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090" tabRatio="855" activeTab="0"/>
  </bookViews>
  <sheets>
    <sheet name="Tabelle" sheetId="1" r:id="rId1"/>
    <sheet name="Gesamt 1975-2001" sheetId="2" r:id="rId2"/>
    <sheet name="Fächer 2001" sheetId="3" r:id="rId3"/>
    <sheet name="Geschlechterverteilung 2001" sheetId="4" r:id="rId4"/>
    <sheet name="Fächer 2001 Kuchen" sheetId="5" r:id="rId5"/>
  </sheets>
  <definedNames>
    <definedName name="_xlnm.Print_Area" localSheetId="0">'Tabelle'!$A$2:$P$10</definedName>
    <definedName name="Verliehene_Doktorabschlüsse_1975_2001">'Tabelle'!$B$2</definedName>
  </definedNames>
  <calcPr fullCalcOnLoad="1"/>
</workbook>
</file>

<file path=xl/comments1.xml><?xml version="1.0" encoding="utf-8"?>
<comments xmlns="http://schemas.openxmlformats.org/spreadsheetml/2006/main">
  <authors>
    <author>Johannes Moes</author>
  </authors>
  <commentList>
    <comment ref="P2" authorId="0">
      <text>
        <r>
          <rPr>
            <b/>
            <sz val="8"/>
            <rFont val="Tahoma"/>
            <family val="0"/>
          </rPr>
          <t>Johannes Moes:</t>
        </r>
        <r>
          <rPr>
            <sz val="8"/>
            <rFont val="Tahoma"/>
            <family val="0"/>
          </rPr>
          <t xml:space="preserve">
Angaben 2001 von http://www.destatis.de/basis/d/biwiku/hochtab5.htm und Stat. BA, Fachserie 11 / Reihe 4.3.1., S.272 z.n. FIBS Zahlenspiegel i.A. der GEW.</t>
        </r>
      </text>
    </comment>
    <comment ref="A12" authorId="0">
      <text>
        <r>
          <rPr>
            <b/>
            <sz val="8"/>
            <rFont val="Tahoma"/>
            <family val="0"/>
          </rPr>
          <t>Johannes Moes:</t>
        </r>
        <r>
          <rPr>
            <sz val="8"/>
            <rFont val="Tahoma"/>
            <family val="0"/>
          </rPr>
          <t xml:space="preserve">
Daten Stat. Bundesamt, Fachserie 11, reihe 4.3.1., S.272, z.n. FIBS für GEW, Tabelle 16, S.34</t>
        </r>
      </text>
    </comment>
  </commentList>
</comments>
</file>

<file path=xl/sharedStrings.xml><?xml version="1.0" encoding="utf-8"?>
<sst xmlns="http://schemas.openxmlformats.org/spreadsheetml/2006/main" count="45" uniqueCount="23">
  <si>
    <t>insgesamt</t>
  </si>
  <si>
    <t>weibl.</t>
  </si>
  <si>
    <t>weibl in %</t>
  </si>
  <si>
    <t>Ausl.</t>
  </si>
  <si>
    <t>Ausl. In %</t>
  </si>
  <si>
    <t>insg. o. Med.</t>
  </si>
  <si>
    <t xml:space="preserve">Verliehene Doktorabschlüsse 1975-2001 </t>
  </si>
  <si>
    <t>Sprach- und Kulturwissenschaften</t>
  </si>
  <si>
    <t>Humanmedizin</t>
  </si>
  <si>
    <t>Veterinärmedizin</t>
  </si>
  <si>
    <t>Sport</t>
  </si>
  <si>
    <t>Kunst, Kunstwissenschaften</t>
  </si>
  <si>
    <t>Agrar-, Forst- und Ernährungs-wissenschaften</t>
  </si>
  <si>
    <t>männlich</t>
  </si>
  <si>
    <t>weiblich</t>
  </si>
  <si>
    <t>Wachstum (1991=100)</t>
  </si>
  <si>
    <t>Medizin</t>
  </si>
  <si>
    <t>Kunst u. Kulturwiss.</t>
  </si>
  <si>
    <t>Rechts-, Wirtschafts- und Soz.wiss.</t>
  </si>
  <si>
    <t>Ing.wiss.</t>
  </si>
  <si>
    <t>Mathe &amp; Natwiss.</t>
  </si>
  <si>
    <t>Anteil v.H. ohne Med.</t>
  </si>
  <si>
    <t>Durchschnittsalter insg.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</si>
</sst>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%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00000"/>
    <numFmt numFmtId="169" formatCode="0.0"/>
  </numFmts>
  <fonts count="9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right" wrapText="1"/>
    </xf>
    <xf numFmtId="9" fontId="7" fillId="0" borderId="0" xfId="0" applyNumberFormat="1" applyFont="1" applyAlignment="1">
      <alignment/>
    </xf>
    <xf numFmtId="0" fontId="3" fillId="0" borderId="0" xfId="0" applyFont="1" applyAlignment="1">
      <alignment/>
    </xf>
    <xf numFmtId="169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Promotionen in Deutschland 1975-2001 (Anteile Medizin, Frauen, AusländerInnen)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tx>
            <c:strRef>
              <c:f>Tabelle!$A$3</c:f>
              <c:strCache>
                <c:ptCount val="1"/>
                <c:pt idx="0">
                  <c:v>insgesamt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0"/>
            <c:showBubbleSize val="0"/>
            <c:showCatName val="1"/>
            <c:showSerName val="0"/>
            <c:showPercent val="0"/>
          </c:dLbls>
          <c:cat>
            <c:numRef>
              <c:f>Tabelle!$B$2:$P$2</c:f>
              <c:numCache>
                <c:ptCount val="15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</c:numCache>
            </c:numRef>
          </c:cat>
          <c:val>
            <c:numRef>
              <c:f>Tabelle!$B$3:$P$3</c:f>
              <c:numCache>
                <c:ptCount val="15"/>
                <c:pt idx="0">
                  <c:v>11418</c:v>
                </c:pt>
                <c:pt idx="1">
                  <c:v>12221</c:v>
                </c:pt>
                <c:pt idx="2">
                  <c:v>14951</c:v>
                </c:pt>
                <c:pt idx="3">
                  <c:v>18494</c:v>
                </c:pt>
                <c:pt idx="4">
                  <c:v>19022</c:v>
                </c:pt>
                <c:pt idx="5">
                  <c:v>20038</c:v>
                </c:pt>
                <c:pt idx="6">
                  <c:v>21032</c:v>
                </c:pt>
                <c:pt idx="7">
                  <c:v>22420</c:v>
                </c:pt>
                <c:pt idx="8">
                  <c:v>22387</c:v>
                </c:pt>
                <c:pt idx="9">
                  <c:v>22849</c:v>
                </c:pt>
                <c:pt idx="10">
                  <c:v>24174</c:v>
                </c:pt>
                <c:pt idx="11">
                  <c:v>24890</c:v>
                </c:pt>
                <c:pt idx="12">
                  <c:v>24545</c:v>
                </c:pt>
                <c:pt idx="13">
                  <c:v>25780</c:v>
                </c:pt>
                <c:pt idx="14">
                  <c:v>24796</c:v>
                </c:pt>
              </c:numCache>
            </c:numRef>
          </c:val>
        </c:ser>
        <c:ser>
          <c:idx val="1"/>
          <c:order val="1"/>
          <c:tx>
            <c:strRef>
              <c:f>Tabelle!$A$5</c:f>
              <c:strCache>
                <c:ptCount val="1"/>
                <c:pt idx="0">
                  <c:v>insg. o. Med.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0"/>
            <c:showBubbleSize val="0"/>
            <c:showCatName val="0"/>
            <c:showSerName val="1"/>
            <c:showPercent val="0"/>
          </c:dLbls>
          <c:cat>
            <c:numRef>
              <c:f>Tabelle!$B$2:$P$2</c:f>
              <c:numCache>
                <c:ptCount val="15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</c:numCache>
            </c:numRef>
          </c:cat>
          <c:val>
            <c:numRef>
              <c:f>Tabelle!$B$5:$P$5</c:f>
              <c:numCache>
                <c:ptCount val="15"/>
                <c:pt idx="0">
                  <c:v>6741</c:v>
                </c:pt>
                <c:pt idx="1">
                  <c:v>6541</c:v>
                </c:pt>
                <c:pt idx="2">
                  <c:v>7640</c:v>
                </c:pt>
                <c:pt idx="3">
                  <c:v>10974</c:v>
                </c:pt>
                <c:pt idx="4">
                  <c:v>11566</c:v>
                </c:pt>
                <c:pt idx="5">
                  <c:v>12303</c:v>
                </c:pt>
                <c:pt idx="6">
                  <c:v>12604</c:v>
                </c:pt>
                <c:pt idx="7">
                  <c:v>14420</c:v>
                </c:pt>
                <c:pt idx="8">
                  <c:v>14571</c:v>
                </c:pt>
                <c:pt idx="9">
                  <c:v>14964</c:v>
                </c:pt>
                <c:pt idx="10">
                  <c:v>15530</c:v>
                </c:pt>
                <c:pt idx="11">
                  <c:v>15859</c:v>
                </c:pt>
                <c:pt idx="12">
                  <c:v>15974</c:v>
                </c:pt>
                <c:pt idx="13">
                  <c:v>16846</c:v>
                </c:pt>
                <c:pt idx="14">
                  <c:v>16196</c:v>
                </c:pt>
              </c:numCache>
            </c:numRef>
          </c:val>
        </c:ser>
        <c:ser>
          <c:idx val="2"/>
          <c:order val="2"/>
          <c:tx>
            <c:strRef>
              <c:f>Tabelle!$A$7</c:f>
              <c:strCache>
                <c:ptCount val="1"/>
                <c:pt idx="0">
                  <c:v>weibl.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Tabelle!$B$2:$P$2</c:f>
              <c:numCache>
                <c:ptCount val="15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</c:numCache>
            </c:numRef>
          </c:cat>
          <c:val>
            <c:numRef>
              <c:f>Tabelle!$B$7:$P$7</c:f>
              <c:numCache>
                <c:ptCount val="15"/>
                <c:pt idx="0">
                  <c:v>1799</c:v>
                </c:pt>
                <c:pt idx="1">
                  <c:v>2392</c:v>
                </c:pt>
                <c:pt idx="2">
                  <c:v>3598</c:v>
                </c:pt>
                <c:pt idx="3">
                  <c:v>5137</c:v>
                </c:pt>
                <c:pt idx="4">
                  <c:v>5373</c:v>
                </c:pt>
                <c:pt idx="5">
                  <c:v>5730</c:v>
                </c:pt>
                <c:pt idx="6">
                  <c:v>6431</c:v>
                </c:pt>
                <c:pt idx="7">
                  <c:v>6983</c:v>
                </c:pt>
                <c:pt idx="8">
                  <c:v>7059</c:v>
                </c:pt>
                <c:pt idx="9">
                  <c:v>7102</c:v>
                </c:pt>
                <c:pt idx="10">
                  <c:v>7771</c:v>
                </c:pt>
                <c:pt idx="11">
                  <c:v>8228</c:v>
                </c:pt>
                <c:pt idx="12">
                  <c:v>8186</c:v>
                </c:pt>
                <c:pt idx="13">
                  <c:v>8852</c:v>
                </c:pt>
                <c:pt idx="14">
                  <c:v>8752</c:v>
                </c:pt>
              </c:numCache>
            </c:numRef>
          </c:val>
        </c:ser>
        <c:ser>
          <c:idx val="3"/>
          <c:order val="3"/>
          <c:tx>
            <c:strRef>
              <c:f>Tabelle!$A$9</c:f>
              <c:strCache>
                <c:ptCount val="1"/>
                <c:pt idx="0">
                  <c:v>Ausl.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Tabelle!$B$2:$P$2</c:f>
              <c:numCache>
                <c:ptCount val="15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</c:numCache>
            </c:numRef>
          </c:cat>
          <c:val>
            <c:numRef>
              <c:f>Tabelle!$B$9:$P$9</c:f>
              <c:numCache>
                <c:ptCount val="15"/>
                <c:pt idx="0">
                  <c:v>921</c:v>
                </c:pt>
                <c:pt idx="1">
                  <c:v>881</c:v>
                </c:pt>
                <c:pt idx="2">
                  <c:v>997</c:v>
                </c:pt>
                <c:pt idx="3">
                  <c:v>1214</c:v>
                </c:pt>
                <c:pt idx="4">
                  <c:v>1258</c:v>
                </c:pt>
                <c:pt idx="5">
                  <c:v>1384</c:v>
                </c:pt>
                <c:pt idx="6">
                  <c:v>1356</c:v>
                </c:pt>
                <c:pt idx="7">
                  <c:v>1526</c:v>
                </c:pt>
                <c:pt idx="8">
                  <c:v>1486</c:v>
                </c:pt>
                <c:pt idx="9">
                  <c:v>1556</c:v>
                </c:pt>
                <c:pt idx="10">
                  <c:v>1627</c:v>
                </c:pt>
                <c:pt idx="11">
                  <c:v>1678</c:v>
                </c:pt>
                <c:pt idx="12">
                  <c:v>1739</c:v>
                </c:pt>
                <c:pt idx="13">
                  <c:v>1926</c:v>
                </c:pt>
                <c:pt idx="14">
                  <c:v>2017</c:v>
                </c:pt>
              </c:numCache>
            </c:numRef>
          </c:val>
        </c:ser>
        <c:axId val="38149785"/>
        <c:axId val="7803746"/>
      </c:areaChart>
      <c:catAx>
        <c:axId val="3814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03746"/>
        <c:crosses val="autoZero"/>
        <c:auto val="1"/>
        <c:lblOffset val="100"/>
        <c:noMultiLvlLbl val="0"/>
      </c:catAx>
      <c:valAx>
        <c:axId val="78037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4978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Promotionen 2001 nach Fächergruppen und Geschlecht</a:t>
            </a:r>
          </a:p>
        </c:rich>
      </c:tx>
      <c:layout>
        <c:manualLayout>
          <c:xMode val="factor"/>
          <c:yMode val="factor"/>
          <c:x val="0.0135"/>
          <c:y val="0.099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625"/>
          <c:w val="0.89875"/>
          <c:h val="0.87675"/>
        </c:manualLayout>
      </c:layout>
      <c:bar3DChart>
        <c:barDir val="col"/>
        <c:grouping val="stacked"/>
        <c:varyColors val="0"/>
        <c:ser>
          <c:idx val="0"/>
          <c:order val="0"/>
          <c:tx>
            <c:v>männlich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(Tabelle!$A$18,Tabelle!$A$21,Tabelle!$A$25,Tabelle!$A$35,Tabelle!$A$45)</c:f>
              <c:strCache>
                <c:ptCount val="5"/>
                <c:pt idx="0">
                  <c:v>Medizin</c:v>
                </c:pt>
                <c:pt idx="1">
                  <c:v>Mathe &amp; Natwiss.</c:v>
                </c:pt>
                <c:pt idx="2">
                  <c:v>Ing.wiss.</c:v>
                </c:pt>
                <c:pt idx="3">
                  <c:v>Rechts-, Wirtschafts- und Soz.wiss.</c:v>
                </c:pt>
                <c:pt idx="4">
                  <c:v>Kunst u. Kulturwiss.</c:v>
                </c:pt>
              </c:strCache>
            </c:strRef>
          </c:cat>
          <c:val>
            <c:numRef>
              <c:f>(Tabelle!$P$19,Tabelle!$P$23,Tabelle!$P$27,Tabelle!$P$37,Tabelle!$P$47)</c:f>
              <c:numCache>
                <c:ptCount val="5"/>
                <c:pt idx="0">
                  <c:v>4591</c:v>
                </c:pt>
                <c:pt idx="1">
                  <c:v>5122</c:v>
                </c:pt>
                <c:pt idx="2">
                  <c:v>2037</c:v>
                </c:pt>
                <c:pt idx="3">
                  <c:v>2405</c:v>
                </c:pt>
                <c:pt idx="4">
                  <c:v>1514</c:v>
                </c:pt>
              </c:numCache>
            </c:numRef>
          </c:val>
          <c:shape val="cylinder"/>
        </c:ser>
        <c:ser>
          <c:idx val="1"/>
          <c:order val="1"/>
          <c:tx>
            <c:v>weiblich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(Tabelle!$P$20,Tabelle!$P$24,Tabelle!$P$28,Tabelle!$P$38,Tabelle!$P$48)</c:f>
              <c:numCache>
                <c:ptCount val="5"/>
                <c:pt idx="0">
                  <c:v>4009</c:v>
                </c:pt>
                <c:pt idx="1">
                  <c:v>1973</c:v>
                </c:pt>
                <c:pt idx="2">
                  <c:v>262</c:v>
                </c:pt>
                <c:pt idx="3">
                  <c:v>998</c:v>
                </c:pt>
                <c:pt idx="4">
                  <c:v>1333</c:v>
                </c:pt>
              </c:numCache>
            </c:numRef>
          </c:val>
          <c:shape val="cylinder"/>
        </c:ser>
        <c:overlap val="100"/>
        <c:shape val="cylinder"/>
        <c:axId val="3124851"/>
        <c:axId val="28123660"/>
      </c:bar3DChart>
      <c:catAx>
        <c:axId val="3124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123660"/>
        <c:crosses val="autoZero"/>
        <c:auto val="1"/>
        <c:lblOffset val="100"/>
        <c:noMultiLvlLbl val="0"/>
      </c:catAx>
      <c:valAx>
        <c:axId val="281236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48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Promotionen in 2001: Geschlechterverteilung nach Fächern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männlich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(Tabelle!$A$3,Tabelle!$A$18,Tabelle!$A$21,Tabelle!$A$25,Tabelle!$A$35,Tabelle!$A$45)</c:f>
              <c:strCache>
                <c:ptCount val="6"/>
                <c:pt idx="0">
                  <c:v>insgesamt</c:v>
                </c:pt>
                <c:pt idx="1">
                  <c:v>Medizin</c:v>
                </c:pt>
                <c:pt idx="2">
                  <c:v>Mathe &amp; Natwiss.</c:v>
                </c:pt>
                <c:pt idx="3">
                  <c:v>Ing.wiss.</c:v>
                </c:pt>
                <c:pt idx="4">
                  <c:v>Rechts-, Wirtschafts- und Soz.wiss.</c:v>
                </c:pt>
                <c:pt idx="5">
                  <c:v>Kunst u. Kulturwiss.</c:v>
                </c:pt>
              </c:strCache>
            </c:strRef>
          </c:cat>
          <c:val>
            <c:numRef>
              <c:f>(Tabelle!$P$6,Tabelle!$P$19,Tabelle!$P$23,Tabelle!$P$27,Tabelle!$P$37,Tabelle!$P$47)</c:f>
              <c:numCache>
                <c:ptCount val="6"/>
                <c:pt idx="0">
                  <c:v>16044</c:v>
                </c:pt>
                <c:pt idx="1">
                  <c:v>4591</c:v>
                </c:pt>
                <c:pt idx="2">
                  <c:v>5122</c:v>
                </c:pt>
                <c:pt idx="3">
                  <c:v>2037</c:v>
                </c:pt>
                <c:pt idx="4">
                  <c:v>2405</c:v>
                </c:pt>
                <c:pt idx="5">
                  <c:v>1514</c:v>
                </c:pt>
              </c:numCache>
            </c:numRef>
          </c:val>
        </c:ser>
        <c:ser>
          <c:idx val="1"/>
          <c:order val="1"/>
          <c:tx>
            <c:v>weiblich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(Tabelle!$P$7,Tabelle!$P$20,Tabelle!$P$24,Tabelle!$P$28,Tabelle!$P$38,Tabelle!$P$48)</c:f>
              <c:numCache>
                <c:ptCount val="6"/>
                <c:pt idx="0">
                  <c:v>8752</c:v>
                </c:pt>
                <c:pt idx="1">
                  <c:v>4009</c:v>
                </c:pt>
                <c:pt idx="2">
                  <c:v>1973</c:v>
                </c:pt>
                <c:pt idx="3">
                  <c:v>262</c:v>
                </c:pt>
                <c:pt idx="4">
                  <c:v>998</c:v>
                </c:pt>
                <c:pt idx="5">
                  <c:v>1333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51786349"/>
        <c:axId val="63423958"/>
      </c:barChart>
      <c:catAx>
        <c:axId val="5178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23958"/>
        <c:crosses val="autoZero"/>
        <c:auto val="1"/>
        <c:lblOffset val="100"/>
        <c:noMultiLvlLbl val="0"/>
      </c:catAx>
      <c:valAx>
        <c:axId val="63423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86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Fächerverteilung Promotionen 2001 ohne Medizin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Tabelle!$A$21</c:f>
              <c:strCache>
                <c:ptCount val="1"/>
                <c:pt idx="0">
                  <c:v>Mathe &amp; Natwiss.</c:v>
                </c:pt>
              </c:strCache>
            </c:strRef>
          </c:tx>
          <c:spPr>
            <a:solidFill>
              <a:srgbClr val="FF66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explosion val="22"/>
            <c:spPr>
              <a:solidFill>
                <a:srgbClr val="FFFF00"/>
              </a:solidFill>
            </c:spPr>
          </c:dPt>
          <c:dPt>
            <c:idx val="3"/>
            <c:explosion val="21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(Tabelle!$P$22,Tabelle!$P$26,Tabelle!$P$36,Tabelle!$P$46)</c:f>
              <c:numCache>
                <c:ptCount val="4"/>
                <c:pt idx="0">
                  <c:v>0.4535285093326515</c:v>
                </c:pt>
                <c:pt idx="1">
                  <c:v>0.1469572999232933</c:v>
                </c:pt>
                <c:pt idx="2">
                  <c:v>0.2175274865763232</c:v>
                </c:pt>
                <c:pt idx="3">
                  <c:v>0.18198670416773205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0.4295</cdr:x>
      <cdr:y>0.5285</cdr:y>
    </cdr:from>
    <cdr:to>
      <cdr:x>0.5035</cdr:x>
      <cdr:y>0.5825</cdr:y>
    </cdr:to>
    <cdr:sp>
      <cdr:nvSpPr>
        <cdr:cNvPr id="1" name="TextBox 1"/>
        <cdr:cNvSpPr txBox="1">
          <a:spLocks noChangeArrowheads="1"/>
        </cdr:cNvSpPr>
      </cdr:nvSpPr>
      <cdr:spPr>
        <a:xfrm>
          <a:off x="3962400" y="3038475"/>
          <a:ext cx="6858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Ing.Wiss
</a:t>
          </a:r>
        </a:p>
      </cdr:txBody>
    </cdr:sp>
  </cdr:relSizeAnchor>
  <cdr:relSizeAnchor xmlns:cdr="http://schemas.openxmlformats.org/drawingml/2006/chartDrawing">
    <cdr:from>
      <cdr:x>0.53825</cdr:x>
      <cdr:y>0.36975</cdr:y>
    </cdr:from>
    <cdr:to>
      <cdr:x>0.7125</cdr:x>
      <cdr:y>0.4755</cdr:y>
    </cdr:to>
    <cdr:sp>
      <cdr:nvSpPr>
        <cdr:cNvPr id="2" name="TextBox 2"/>
        <cdr:cNvSpPr txBox="1">
          <a:spLocks noChangeArrowheads="1"/>
        </cdr:cNvSpPr>
      </cdr:nvSpPr>
      <cdr:spPr>
        <a:xfrm>
          <a:off x="4972050" y="2124075"/>
          <a:ext cx="16097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Mathematik u. Natwiss.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0.0745</cdr:x>
      <cdr:y>0.087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6858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0.1355</cdr:x>
      <cdr:y>0.454</cdr:y>
    </cdr:from>
    <cdr:to>
      <cdr:x>0.285</cdr:x>
      <cdr:y>0.5145</cdr:y>
    </cdr:to>
    <cdr:sp>
      <cdr:nvSpPr>
        <cdr:cNvPr id="4" name="TextBox 4"/>
        <cdr:cNvSpPr txBox="1">
          <a:spLocks noChangeArrowheads="1"/>
        </cdr:cNvSpPr>
      </cdr:nvSpPr>
      <cdr:spPr>
        <a:xfrm>
          <a:off x="1247775" y="2609850"/>
          <a:ext cx="13811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Rechts-, Wirtsch. u. Sozialwiss.</a:t>
          </a:r>
        </a:p>
      </cdr:txBody>
    </cdr:sp>
  </cdr:relSizeAnchor>
  <cdr:relSizeAnchor xmlns:cdr="http://schemas.openxmlformats.org/drawingml/2006/chartDrawing">
    <cdr:from>
      <cdr:x>0.285</cdr:x>
      <cdr:y>0.34075</cdr:y>
    </cdr:from>
    <cdr:to>
      <cdr:x>0.45925</cdr:x>
      <cdr:y>0.4035</cdr:y>
    </cdr:to>
    <cdr:sp>
      <cdr:nvSpPr>
        <cdr:cNvPr id="5" name="TextBox 5"/>
        <cdr:cNvSpPr txBox="1">
          <a:spLocks noChangeArrowheads="1"/>
        </cdr:cNvSpPr>
      </cdr:nvSpPr>
      <cdr:spPr>
        <a:xfrm>
          <a:off x="2628900" y="1952625"/>
          <a:ext cx="1609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Kunst- u. Kulturwiss.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48"/>
  <sheetViews>
    <sheetView tabSelected="1" zoomScale="75" zoomScaleNormal="75"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12" sqref="Q12"/>
    </sheetView>
  </sheetViews>
  <sheetFormatPr defaultColWidth="11.421875" defaultRowHeight="12.75"/>
  <cols>
    <col min="1" max="1" width="22.7109375" style="0" customWidth="1"/>
    <col min="2" max="2" width="8.00390625" style="0" bestFit="1" customWidth="1"/>
    <col min="3" max="4" width="10.28125" style="0" bestFit="1" customWidth="1"/>
    <col min="5" max="16" width="8.00390625" style="0" bestFit="1" customWidth="1"/>
  </cols>
  <sheetData>
    <row r="1" spans="2:16" ht="18">
      <c r="B1" s="15" t="s">
        <v>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2:17" ht="12.75">
      <c r="B2">
        <v>1975</v>
      </c>
      <c r="C2">
        <v>1980</v>
      </c>
      <c r="D2">
        <v>1985</v>
      </c>
      <c r="E2">
        <v>1990</v>
      </c>
      <c r="F2">
        <v>1991</v>
      </c>
      <c r="G2">
        <v>1992</v>
      </c>
      <c r="H2">
        <v>1993</v>
      </c>
      <c r="I2">
        <v>1994</v>
      </c>
      <c r="J2">
        <v>1995</v>
      </c>
      <c r="K2">
        <v>1996</v>
      </c>
      <c r="L2">
        <v>1997</v>
      </c>
      <c r="M2">
        <v>1998</v>
      </c>
      <c r="N2">
        <v>1999</v>
      </c>
      <c r="O2">
        <v>2000</v>
      </c>
      <c r="P2">
        <v>2001</v>
      </c>
      <c r="Q2">
        <v>2002</v>
      </c>
    </row>
    <row r="3" spans="1:17" s="2" customFormat="1" ht="12.75">
      <c r="A3" s="2" t="s">
        <v>0</v>
      </c>
      <c r="B3" s="2">
        <v>11418</v>
      </c>
      <c r="C3" s="2">
        <v>12221</v>
      </c>
      <c r="D3" s="2">
        <v>14951</v>
      </c>
      <c r="E3" s="2">
        <v>18494</v>
      </c>
      <c r="F3" s="2">
        <v>19022</v>
      </c>
      <c r="G3" s="2">
        <v>20038</v>
      </c>
      <c r="H3" s="2">
        <v>21032</v>
      </c>
      <c r="I3" s="2">
        <v>22420</v>
      </c>
      <c r="J3" s="2">
        <v>22387</v>
      </c>
      <c r="K3" s="2">
        <v>22849</v>
      </c>
      <c r="L3" s="2">
        <v>24174</v>
      </c>
      <c r="M3" s="2">
        <v>24890</v>
      </c>
      <c r="N3" s="2">
        <v>24545</v>
      </c>
      <c r="O3" s="2">
        <v>25780</v>
      </c>
      <c r="P3" s="2">
        <v>24796</v>
      </c>
      <c r="Q3" s="2">
        <v>23838</v>
      </c>
    </row>
    <row r="4" spans="1:17" s="2" customFormat="1" ht="12.75">
      <c r="A4" s="2" t="s">
        <v>15</v>
      </c>
      <c r="B4" s="2">
        <f>SUM(B3/F3*100)</f>
        <v>60.02523393964883</v>
      </c>
      <c r="C4" s="2">
        <f>SUM(C3/F3*100)</f>
        <v>64.2466617600673</v>
      </c>
      <c r="D4" s="2">
        <f>SUM(D3/F3*100)</f>
        <v>78.59846493533803</v>
      </c>
      <c r="E4" s="2">
        <f>SUM(E3/F3*100)</f>
        <v>97.22426663862895</v>
      </c>
      <c r="F4" s="2">
        <v>100</v>
      </c>
      <c r="G4" s="2">
        <f>SUM(G3/F3*100)</f>
        <v>105.3411838923352</v>
      </c>
      <c r="H4" s="2">
        <f>SUM(H3/F3*100)</f>
        <v>110.56671222794658</v>
      </c>
      <c r="I4" s="2">
        <f>SUM(I3/F3*100)</f>
        <v>117.86352644306592</v>
      </c>
      <c r="J4" s="2">
        <f>SUM(J3/F3*100)</f>
        <v>117.69004310798023</v>
      </c>
      <c r="K4" s="2">
        <f>SUM(K3/F3*100)</f>
        <v>120.1188097991799</v>
      </c>
      <c r="L4" s="2">
        <f>SUM(L3/F3*100)</f>
        <v>127.08442855640838</v>
      </c>
      <c r="M4" s="2">
        <f>SUM(M3/F3*100)</f>
        <v>130.8484912206918</v>
      </c>
      <c r="N4" s="2">
        <f>SUM(N3/F3*100)</f>
        <v>129.03480180843235</v>
      </c>
      <c r="O4" s="2">
        <f>SUM(O3/F3*100)</f>
        <v>135.52728419724528</v>
      </c>
      <c r="P4" s="2">
        <f>SUM(P3/F3*100)</f>
        <v>130.3543265692356</v>
      </c>
      <c r="Q4" s="2">
        <f>SUM(Q3/F3*100)</f>
        <v>125.31805278099044</v>
      </c>
    </row>
    <row r="5" spans="1:16" s="2" customFormat="1" ht="12.75">
      <c r="A5" s="2" t="s">
        <v>5</v>
      </c>
      <c r="B5" s="2">
        <v>6741</v>
      </c>
      <c r="C5" s="2">
        <v>6541</v>
      </c>
      <c r="D5" s="2">
        <v>7640</v>
      </c>
      <c r="E5" s="2">
        <v>10974</v>
      </c>
      <c r="F5" s="2">
        <v>11566</v>
      </c>
      <c r="G5" s="2">
        <v>12303</v>
      </c>
      <c r="H5" s="2">
        <v>12604</v>
      </c>
      <c r="I5" s="2">
        <v>14420</v>
      </c>
      <c r="J5" s="2">
        <v>14571</v>
      </c>
      <c r="K5" s="2">
        <v>14964</v>
      </c>
      <c r="L5" s="2">
        <v>15530</v>
      </c>
      <c r="M5" s="2">
        <v>15859</v>
      </c>
      <c r="N5" s="2">
        <v>15974</v>
      </c>
      <c r="O5" s="2">
        <v>16846</v>
      </c>
      <c r="P5" s="2">
        <v>16196</v>
      </c>
    </row>
    <row r="6" spans="1:17" s="2" customFormat="1" ht="12.75">
      <c r="A6" s="2" t="s">
        <v>13</v>
      </c>
      <c r="P6" s="2">
        <f>SUM(P3-P7)</f>
        <v>16044</v>
      </c>
      <c r="Q6" s="2">
        <f>SUM(Q3-Q7)</f>
        <v>15166</v>
      </c>
    </row>
    <row r="7" spans="1:17" s="2" customFormat="1" ht="12.75">
      <c r="A7" s="2" t="s">
        <v>1</v>
      </c>
      <c r="B7" s="2">
        <v>1799</v>
      </c>
      <c r="C7" s="2">
        <v>2392</v>
      </c>
      <c r="D7" s="2">
        <v>3598</v>
      </c>
      <c r="E7" s="2">
        <v>5137</v>
      </c>
      <c r="F7" s="2">
        <v>5373</v>
      </c>
      <c r="G7" s="2">
        <v>5730</v>
      </c>
      <c r="H7" s="2">
        <v>6431</v>
      </c>
      <c r="I7" s="2">
        <v>6983</v>
      </c>
      <c r="J7" s="2">
        <v>7059</v>
      </c>
      <c r="K7" s="2">
        <v>7102</v>
      </c>
      <c r="L7" s="2">
        <v>7771</v>
      </c>
      <c r="M7" s="2">
        <v>8228</v>
      </c>
      <c r="N7" s="2">
        <v>8186</v>
      </c>
      <c r="O7" s="2">
        <v>8852</v>
      </c>
      <c r="P7" s="2">
        <v>8752</v>
      </c>
      <c r="Q7" s="2">
        <v>8672</v>
      </c>
    </row>
    <row r="8" spans="1:17" ht="12.75">
      <c r="A8" t="s">
        <v>2</v>
      </c>
      <c r="B8" s="1">
        <f>SUM(B7/B3)</f>
        <v>0.15755824137327026</v>
      </c>
      <c r="C8" s="1">
        <f aca="true" t="shared" si="0" ref="C8:Q8">SUM(C7/C3)</f>
        <v>0.19572866377546846</v>
      </c>
      <c r="D8" s="1">
        <f t="shared" si="0"/>
        <v>0.24065279914386997</v>
      </c>
      <c r="E8" s="1">
        <f t="shared" si="0"/>
        <v>0.27776576186871416</v>
      </c>
      <c r="F8" s="1">
        <f t="shared" si="0"/>
        <v>0.28246241194406474</v>
      </c>
      <c r="G8" s="1">
        <f t="shared" si="0"/>
        <v>0.2859566823036231</v>
      </c>
      <c r="H8" s="1">
        <f t="shared" si="0"/>
        <v>0.3057721567135793</v>
      </c>
      <c r="I8" s="1">
        <f t="shared" si="0"/>
        <v>0.3114629794826048</v>
      </c>
      <c r="J8" s="1">
        <f t="shared" si="0"/>
        <v>0.31531692500111674</v>
      </c>
      <c r="K8" s="1">
        <f t="shared" si="0"/>
        <v>0.3108232307759639</v>
      </c>
      <c r="L8" s="1">
        <f t="shared" si="0"/>
        <v>0.3214610738810292</v>
      </c>
      <c r="M8" s="1">
        <f t="shared" si="0"/>
        <v>0.3305745279228606</v>
      </c>
      <c r="N8" s="1">
        <f t="shared" si="0"/>
        <v>0.3335098798125891</v>
      </c>
      <c r="O8" s="1">
        <f t="shared" si="0"/>
        <v>0.343366951124903</v>
      </c>
      <c r="P8" s="1">
        <f t="shared" si="0"/>
        <v>0.3529601548636877</v>
      </c>
      <c r="Q8" s="1">
        <f t="shared" si="0"/>
        <v>0.3637889084654753</v>
      </c>
    </row>
    <row r="9" spans="1:17" s="2" customFormat="1" ht="12.75">
      <c r="A9" s="2" t="s">
        <v>3</v>
      </c>
      <c r="B9" s="2">
        <v>921</v>
      </c>
      <c r="C9" s="2">
        <v>881</v>
      </c>
      <c r="D9" s="2">
        <v>997</v>
      </c>
      <c r="E9" s="2">
        <v>1214</v>
      </c>
      <c r="F9" s="2">
        <v>1258</v>
      </c>
      <c r="G9" s="2">
        <v>1384</v>
      </c>
      <c r="H9" s="2">
        <v>1356</v>
      </c>
      <c r="I9" s="2">
        <v>1526</v>
      </c>
      <c r="J9" s="2">
        <v>1486</v>
      </c>
      <c r="K9" s="2">
        <v>1556</v>
      </c>
      <c r="L9" s="2">
        <v>1627</v>
      </c>
      <c r="M9" s="2">
        <v>1678</v>
      </c>
      <c r="N9" s="2">
        <v>1739</v>
      </c>
      <c r="O9" s="2">
        <v>1926</v>
      </c>
      <c r="P9" s="2">
        <v>2017</v>
      </c>
      <c r="Q9" s="2">
        <v>2082</v>
      </c>
    </row>
    <row r="10" spans="1:17" ht="12.75">
      <c r="A10" t="s">
        <v>4</v>
      </c>
      <c r="B10" s="1">
        <f>SUM(B9/B3)</f>
        <v>0.08066211245401997</v>
      </c>
      <c r="C10" s="1">
        <f aca="true" t="shared" si="1" ref="C10:Q10">SUM(C9/C3)</f>
        <v>0.07208902708452664</v>
      </c>
      <c r="D10" s="1">
        <f t="shared" si="1"/>
        <v>0.0666845027088489</v>
      </c>
      <c r="E10" s="1">
        <f t="shared" si="1"/>
        <v>0.06564291121444793</v>
      </c>
      <c r="F10" s="1">
        <f t="shared" si="1"/>
        <v>0.06613395016296919</v>
      </c>
      <c r="G10" s="1">
        <f t="shared" si="1"/>
        <v>0.06906876933825731</v>
      </c>
      <c r="H10" s="1">
        <f t="shared" si="1"/>
        <v>0.06447318372004565</v>
      </c>
      <c r="I10" s="1">
        <f t="shared" si="1"/>
        <v>0.068064228367529</v>
      </c>
      <c r="J10" s="1">
        <f t="shared" si="1"/>
        <v>0.06637780854960468</v>
      </c>
      <c r="K10" s="1">
        <f t="shared" si="1"/>
        <v>0.06809926036150378</v>
      </c>
      <c r="L10" s="1">
        <f t="shared" si="1"/>
        <v>0.06730371473483908</v>
      </c>
      <c r="M10" s="1">
        <f t="shared" si="1"/>
        <v>0.06741663318601848</v>
      </c>
      <c r="N10" s="1">
        <f t="shared" si="1"/>
        <v>0.07084946017518844</v>
      </c>
      <c r="O10" s="1">
        <f t="shared" si="1"/>
        <v>0.07470907680372382</v>
      </c>
      <c r="P10" s="1">
        <f t="shared" si="1"/>
        <v>0.081343765123407</v>
      </c>
      <c r="Q10" s="1">
        <f t="shared" si="1"/>
        <v>0.08733954190787818</v>
      </c>
    </row>
    <row r="11" spans="1:17" ht="12.75">
      <c r="A11" s="2" t="s">
        <v>22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6">
        <v>32.7</v>
      </c>
      <c r="P11" s="16">
        <v>32.8</v>
      </c>
      <c r="Q11" s="16">
        <v>33</v>
      </c>
    </row>
    <row r="12" spans="1:16" ht="12.75">
      <c r="A12" s="3" t="s">
        <v>8</v>
      </c>
      <c r="C12" s="2">
        <v>5387</v>
      </c>
      <c r="D12" s="2">
        <v>6833</v>
      </c>
      <c r="E12" s="2">
        <v>6990</v>
      </c>
      <c r="J12" s="2">
        <v>7228</v>
      </c>
      <c r="O12" s="2">
        <v>8397</v>
      </c>
      <c r="P12" s="2">
        <v>8088</v>
      </c>
    </row>
    <row r="13" spans="1:90" ht="12.75">
      <c r="A13" s="13" t="s">
        <v>13</v>
      </c>
      <c r="C13" s="2">
        <v>3997</v>
      </c>
      <c r="D13" s="2">
        <v>4805</v>
      </c>
      <c r="E13" s="2">
        <v>4498</v>
      </c>
      <c r="F13" s="2"/>
      <c r="G13" s="2"/>
      <c r="H13" s="2"/>
      <c r="I13" s="2"/>
      <c r="J13" s="2">
        <v>4249</v>
      </c>
      <c r="K13" s="2"/>
      <c r="L13" s="2"/>
      <c r="M13" s="2"/>
      <c r="N13" s="2"/>
      <c r="O13" s="2">
        <v>4687</v>
      </c>
      <c r="P13" s="2">
        <v>4435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16" ht="12.75">
      <c r="A14" s="13" t="s">
        <v>14</v>
      </c>
      <c r="C14" s="2">
        <v>1390</v>
      </c>
      <c r="D14" s="2">
        <v>2028</v>
      </c>
      <c r="E14" s="2">
        <v>2492</v>
      </c>
      <c r="J14" s="2">
        <v>2879</v>
      </c>
      <c r="O14" s="2">
        <v>3710</v>
      </c>
      <c r="P14" s="2">
        <v>3653</v>
      </c>
    </row>
    <row r="15" spans="1:16" ht="12.75">
      <c r="A15" s="4" t="s">
        <v>9</v>
      </c>
      <c r="C15" s="2">
        <v>293</v>
      </c>
      <c r="D15" s="2">
        <v>478</v>
      </c>
      <c r="E15" s="2">
        <v>530</v>
      </c>
      <c r="J15" s="2">
        <v>588</v>
      </c>
      <c r="O15" s="2">
        <v>537</v>
      </c>
      <c r="P15" s="2">
        <v>512</v>
      </c>
    </row>
    <row r="16" spans="1:16" ht="12.75">
      <c r="A16" s="11" t="s">
        <v>13</v>
      </c>
      <c r="C16" s="2">
        <v>148</v>
      </c>
      <c r="D16" s="2">
        <v>293</v>
      </c>
      <c r="E16" s="2">
        <v>245</v>
      </c>
      <c r="J16" s="2">
        <v>252</v>
      </c>
      <c r="O16" s="2">
        <v>179</v>
      </c>
      <c r="P16" s="2">
        <v>156</v>
      </c>
    </row>
    <row r="17" spans="1:16" ht="12.75">
      <c r="A17" s="11" t="s">
        <v>14</v>
      </c>
      <c r="C17" s="2">
        <v>109</v>
      </c>
      <c r="D17" s="2">
        <v>185</v>
      </c>
      <c r="E17" s="2">
        <v>285</v>
      </c>
      <c r="J17" s="2">
        <v>336</v>
      </c>
      <c r="O17" s="2">
        <v>358</v>
      </c>
      <c r="P17" s="2">
        <v>356</v>
      </c>
    </row>
    <row r="18" spans="1:16" s="6" customFormat="1" ht="12.75">
      <c r="A18" s="5" t="s">
        <v>16</v>
      </c>
      <c r="C18" s="7">
        <f>SUM(C12+C15)</f>
        <v>5680</v>
      </c>
      <c r="D18" s="7">
        <f aca="true" t="shared" si="2" ref="D18:P18">SUM(D12+D15)</f>
        <v>7311</v>
      </c>
      <c r="E18" s="7">
        <f t="shared" si="2"/>
        <v>7520</v>
      </c>
      <c r="F18" s="7">
        <f t="shared" si="2"/>
        <v>0</v>
      </c>
      <c r="G18" s="7">
        <f t="shared" si="2"/>
        <v>0</v>
      </c>
      <c r="H18" s="7">
        <f t="shared" si="2"/>
        <v>0</v>
      </c>
      <c r="I18" s="7">
        <f t="shared" si="2"/>
        <v>0</v>
      </c>
      <c r="J18" s="7">
        <f t="shared" si="2"/>
        <v>7816</v>
      </c>
      <c r="K18" s="7">
        <f t="shared" si="2"/>
        <v>0</v>
      </c>
      <c r="L18" s="7">
        <f t="shared" si="2"/>
        <v>0</v>
      </c>
      <c r="M18" s="7">
        <f t="shared" si="2"/>
        <v>0</v>
      </c>
      <c r="N18" s="7">
        <f t="shared" si="2"/>
        <v>0</v>
      </c>
      <c r="O18" s="7">
        <f t="shared" si="2"/>
        <v>8934</v>
      </c>
      <c r="P18" s="7">
        <f t="shared" si="2"/>
        <v>8600</v>
      </c>
    </row>
    <row r="19" spans="1:16" ht="12.75">
      <c r="A19" s="11" t="s">
        <v>13</v>
      </c>
      <c r="C19" s="2">
        <f>SUM(C13+C16)</f>
        <v>4145</v>
      </c>
      <c r="D19" s="2">
        <f aca="true" t="shared" si="3" ref="D19:P19">SUM(D13+D16)</f>
        <v>5098</v>
      </c>
      <c r="E19" s="2">
        <f t="shared" si="3"/>
        <v>4743</v>
      </c>
      <c r="F19" s="2">
        <f t="shared" si="3"/>
        <v>0</v>
      </c>
      <c r="G19" s="2">
        <f t="shared" si="3"/>
        <v>0</v>
      </c>
      <c r="H19" s="2">
        <f t="shared" si="3"/>
        <v>0</v>
      </c>
      <c r="I19" s="2">
        <f t="shared" si="3"/>
        <v>0</v>
      </c>
      <c r="J19" s="2">
        <f t="shared" si="3"/>
        <v>4501</v>
      </c>
      <c r="K19" s="2">
        <f t="shared" si="3"/>
        <v>0</v>
      </c>
      <c r="L19" s="2">
        <f t="shared" si="3"/>
        <v>0</v>
      </c>
      <c r="M19" s="2">
        <f t="shared" si="3"/>
        <v>0</v>
      </c>
      <c r="N19" s="2">
        <f t="shared" si="3"/>
        <v>0</v>
      </c>
      <c r="O19" s="2">
        <f t="shared" si="3"/>
        <v>4866</v>
      </c>
      <c r="P19" s="2">
        <f t="shared" si="3"/>
        <v>4591</v>
      </c>
    </row>
    <row r="20" spans="1:16" ht="12.75">
      <c r="A20" s="11" t="s">
        <v>14</v>
      </c>
      <c r="C20" s="2">
        <f>SUM(C14+C17)</f>
        <v>1499</v>
      </c>
      <c r="D20" s="2">
        <f aca="true" t="shared" si="4" ref="D20:P20">SUM(D14+D17)</f>
        <v>2213</v>
      </c>
      <c r="E20" s="2">
        <f t="shared" si="4"/>
        <v>2777</v>
      </c>
      <c r="F20" s="2">
        <f t="shared" si="4"/>
        <v>0</v>
      </c>
      <c r="G20" s="2">
        <f t="shared" si="4"/>
        <v>0</v>
      </c>
      <c r="H20" s="2">
        <f t="shared" si="4"/>
        <v>0</v>
      </c>
      <c r="I20" s="2">
        <f t="shared" si="4"/>
        <v>0</v>
      </c>
      <c r="J20" s="2">
        <f t="shared" si="4"/>
        <v>3215</v>
      </c>
      <c r="K20" s="2">
        <f t="shared" si="4"/>
        <v>0</v>
      </c>
      <c r="L20" s="2">
        <f t="shared" si="4"/>
        <v>0</v>
      </c>
      <c r="M20" s="2">
        <f t="shared" si="4"/>
        <v>0</v>
      </c>
      <c r="N20" s="2">
        <f t="shared" si="4"/>
        <v>0</v>
      </c>
      <c r="O20" s="2">
        <f t="shared" si="4"/>
        <v>4068</v>
      </c>
      <c r="P20" s="2">
        <f t="shared" si="4"/>
        <v>4009</v>
      </c>
    </row>
    <row r="21" spans="1:16" s="6" customFormat="1" ht="12.75">
      <c r="A21" s="8" t="s">
        <v>20</v>
      </c>
      <c r="C21" s="7">
        <v>2739</v>
      </c>
      <c r="D21" s="7">
        <v>3318</v>
      </c>
      <c r="E21" s="7">
        <v>5177</v>
      </c>
      <c r="J21" s="7">
        <v>6926</v>
      </c>
      <c r="O21" s="7">
        <v>7607</v>
      </c>
      <c r="P21" s="7">
        <v>7095</v>
      </c>
    </row>
    <row r="22" spans="1:16" s="6" customFormat="1" ht="12.75">
      <c r="A22" s="13" t="s">
        <v>21</v>
      </c>
      <c r="C22" s="14">
        <f>SUM(C21/(C21+C25+C35+C45))</f>
        <v>0.4417741935483871</v>
      </c>
      <c r="D22" s="14">
        <f>SUM(D21/(D21+D25+D35+D45))</f>
        <v>0.460002772771385</v>
      </c>
      <c r="E22" s="14">
        <f>SUM(E21/(E21+E25+E35+E45))</f>
        <v>0.4983155260371547</v>
      </c>
      <c r="F22" s="14"/>
      <c r="G22" s="14"/>
      <c r="H22" s="14"/>
      <c r="I22" s="14"/>
      <c r="J22" s="14">
        <f>SUM(J21/(J21+J25+J35+J45))</f>
        <v>0.4963807066580664</v>
      </c>
      <c r="K22" s="14"/>
      <c r="L22" s="14"/>
      <c r="M22" s="14"/>
      <c r="N22" s="14"/>
      <c r="O22" s="14">
        <f>SUM(O21/(O21+O25+O35+O45))</f>
        <v>0.46792151073383775</v>
      </c>
      <c r="P22" s="14">
        <f>SUM(P21/(P21+P25+P35+P45))</f>
        <v>0.4535285093326515</v>
      </c>
    </row>
    <row r="23" spans="1:16" ht="12.75">
      <c r="A23" s="13" t="s">
        <v>13</v>
      </c>
      <c r="C23" s="2">
        <v>2399</v>
      </c>
      <c r="D23" s="2">
        <v>2750</v>
      </c>
      <c r="E23" s="2">
        <v>4051</v>
      </c>
      <c r="J23" s="2">
        <v>5174</v>
      </c>
      <c r="O23" s="2">
        <v>5584</v>
      </c>
      <c r="P23" s="2">
        <v>5122</v>
      </c>
    </row>
    <row r="24" spans="1:16" ht="12.75">
      <c r="A24" s="13" t="s">
        <v>14</v>
      </c>
      <c r="C24" s="2">
        <v>340</v>
      </c>
      <c r="D24" s="2">
        <v>568</v>
      </c>
      <c r="E24" s="2">
        <v>1126</v>
      </c>
      <c r="J24" s="2">
        <v>1752</v>
      </c>
      <c r="O24" s="2">
        <v>2023</v>
      </c>
      <c r="P24" s="2">
        <v>1973</v>
      </c>
    </row>
    <row r="25" spans="1:16" s="6" customFormat="1" ht="12.75">
      <c r="A25" s="8" t="s">
        <v>19</v>
      </c>
      <c r="C25" s="7">
        <v>997</v>
      </c>
      <c r="D25" s="7">
        <v>1131</v>
      </c>
      <c r="E25" s="7">
        <v>1400</v>
      </c>
      <c r="J25" s="7">
        <v>2155</v>
      </c>
      <c r="O25" s="7">
        <v>2398</v>
      </c>
      <c r="P25" s="7">
        <v>2299</v>
      </c>
    </row>
    <row r="26" spans="1:16" s="6" customFormat="1" ht="12.75">
      <c r="A26" s="13" t="s">
        <v>21</v>
      </c>
      <c r="C26" s="14">
        <f>SUM(C25/(C21+C25+C35+C45))</f>
        <v>0.16080645161290322</v>
      </c>
      <c r="D26" s="14">
        <f>SUM(D25/(D21+D25+D35+D45))</f>
        <v>0.1568002218217108</v>
      </c>
      <c r="E26" s="14">
        <f>SUM(E25/(E21+E25+E35+E45))</f>
        <v>0.13475791702762538</v>
      </c>
      <c r="F26" s="14"/>
      <c r="G26" s="14"/>
      <c r="H26" s="14"/>
      <c r="I26" s="14"/>
      <c r="J26" s="14">
        <f>SUM(J25/(J21+J25+J35+J45))</f>
        <v>0.15444707231419766</v>
      </c>
      <c r="K26" s="14"/>
      <c r="L26" s="14"/>
      <c r="M26" s="14"/>
      <c r="N26" s="14"/>
      <c r="O26" s="14">
        <f>SUM(O25/(O21+O25+O35+O45))</f>
        <v>0.1475056898566771</v>
      </c>
      <c r="P26" s="14">
        <f>SUM(P25/(P21+P25+P35+P45))</f>
        <v>0.1469572999232933</v>
      </c>
    </row>
    <row r="27" spans="1:16" ht="12.75">
      <c r="A27" s="11" t="s">
        <v>13</v>
      </c>
      <c r="C27" s="2">
        <v>983</v>
      </c>
      <c r="D27" s="2">
        <v>1095</v>
      </c>
      <c r="E27" s="2">
        <v>1348</v>
      </c>
      <c r="J27" s="2">
        <v>2011</v>
      </c>
      <c r="O27" s="2">
        <v>2152</v>
      </c>
      <c r="P27" s="2">
        <v>2037</v>
      </c>
    </row>
    <row r="28" spans="1:16" ht="12.75">
      <c r="A28" s="11" t="s">
        <v>14</v>
      </c>
      <c r="C28" s="2">
        <v>14</v>
      </c>
      <c r="D28" s="2">
        <v>36</v>
      </c>
      <c r="E28" s="2">
        <v>52</v>
      </c>
      <c r="J28" s="2">
        <v>144</v>
      </c>
      <c r="O28" s="2">
        <v>246</v>
      </c>
      <c r="P28" s="2">
        <v>262</v>
      </c>
    </row>
    <row r="29" spans="1:16" ht="38.25">
      <c r="A29" s="3" t="s">
        <v>12</v>
      </c>
      <c r="C29" s="2">
        <v>331</v>
      </c>
      <c r="D29" s="2">
        <v>414</v>
      </c>
      <c r="E29" s="2">
        <v>549</v>
      </c>
      <c r="J29" s="2">
        <v>535</v>
      </c>
      <c r="O29" s="2">
        <v>531</v>
      </c>
      <c r="P29" s="2">
        <v>472</v>
      </c>
    </row>
    <row r="30" spans="1:16" ht="12.75">
      <c r="A30" s="13" t="s">
        <v>13</v>
      </c>
      <c r="C30" s="2">
        <v>262</v>
      </c>
      <c r="D30" s="2">
        <v>314</v>
      </c>
      <c r="E30" s="2">
        <v>410</v>
      </c>
      <c r="J30" s="2">
        <v>394</v>
      </c>
      <c r="O30" s="2">
        <v>353</v>
      </c>
      <c r="P30" s="2">
        <v>314</v>
      </c>
    </row>
    <row r="31" spans="1:16" ht="12.75">
      <c r="A31" s="13" t="s">
        <v>14</v>
      </c>
      <c r="C31" s="2">
        <v>69</v>
      </c>
      <c r="D31" s="2">
        <v>100</v>
      </c>
      <c r="E31" s="2">
        <v>139</v>
      </c>
      <c r="J31" s="2">
        <v>141</v>
      </c>
      <c r="O31" s="2">
        <v>178</v>
      </c>
      <c r="P31" s="2">
        <v>158</v>
      </c>
    </row>
    <row r="32" spans="1:16" ht="12.75">
      <c r="A32" s="4" t="s">
        <v>10</v>
      </c>
      <c r="C32" s="2">
        <v>10</v>
      </c>
      <c r="D32" s="2">
        <v>13</v>
      </c>
      <c r="E32" s="2">
        <v>36</v>
      </c>
      <c r="J32" s="2">
        <v>50</v>
      </c>
      <c r="O32" s="2">
        <v>58</v>
      </c>
      <c r="P32" s="2">
        <v>80</v>
      </c>
    </row>
    <row r="33" spans="1:16" ht="12.75">
      <c r="A33" s="11" t="s">
        <v>13</v>
      </c>
      <c r="C33" s="2">
        <v>7</v>
      </c>
      <c r="D33" s="2">
        <v>9</v>
      </c>
      <c r="E33" s="2">
        <v>29</v>
      </c>
      <c r="J33" s="2">
        <v>39</v>
      </c>
      <c r="O33" s="2">
        <v>42</v>
      </c>
      <c r="P33" s="2">
        <v>61</v>
      </c>
    </row>
    <row r="34" spans="1:16" ht="12.75">
      <c r="A34" s="13" t="s">
        <v>14</v>
      </c>
      <c r="C34" s="2">
        <v>3</v>
      </c>
      <c r="D34" s="2">
        <v>4</v>
      </c>
      <c r="E34" s="2">
        <v>7</v>
      </c>
      <c r="J34" s="2">
        <v>11</v>
      </c>
      <c r="O34" s="2">
        <v>16</v>
      </c>
      <c r="P34" s="2">
        <v>19</v>
      </c>
    </row>
    <row r="35" spans="1:16" s="6" customFormat="1" ht="25.5">
      <c r="A35" s="8" t="s">
        <v>18</v>
      </c>
      <c r="C35" s="7">
        <v>1232</v>
      </c>
      <c r="D35" s="7">
        <v>1324</v>
      </c>
      <c r="E35" s="7">
        <v>1886</v>
      </c>
      <c r="J35" s="7">
        <v>2493</v>
      </c>
      <c r="O35" s="7">
        <v>3261</v>
      </c>
      <c r="P35" s="7">
        <v>3403</v>
      </c>
    </row>
    <row r="36" spans="1:16" s="6" customFormat="1" ht="12.75">
      <c r="A36" s="8"/>
      <c r="C36" s="14">
        <f>SUM(C35/(C21+C25+C35+C45))</f>
        <v>0.19870967741935483</v>
      </c>
      <c r="D36" s="14">
        <f>SUM(D35/(D21+D25+D35+D45))</f>
        <v>0.1835574656869541</v>
      </c>
      <c r="E36" s="14">
        <f>SUM(E35/(E21+E25+E35+E45))</f>
        <v>0.18153816536721532</v>
      </c>
      <c r="F36" s="14"/>
      <c r="G36" s="14"/>
      <c r="H36" s="14"/>
      <c r="I36" s="14"/>
      <c r="J36" s="14">
        <f>SUM(J35/(J21+J25+J35+J45))</f>
        <v>0.17867125349387228</v>
      </c>
      <c r="K36" s="14"/>
      <c r="L36" s="14"/>
      <c r="M36" s="14"/>
      <c r="N36" s="14"/>
      <c r="O36" s="14">
        <f>SUM(O35/(O21+O25+O35+O45))</f>
        <v>0.20059051485513932</v>
      </c>
      <c r="P36" s="14">
        <f>SUM(P35/(P21+P25+P35+P45))</f>
        <v>0.2175274865763232</v>
      </c>
    </row>
    <row r="37" spans="1:16" ht="12.75">
      <c r="A37" s="13" t="s">
        <v>13</v>
      </c>
      <c r="C37" s="2">
        <v>1111</v>
      </c>
      <c r="D37" s="2">
        <v>1150</v>
      </c>
      <c r="E37" s="2">
        <v>1571</v>
      </c>
      <c r="J37" s="2">
        <v>1907</v>
      </c>
      <c r="O37" s="2">
        <v>2327</v>
      </c>
      <c r="P37" s="2">
        <v>2405</v>
      </c>
    </row>
    <row r="38" spans="1:16" ht="12.75">
      <c r="A38" s="11" t="s">
        <v>14</v>
      </c>
      <c r="C38" s="2">
        <v>121</v>
      </c>
      <c r="D38" s="2">
        <v>174</v>
      </c>
      <c r="E38" s="2">
        <v>315</v>
      </c>
      <c r="J38" s="2">
        <v>586</v>
      </c>
      <c r="O38" s="2">
        <v>934</v>
      </c>
      <c r="P38" s="2">
        <v>998</v>
      </c>
    </row>
    <row r="39" spans="1:16" s="9" customFormat="1" ht="25.5">
      <c r="A39" s="12" t="s">
        <v>7</v>
      </c>
      <c r="C39" s="10">
        <v>1079</v>
      </c>
      <c r="D39" s="10">
        <v>1253</v>
      </c>
      <c r="E39" s="10">
        <v>1690</v>
      </c>
      <c r="J39" s="10">
        <v>2064</v>
      </c>
      <c r="O39" s="10">
        <v>2674</v>
      </c>
      <c r="P39" s="10">
        <v>2539</v>
      </c>
    </row>
    <row r="40" spans="1:16" ht="12.75">
      <c r="A40" s="11" t="s">
        <v>13</v>
      </c>
      <c r="C40" s="2">
        <v>793</v>
      </c>
      <c r="D40" s="2">
        <v>847</v>
      </c>
      <c r="E40" s="2">
        <v>1086</v>
      </c>
      <c r="J40" s="2">
        <v>1190</v>
      </c>
      <c r="O40" s="2">
        <v>1477</v>
      </c>
      <c r="P40" s="2">
        <v>1388</v>
      </c>
    </row>
    <row r="41" spans="1:16" ht="12.75">
      <c r="A41" s="11" t="s">
        <v>14</v>
      </c>
      <c r="C41" s="2">
        <v>286</v>
      </c>
      <c r="D41" s="2">
        <v>406</v>
      </c>
      <c r="E41" s="2">
        <v>604</v>
      </c>
      <c r="J41" s="2">
        <v>874</v>
      </c>
      <c r="O41" s="2">
        <v>1197</v>
      </c>
      <c r="P41" s="2">
        <v>1151</v>
      </c>
    </row>
    <row r="42" spans="1:16" ht="25.5">
      <c r="A42" s="3" t="s">
        <v>11</v>
      </c>
      <c r="C42" s="2">
        <v>153</v>
      </c>
      <c r="D42" s="2">
        <v>187</v>
      </c>
      <c r="E42" s="2">
        <v>236</v>
      </c>
      <c r="J42" s="2">
        <v>315</v>
      </c>
      <c r="O42" s="2">
        <v>317</v>
      </c>
      <c r="P42" s="2">
        <v>308</v>
      </c>
    </row>
    <row r="43" spans="1:16" ht="12.75">
      <c r="A43" s="11" t="s">
        <v>13</v>
      </c>
      <c r="C43" s="2">
        <v>93</v>
      </c>
      <c r="D43" s="2">
        <v>90</v>
      </c>
      <c r="E43" s="2">
        <v>119</v>
      </c>
      <c r="J43" s="2">
        <v>127</v>
      </c>
      <c r="O43" s="2">
        <v>127</v>
      </c>
      <c r="P43" s="2">
        <v>126</v>
      </c>
    </row>
    <row r="44" spans="1:16" ht="12.75">
      <c r="A44" s="11" t="s">
        <v>14</v>
      </c>
      <c r="C44" s="2">
        <v>60</v>
      </c>
      <c r="D44" s="2">
        <v>97</v>
      </c>
      <c r="E44" s="2">
        <v>117</v>
      </c>
      <c r="J44" s="2">
        <v>188</v>
      </c>
      <c r="O44" s="2">
        <v>190</v>
      </c>
      <c r="P44" s="2">
        <v>182</v>
      </c>
    </row>
    <row r="45" spans="1:16" s="6" customFormat="1" ht="12.75">
      <c r="A45" s="8" t="s">
        <v>17</v>
      </c>
      <c r="C45" s="7">
        <f>SUM(C39+C42)</f>
        <v>1232</v>
      </c>
      <c r="D45" s="7">
        <f>SUM(D39+D42)</f>
        <v>1440</v>
      </c>
      <c r="E45" s="7">
        <f>SUM(E39+E42)</f>
        <v>1926</v>
      </c>
      <c r="F45" s="7"/>
      <c r="G45" s="7"/>
      <c r="H45" s="7"/>
      <c r="I45" s="7"/>
      <c r="J45" s="7">
        <f>SUM(J39+J42)</f>
        <v>2379</v>
      </c>
      <c r="K45" s="7"/>
      <c r="L45" s="7"/>
      <c r="M45" s="7"/>
      <c r="N45" s="7"/>
      <c r="O45" s="7">
        <f>SUM(O39+O42)</f>
        <v>2991</v>
      </c>
      <c r="P45" s="7">
        <f>SUM(P39+P42)</f>
        <v>2847</v>
      </c>
    </row>
    <row r="46" spans="1:16" s="6" customFormat="1" ht="12.75">
      <c r="A46" s="8"/>
      <c r="C46" s="14">
        <f>SUM(C45/(C21+C25+C35+C45))</f>
        <v>0.19870967741935483</v>
      </c>
      <c r="D46" s="14">
        <f>SUM(D45/(D21+D25+D35+D45))</f>
        <v>0.19963953971995008</v>
      </c>
      <c r="E46" s="14">
        <f>SUM(E45/(E21+E25+E35+E45))</f>
        <v>0.18538839156800463</v>
      </c>
      <c r="F46" s="14"/>
      <c r="G46" s="14"/>
      <c r="H46" s="14"/>
      <c r="I46" s="14"/>
      <c r="J46" s="14">
        <f>SUM(J45/(J21+J25+J35+J45))</f>
        <v>0.17050096753386368</v>
      </c>
      <c r="K46" s="14"/>
      <c r="L46" s="14"/>
      <c r="M46" s="14"/>
      <c r="N46" s="14"/>
      <c r="O46" s="14">
        <f>SUM(O45/(O21+O25+O35+O45))</f>
        <v>0.18398228455434582</v>
      </c>
      <c r="P46" s="14">
        <f>SUM(P45/(P21+P25+P35+P45))</f>
        <v>0.18198670416773205</v>
      </c>
    </row>
    <row r="47" spans="1:16" ht="12.75">
      <c r="A47" s="11" t="s">
        <v>13</v>
      </c>
      <c r="C47" s="2">
        <f aca="true" t="shared" si="5" ref="C47:E48">SUM(C40+C43)</f>
        <v>886</v>
      </c>
      <c r="D47" s="2">
        <f t="shared" si="5"/>
        <v>937</v>
      </c>
      <c r="E47" s="2">
        <f t="shared" si="5"/>
        <v>1205</v>
      </c>
      <c r="F47" s="2"/>
      <c r="G47" s="2"/>
      <c r="H47" s="2"/>
      <c r="I47" s="2"/>
      <c r="J47" s="2">
        <f>SUM(J40+J43)</f>
        <v>1317</v>
      </c>
      <c r="K47" s="2"/>
      <c r="L47" s="2"/>
      <c r="M47" s="2"/>
      <c r="N47" s="2"/>
      <c r="O47" s="2">
        <f>SUM(O40+O43)</f>
        <v>1604</v>
      </c>
      <c r="P47" s="2">
        <f>SUM(P40+P43)</f>
        <v>1514</v>
      </c>
    </row>
    <row r="48" spans="1:16" ht="12.75">
      <c r="A48" s="11" t="s">
        <v>14</v>
      </c>
      <c r="C48" s="2">
        <f t="shared" si="5"/>
        <v>346</v>
      </c>
      <c r="D48" s="2">
        <f t="shared" si="5"/>
        <v>503</v>
      </c>
      <c r="E48" s="2">
        <f t="shared" si="5"/>
        <v>721</v>
      </c>
      <c r="F48" s="2"/>
      <c r="G48" s="2"/>
      <c r="H48" s="2"/>
      <c r="I48" s="2"/>
      <c r="J48" s="2">
        <f>SUM(J41+J44)</f>
        <v>1062</v>
      </c>
      <c r="K48" s="2"/>
      <c r="L48" s="2"/>
      <c r="M48" s="2"/>
      <c r="N48" s="2"/>
      <c r="O48" s="2">
        <f>SUM(O41+O44)</f>
        <v>1387</v>
      </c>
      <c r="P48" s="2">
        <f>SUM(P41+P44)</f>
        <v>1333</v>
      </c>
    </row>
  </sheetData>
  <mergeCells count="1">
    <mergeCell ref="B1:P1"/>
  </mergeCells>
  <printOptions horizontalCentered="1"/>
  <pageMargins left="0.5905511811023623" right="0.5905511811023623" top="0.984251968503937" bottom="0.984251968503937" header="0.5118110236220472" footer="0.5118110236220472"/>
  <pageSetup cellComments="atEnd" fitToHeight="1" fitToWidth="1" horizontalDpi="300" verticalDpi="300" orientation="landscape" paperSize="9" r:id="rId3"/>
  <headerFooter alignWithMargins="0">
    <oddHeader>&amp;C&amp;F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Moes</dc:creator>
  <cp:keywords/>
  <dc:description/>
  <cp:lastModifiedBy>Johannes Moes</cp:lastModifiedBy>
  <cp:lastPrinted>2003-09-29T15:03:29Z</cp:lastPrinted>
  <dcterms:created xsi:type="dcterms:W3CDTF">2003-08-25T13:50:44Z</dcterms:created>
  <dcterms:modified xsi:type="dcterms:W3CDTF">2004-02-23T12:17:06Z</dcterms:modified>
  <cp:category/>
  <cp:version/>
  <cp:contentType/>
  <cp:contentStatus/>
</cp:coreProperties>
</file>