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QUELLE\UNI\Excel-Schulung fustat\2016-03-10_Grundlagen-Kurs 9\"/>
    </mc:Choice>
  </mc:AlternateContent>
  <bookViews>
    <workbookView xWindow="0" yWindow="0" windowWidth="15510" windowHeight="10770" tabRatio="872"/>
  </bookViews>
  <sheets>
    <sheet name="1_importiert" sheetId="1" r:id="rId1"/>
    <sheet name="1_bereinigt" sheetId="2" r:id="rId2"/>
    <sheet name="2a_daten" sheetId="5" r:id="rId3"/>
    <sheet name="2a_Stat" sheetId="4" r:id="rId4"/>
    <sheet name="2b_daten" sheetId="6" r:id="rId5"/>
    <sheet name="3_daten" sheetId="7" r:id="rId6"/>
    <sheet name="3_stat" sheetId="8" r:id="rId7"/>
    <sheet name="4_Stat" sheetId="9" r:id="rId8"/>
    <sheet name="4_Pivot" sheetId="10" r:id="rId9"/>
    <sheet name="Code" sheetId="3" r:id="rId10"/>
  </sheets>
  <definedNames>
    <definedName name="_xlnm._FilterDatabase" localSheetId="1" hidden="1">'1_bereinigt'!$A$1:$J$1343</definedName>
    <definedName name="_xlnm._FilterDatabase" localSheetId="2" hidden="1">'2a_daten'!$A$1:$J$1343</definedName>
    <definedName name="_xlnm._FilterDatabase" localSheetId="4" hidden="1">'2b_daten'!$A$1:$J$1343</definedName>
    <definedName name="_xlnm._FilterDatabase" localSheetId="5" hidden="1">'3_daten'!$A$1:$J$1343</definedName>
  </definedNames>
  <calcPr calcId="152511" calcOnSave="0"/>
  <pivotCaches>
    <pivotCache cacheId="0" r:id="rId11"/>
  </pivotCaches>
</workbook>
</file>

<file path=xl/calcChain.xml><?xml version="1.0" encoding="utf-8"?>
<calcChain xmlns="http://schemas.openxmlformats.org/spreadsheetml/2006/main">
  <c r="B11" i="9" l="1"/>
  <c r="C11" i="9"/>
  <c r="B12" i="9"/>
  <c r="C12" i="9"/>
  <c r="B13" i="9"/>
  <c r="C13" i="9"/>
  <c r="C10" i="9"/>
  <c r="B10" i="9"/>
  <c r="Q3" i="7"/>
  <c r="Q4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Q227" i="7"/>
  <c r="Q228" i="7"/>
  <c r="Q229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80" i="7"/>
  <c r="Q281" i="7"/>
  <c r="Q282" i="7"/>
  <c r="Q283" i="7"/>
  <c r="Q284" i="7"/>
  <c r="Q285" i="7"/>
  <c r="Q286" i="7"/>
  <c r="Q287" i="7"/>
  <c r="Q288" i="7"/>
  <c r="Q289" i="7"/>
  <c r="Q290" i="7"/>
  <c r="Q291" i="7"/>
  <c r="Q292" i="7"/>
  <c r="Q293" i="7"/>
  <c r="Q294" i="7"/>
  <c r="Q295" i="7"/>
  <c r="Q296" i="7"/>
  <c r="Q297" i="7"/>
  <c r="Q298" i="7"/>
  <c r="Q299" i="7"/>
  <c r="Q300" i="7"/>
  <c r="Q301" i="7"/>
  <c r="Q302" i="7"/>
  <c r="Q303" i="7"/>
  <c r="Q304" i="7"/>
  <c r="Q305" i="7"/>
  <c r="Q306" i="7"/>
  <c r="Q307" i="7"/>
  <c r="Q308" i="7"/>
  <c r="Q309" i="7"/>
  <c r="Q310" i="7"/>
  <c r="Q311" i="7"/>
  <c r="Q312" i="7"/>
  <c r="Q313" i="7"/>
  <c r="Q314" i="7"/>
  <c r="Q315" i="7"/>
  <c r="Q316" i="7"/>
  <c r="Q317" i="7"/>
  <c r="Q318" i="7"/>
  <c r="Q319" i="7"/>
  <c r="Q320" i="7"/>
  <c r="Q321" i="7"/>
  <c r="Q322" i="7"/>
  <c r="Q323" i="7"/>
  <c r="Q324" i="7"/>
  <c r="Q325" i="7"/>
  <c r="Q326" i="7"/>
  <c r="Q327" i="7"/>
  <c r="Q328" i="7"/>
  <c r="Q329" i="7"/>
  <c r="Q330" i="7"/>
  <c r="Q331" i="7"/>
  <c r="Q332" i="7"/>
  <c r="Q333" i="7"/>
  <c r="Q334" i="7"/>
  <c r="Q335" i="7"/>
  <c r="Q336" i="7"/>
  <c r="Q337" i="7"/>
  <c r="Q338" i="7"/>
  <c r="Q339" i="7"/>
  <c r="Q340" i="7"/>
  <c r="Q341" i="7"/>
  <c r="Q342" i="7"/>
  <c r="Q343" i="7"/>
  <c r="Q344" i="7"/>
  <c r="Q345" i="7"/>
  <c r="Q346" i="7"/>
  <c r="Q347" i="7"/>
  <c r="Q348" i="7"/>
  <c r="Q349" i="7"/>
  <c r="Q350" i="7"/>
  <c r="Q351" i="7"/>
  <c r="Q352" i="7"/>
  <c r="Q353" i="7"/>
  <c r="Q354" i="7"/>
  <c r="Q355" i="7"/>
  <c r="Q356" i="7"/>
  <c r="Q357" i="7"/>
  <c r="Q358" i="7"/>
  <c r="Q359" i="7"/>
  <c r="Q360" i="7"/>
  <c r="Q361" i="7"/>
  <c r="Q362" i="7"/>
  <c r="Q363" i="7"/>
  <c r="Q364" i="7"/>
  <c r="Q365" i="7"/>
  <c r="Q366" i="7"/>
  <c r="Q367" i="7"/>
  <c r="Q368" i="7"/>
  <c r="Q369" i="7"/>
  <c r="Q370" i="7"/>
  <c r="Q371" i="7"/>
  <c r="Q372" i="7"/>
  <c r="Q373" i="7"/>
  <c r="Q374" i="7"/>
  <c r="Q375" i="7"/>
  <c r="Q376" i="7"/>
  <c r="Q377" i="7"/>
  <c r="Q378" i="7"/>
  <c r="Q379" i="7"/>
  <c r="Q380" i="7"/>
  <c r="Q381" i="7"/>
  <c r="Q382" i="7"/>
  <c r="Q383" i="7"/>
  <c r="Q384" i="7"/>
  <c r="Q385" i="7"/>
  <c r="Q386" i="7"/>
  <c r="Q387" i="7"/>
  <c r="Q388" i="7"/>
  <c r="Q389" i="7"/>
  <c r="Q390" i="7"/>
  <c r="Q391" i="7"/>
  <c r="Q392" i="7"/>
  <c r="Q393" i="7"/>
  <c r="Q394" i="7"/>
  <c r="Q395" i="7"/>
  <c r="Q396" i="7"/>
  <c r="Q397" i="7"/>
  <c r="Q398" i="7"/>
  <c r="Q399" i="7"/>
  <c r="Q400" i="7"/>
  <c r="Q401" i="7"/>
  <c r="Q402" i="7"/>
  <c r="Q403" i="7"/>
  <c r="Q404" i="7"/>
  <c r="Q405" i="7"/>
  <c r="Q406" i="7"/>
  <c r="Q407" i="7"/>
  <c r="Q408" i="7"/>
  <c r="Q409" i="7"/>
  <c r="Q410" i="7"/>
  <c r="Q411" i="7"/>
  <c r="Q412" i="7"/>
  <c r="Q413" i="7"/>
  <c r="Q414" i="7"/>
  <c r="Q415" i="7"/>
  <c r="Q416" i="7"/>
  <c r="Q417" i="7"/>
  <c r="Q418" i="7"/>
  <c r="Q419" i="7"/>
  <c r="Q420" i="7"/>
  <c r="Q421" i="7"/>
  <c r="Q422" i="7"/>
  <c r="Q423" i="7"/>
  <c r="Q424" i="7"/>
  <c r="Q425" i="7"/>
  <c r="Q426" i="7"/>
  <c r="Q427" i="7"/>
  <c r="Q428" i="7"/>
  <c r="Q429" i="7"/>
  <c r="Q430" i="7"/>
  <c r="Q431" i="7"/>
  <c r="Q432" i="7"/>
  <c r="Q433" i="7"/>
  <c r="Q434" i="7"/>
  <c r="Q435" i="7"/>
  <c r="Q436" i="7"/>
  <c r="Q437" i="7"/>
  <c r="Q438" i="7"/>
  <c r="Q439" i="7"/>
  <c r="Q440" i="7"/>
  <c r="Q441" i="7"/>
  <c r="Q442" i="7"/>
  <c r="Q443" i="7"/>
  <c r="Q444" i="7"/>
  <c r="Q445" i="7"/>
  <c r="Q446" i="7"/>
  <c r="Q447" i="7"/>
  <c r="Q448" i="7"/>
  <c r="Q449" i="7"/>
  <c r="Q450" i="7"/>
  <c r="Q451" i="7"/>
  <c r="Q452" i="7"/>
  <c r="Q453" i="7"/>
  <c r="Q454" i="7"/>
  <c r="Q455" i="7"/>
  <c r="Q456" i="7"/>
  <c r="Q457" i="7"/>
  <c r="Q458" i="7"/>
  <c r="Q459" i="7"/>
  <c r="Q460" i="7"/>
  <c r="Q461" i="7"/>
  <c r="Q462" i="7"/>
  <c r="Q463" i="7"/>
  <c r="Q464" i="7"/>
  <c r="Q465" i="7"/>
  <c r="Q466" i="7"/>
  <c r="Q467" i="7"/>
  <c r="Q468" i="7"/>
  <c r="Q469" i="7"/>
  <c r="Q470" i="7"/>
  <c r="Q471" i="7"/>
  <c r="Q472" i="7"/>
  <c r="Q473" i="7"/>
  <c r="Q474" i="7"/>
  <c r="Q475" i="7"/>
  <c r="Q476" i="7"/>
  <c r="Q477" i="7"/>
  <c r="Q478" i="7"/>
  <c r="Q479" i="7"/>
  <c r="Q480" i="7"/>
  <c r="Q481" i="7"/>
  <c r="Q482" i="7"/>
  <c r="Q483" i="7"/>
  <c r="Q484" i="7"/>
  <c r="Q485" i="7"/>
  <c r="Q486" i="7"/>
  <c r="Q487" i="7"/>
  <c r="Q488" i="7"/>
  <c r="Q489" i="7"/>
  <c r="Q490" i="7"/>
  <c r="Q491" i="7"/>
  <c r="Q492" i="7"/>
  <c r="Q493" i="7"/>
  <c r="Q494" i="7"/>
  <c r="Q495" i="7"/>
  <c r="Q496" i="7"/>
  <c r="Q497" i="7"/>
  <c r="Q498" i="7"/>
  <c r="Q499" i="7"/>
  <c r="Q500" i="7"/>
  <c r="Q501" i="7"/>
  <c r="Q502" i="7"/>
  <c r="Q503" i="7"/>
  <c r="Q504" i="7"/>
  <c r="Q505" i="7"/>
  <c r="Q506" i="7"/>
  <c r="Q507" i="7"/>
  <c r="Q508" i="7"/>
  <c r="Q509" i="7"/>
  <c r="Q510" i="7"/>
  <c r="Q511" i="7"/>
  <c r="Q512" i="7"/>
  <c r="Q513" i="7"/>
  <c r="Q514" i="7"/>
  <c r="Q515" i="7"/>
  <c r="Q516" i="7"/>
  <c r="Q517" i="7"/>
  <c r="Q518" i="7"/>
  <c r="Q519" i="7"/>
  <c r="Q520" i="7"/>
  <c r="Q521" i="7"/>
  <c r="Q522" i="7"/>
  <c r="Q523" i="7"/>
  <c r="Q524" i="7"/>
  <c r="Q525" i="7"/>
  <c r="Q526" i="7"/>
  <c r="Q527" i="7"/>
  <c r="Q528" i="7"/>
  <c r="Q529" i="7"/>
  <c r="Q530" i="7"/>
  <c r="Q531" i="7"/>
  <c r="Q532" i="7"/>
  <c r="Q533" i="7"/>
  <c r="Q534" i="7"/>
  <c r="Q535" i="7"/>
  <c r="Q536" i="7"/>
  <c r="Q537" i="7"/>
  <c r="Q538" i="7"/>
  <c r="Q539" i="7"/>
  <c r="Q540" i="7"/>
  <c r="Q541" i="7"/>
  <c r="Q542" i="7"/>
  <c r="Q543" i="7"/>
  <c r="Q544" i="7"/>
  <c r="Q545" i="7"/>
  <c r="Q546" i="7"/>
  <c r="Q547" i="7"/>
  <c r="Q548" i="7"/>
  <c r="Q549" i="7"/>
  <c r="Q550" i="7"/>
  <c r="Q551" i="7"/>
  <c r="Q552" i="7"/>
  <c r="Q553" i="7"/>
  <c r="Q554" i="7"/>
  <c r="Q555" i="7"/>
  <c r="Q556" i="7"/>
  <c r="Q557" i="7"/>
  <c r="Q558" i="7"/>
  <c r="Q559" i="7"/>
  <c r="Q560" i="7"/>
  <c r="Q561" i="7"/>
  <c r="Q562" i="7"/>
  <c r="Q563" i="7"/>
  <c r="Q564" i="7"/>
  <c r="Q565" i="7"/>
  <c r="Q566" i="7"/>
  <c r="Q567" i="7"/>
  <c r="Q568" i="7"/>
  <c r="Q569" i="7"/>
  <c r="Q570" i="7"/>
  <c r="Q571" i="7"/>
  <c r="Q572" i="7"/>
  <c r="Q573" i="7"/>
  <c r="Q574" i="7"/>
  <c r="Q575" i="7"/>
  <c r="Q576" i="7"/>
  <c r="Q577" i="7"/>
  <c r="Q578" i="7"/>
  <c r="Q579" i="7"/>
  <c r="Q580" i="7"/>
  <c r="Q581" i="7"/>
  <c r="Q582" i="7"/>
  <c r="Q583" i="7"/>
  <c r="Q584" i="7"/>
  <c r="Q585" i="7"/>
  <c r="Q586" i="7"/>
  <c r="Q587" i="7"/>
  <c r="Q588" i="7"/>
  <c r="Q589" i="7"/>
  <c r="Q590" i="7"/>
  <c r="Q591" i="7"/>
  <c r="Q592" i="7"/>
  <c r="Q593" i="7"/>
  <c r="Q594" i="7"/>
  <c r="Q595" i="7"/>
  <c r="Q596" i="7"/>
  <c r="Q597" i="7"/>
  <c r="Q598" i="7"/>
  <c r="Q599" i="7"/>
  <c r="Q600" i="7"/>
  <c r="Q601" i="7"/>
  <c r="Q602" i="7"/>
  <c r="Q603" i="7"/>
  <c r="Q604" i="7"/>
  <c r="Q605" i="7"/>
  <c r="Q606" i="7"/>
  <c r="Q607" i="7"/>
  <c r="Q608" i="7"/>
  <c r="Q609" i="7"/>
  <c r="Q610" i="7"/>
  <c r="Q611" i="7"/>
  <c r="Q612" i="7"/>
  <c r="Q613" i="7"/>
  <c r="Q614" i="7"/>
  <c r="Q615" i="7"/>
  <c r="Q616" i="7"/>
  <c r="Q617" i="7"/>
  <c r="Q618" i="7"/>
  <c r="Q619" i="7"/>
  <c r="Q620" i="7"/>
  <c r="Q621" i="7"/>
  <c r="Q622" i="7"/>
  <c r="Q623" i="7"/>
  <c r="Q624" i="7"/>
  <c r="Q625" i="7"/>
  <c r="Q626" i="7"/>
  <c r="Q627" i="7"/>
  <c r="Q628" i="7"/>
  <c r="Q629" i="7"/>
  <c r="Q630" i="7"/>
  <c r="Q631" i="7"/>
  <c r="Q632" i="7"/>
  <c r="Q633" i="7"/>
  <c r="Q634" i="7"/>
  <c r="Q635" i="7"/>
  <c r="Q636" i="7"/>
  <c r="Q637" i="7"/>
  <c r="Q638" i="7"/>
  <c r="Q639" i="7"/>
  <c r="Q640" i="7"/>
  <c r="Q641" i="7"/>
  <c r="Q642" i="7"/>
  <c r="Q643" i="7"/>
  <c r="Q644" i="7"/>
  <c r="Q645" i="7"/>
  <c r="Q646" i="7"/>
  <c r="Q647" i="7"/>
  <c r="Q648" i="7"/>
  <c r="Q649" i="7"/>
  <c r="Q650" i="7"/>
  <c r="Q651" i="7"/>
  <c r="Q652" i="7"/>
  <c r="Q653" i="7"/>
  <c r="Q654" i="7"/>
  <c r="Q655" i="7"/>
  <c r="Q656" i="7"/>
  <c r="Q657" i="7"/>
  <c r="Q658" i="7"/>
  <c r="Q659" i="7"/>
  <c r="Q660" i="7"/>
  <c r="Q661" i="7"/>
  <c r="Q662" i="7"/>
  <c r="Q663" i="7"/>
  <c r="Q664" i="7"/>
  <c r="Q665" i="7"/>
  <c r="Q666" i="7"/>
  <c r="Q667" i="7"/>
  <c r="Q668" i="7"/>
  <c r="Q669" i="7"/>
  <c r="Q670" i="7"/>
  <c r="Q671" i="7"/>
  <c r="Q672" i="7"/>
  <c r="Q673" i="7"/>
  <c r="Q674" i="7"/>
  <c r="Q675" i="7"/>
  <c r="Q676" i="7"/>
  <c r="Q677" i="7"/>
  <c r="Q678" i="7"/>
  <c r="Q679" i="7"/>
  <c r="Q680" i="7"/>
  <c r="Q681" i="7"/>
  <c r="Q682" i="7"/>
  <c r="Q683" i="7"/>
  <c r="Q684" i="7"/>
  <c r="Q685" i="7"/>
  <c r="Q686" i="7"/>
  <c r="Q687" i="7"/>
  <c r="Q688" i="7"/>
  <c r="Q689" i="7"/>
  <c r="Q690" i="7"/>
  <c r="Q691" i="7"/>
  <c r="Q692" i="7"/>
  <c r="Q693" i="7"/>
  <c r="Q694" i="7"/>
  <c r="Q695" i="7"/>
  <c r="Q696" i="7"/>
  <c r="Q697" i="7"/>
  <c r="Q698" i="7"/>
  <c r="Q699" i="7"/>
  <c r="Q700" i="7"/>
  <c r="Q701" i="7"/>
  <c r="Q702" i="7"/>
  <c r="Q703" i="7"/>
  <c r="Q704" i="7"/>
  <c r="Q705" i="7"/>
  <c r="Q706" i="7"/>
  <c r="Q707" i="7"/>
  <c r="Q708" i="7"/>
  <c r="Q709" i="7"/>
  <c r="Q710" i="7"/>
  <c r="Q711" i="7"/>
  <c r="Q712" i="7"/>
  <c r="Q713" i="7"/>
  <c r="Q714" i="7"/>
  <c r="Q715" i="7"/>
  <c r="Q716" i="7"/>
  <c r="Q717" i="7"/>
  <c r="Q718" i="7"/>
  <c r="Q719" i="7"/>
  <c r="Q720" i="7"/>
  <c r="Q721" i="7"/>
  <c r="Q722" i="7"/>
  <c r="Q723" i="7"/>
  <c r="Q724" i="7"/>
  <c r="Q725" i="7"/>
  <c r="Q726" i="7"/>
  <c r="Q727" i="7"/>
  <c r="Q728" i="7"/>
  <c r="Q729" i="7"/>
  <c r="Q730" i="7"/>
  <c r="Q731" i="7"/>
  <c r="Q732" i="7"/>
  <c r="Q733" i="7"/>
  <c r="Q734" i="7"/>
  <c r="Q735" i="7"/>
  <c r="Q736" i="7"/>
  <c r="Q737" i="7"/>
  <c r="Q738" i="7"/>
  <c r="Q739" i="7"/>
  <c r="Q740" i="7"/>
  <c r="Q741" i="7"/>
  <c r="Q742" i="7"/>
  <c r="Q743" i="7"/>
  <c r="Q744" i="7"/>
  <c r="Q745" i="7"/>
  <c r="Q746" i="7"/>
  <c r="Q747" i="7"/>
  <c r="Q748" i="7"/>
  <c r="Q749" i="7"/>
  <c r="Q750" i="7"/>
  <c r="Q751" i="7"/>
  <c r="Q752" i="7"/>
  <c r="Q753" i="7"/>
  <c r="Q754" i="7"/>
  <c r="Q755" i="7"/>
  <c r="Q756" i="7"/>
  <c r="Q757" i="7"/>
  <c r="Q758" i="7"/>
  <c r="Q759" i="7"/>
  <c r="Q760" i="7"/>
  <c r="Q761" i="7"/>
  <c r="Q762" i="7"/>
  <c r="Q763" i="7"/>
  <c r="Q764" i="7"/>
  <c r="Q765" i="7"/>
  <c r="Q766" i="7"/>
  <c r="Q767" i="7"/>
  <c r="Q768" i="7"/>
  <c r="Q769" i="7"/>
  <c r="Q770" i="7"/>
  <c r="Q771" i="7"/>
  <c r="Q772" i="7"/>
  <c r="Q773" i="7"/>
  <c r="Q774" i="7"/>
  <c r="Q775" i="7"/>
  <c r="Q776" i="7"/>
  <c r="Q777" i="7"/>
  <c r="Q778" i="7"/>
  <c r="Q779" i="7"/>
  <c r="Q780" i="7"/>
  <c r="Q781" i="7"/>
  <c r="Q782" i="7"/>
  <c r="Q783" i="7"/>
  <c r="Q784" i="7"/>
  <c r="Q785" i="7"/>
  <c r="Q786" i="7"/>
  <c r="Q787" i="7"/>
  <c r="Q788" i="7"/>
  <c r="Q789" i="7"/>
  <c r="Q790" i="7"/>
  <c r="Q791" i="7"/>
  <c r="Q792" i="7"/>
  <c r="Q793" i="7"/>
  <c r="Q794" i="7"/>
  <c r="Q795" i="7"/>
  <c r="Q796" i="7"/>
  <c r="Q797" i="7"/>
  <c r="Q798" i="7"/>
  <c r="Q799" i="7"/>
  <c r="Q800" i="7"/>
  <c r="Q801" i="7"/>
  <c r="Q802" i="7"/>
  <c r="Q803" i="7"/>
  <c r="Q804" i="7"/>
  <c r="Q805" i="7"/>
  <c r="Q806" i="7"/>
  <c r="Q807" i="7"/>
  <c r="Q808" i="7"/>
  <c r="Q809" i="7"/>
  <c r="Q810" i="7"/>
  <c r="Q811" i="7"/>
  <c r="Q812" i="7"/>
  <c r="Q813" i="7"/>
  <c r="Q814" i="7"/>
  <c r="Q815" i="7"/>
  <c r="Q816" i="7"/>
  <c r="Q817" i="7"/>
  <c r="Q818" i="7"/>
  <c r="Q819" i="7"/>
  <c r="Q820" i="7"/>
  <c r="Q821" i="7"/>
  <c r="Q822" i="7"/>
  <c r="Q823" i="7"/>
  <c r="Q824" i="7"/>
  <c r="Q825" i="7"/>
  <c r="Q826" i="7"/>
  <c r="Q827" i="7"/>
  <c r="Q828" i="7"/>
  <c r="Q829" i="7"/>
  <c r="Q830" i="7"/>
  <c r="Q831" i="7"/>
  <c r="Q832" i="7"/>
  <c r="Q833" i="7"/>
  <c r="Q834" i="7"/>
  <c r="Q835" i="7"/>
  <c r="Q836" i="7"/>
  <c r="Q837" i="7"/>
  <c r="Q838" i="7"/>
  <c r="Q839" i="7"/>
  <c r="Q840" i="7"/>
  <c r="Q841" i="7"/>
  <c r="Q842" i="7"/>
  <c r="Q843" i="7"/>
  <c r="Q844" i="7"/>
  <c r="Q845" i="7"/>
  <c r="Q846" i="7"/>
  <c r="Q847" i="7"/>
  <c r="Q848" i="7"/>
  <c r="Q849" i="7"/>
  <c r="Q850" i="7"/>
  <c r="Q851" i="7"/>
  <c r="Q852" i="7"/>
  <c r="Q853" i="7"/>
  <c r="Q854" i="7"/>
  <c r="Q855" i="7"/>
  <c r="Q856" i="7"/>
  <c r="Q857" i="7"/>
  <c r="Q858" i="7"/>
  <c r="Q859" i="7"/>
  <c r="Q860" i="7"/>
  <c r="Q861" i="7"/>
  <c r="Q862" i="7"/>
  <c r="Q863" i="7"/>
  <c r="Q864" i="7"/>
  <c r="Q865" i="7"/>
  <c r="Q866" i="7"/>
  <c r="Q867" i="7"/>
  <c r="Q868" i="7"/>
  <c r="Q869" i="7"/>
  <c r="Q870" i="7"/>
  <c r="Q871" i="7"/>
  <c r="Q872" i="7"/>
  <c r="Q873" i="7"/>
  <c r="Q874" i="7"/>
  <c r="Q875" i="7"/>
  <c r="Q876" i="7"/>
  <c r="Q877" i="7"/>
  <c r="Q878" i="7"/>
  <c r="Q879" i="7"/>
  <c r="Q880" i="7"/>
  <c r="Q881" i="7"/>
  <c r="Q882" i="7"/>
  <c r="Q883" i="7"/>
  <c r="Q884" i="7"/>
  <c r="Q885" i="7"/>
  <c r="Q886" i="7"/>
  <c r="Q887" i="7"/>
  <c r="Q888" i="7"/>
  <c r="Q889" i="7"/>
  <c r="Q890" i="7"/>
  <c r="Q891" i="7"/>
  <c r="Q892" i="7"/>
  <c r="Q893" i="7"/>
  <c r="Q894" i="7"/>
  <c r="Q895" i="7"/>
  <c r="Q896" i="7"/>
  <c r="Q897" i="7"/>
  <c r="Q898" i="7"/>
  <c r="Q899" i="7"/>
  <c r="Q900" i="7"/>
  <c r="Q901" i="7"/>
  <c r="Q902" i="7"/>
  <c r="Q903" i="7"/>
  <c r="Q904" i="7"/>
  <c r="Q905" i="7"/>
  <c r="Q906" i="7"/>
  <c r="Q907" i="7"/>
  <c r="Q908" i="7"/>
  <c r="Q909" i="7"/>
  <c r="Q910" i="7"/>
  <c r="Q911" i="7"/>
  <c r="Q912" i="7"/>
  <c r="Q913" i="7"/>
  <c r="Q914" i="7"/>
  <c r="Q915" i="7"/>
  <c r="Q916" i="7"/>
  <c r="Q917" i="7"/>
  <c r="Q918" i="7"/>
  <c r="Q919" i="7"/>
  <c r="Q920" i="7"/>
  <c r="Q921" i="7"/>
  <c r="Q922" i="7"/>
  <c r="Q923" i="7"/>
  <c r="Q924" i="7"/>
  <c r="Q925" i="7"/>
  <c r="Q926" i="7"/>
  <c r="Q927" i="7"/>
  <c r="Q928" i="7"/>
  <c r="Q929" i="7"/>
  <c r="Q930" i="7"/>
  <c r="Q931" i="7"/>
  <c r="Q932" i="7"/>
  <c r="Q933" i="7"/>
  <c r="Q934" i="7"/>
  <c r="Q935" i="7"/>
  <c r="Q936" i="7"/>
  <c r="Q937" i="7"/>
  <c r="Q938" i="7"/>
  <c r="Q939" i="7"/>
  <c r="Q940" i="7"/>
  <c r="Q941" i="7"/>
  <c r="Q942" i="7"/>
  <c r="Q943" i="7"/>
  <c r="Q944" i="7"/>
  <c r="Q945" i="7"/>
  <c r="Q946" i="7"/>
  <c r="Q947" i="7"/>
  <c r="Q948" i="7"/>
  <c r="Q949" i="7"/>
  <c r="Q950" i="7"/>
  <c r="Q951" i="7"/>
  <c r="Q952" i="7"/>
  <c r="Q953" i="7"/>
  <c r="Q954" i="7"/>
  <c r="Q955" i="7"/>
  <c r="Q956" i="7"/>
  <c r="Q957" i="7"/>
  <c r="Q958" i="7"/>
  <c r="Q959" i="7"/>
  <c r="Q960" i="7"/>
  <c r="Q961" i="7"/>
  <c r="Q962" i="7"/>
  <c r="Q963" i="7"/>
  <c r="Q964" i="7"/>
  <c r="Q965" i="7"/>
  <c r="Q966" i="7"/>
  <c r="Q967" i="7"/>
  <c r="Q968" i="7"/>
  <c r="Q969" i="7"/>
  <c r="Q970" i="7"/>
  <c r="Q971" i="7"/>
  <c r="Q972" i="7"/>
  <c r="Q973" i="7"/>
  <c r="Q974" i="7"/>
  <c r="Q975" i="7"/>
  <c r="Q976" i="7"/>
  <c r="Q977" i="7"/>
  <c r="Q978" i="7"/>
  <c r="Q979" i="7"/>
  <c r="Q980" i="7"/>
  <c r="Q981" i="7"/>
  <c r="Q982" i="7"/>
  <c r="Q983" i="7"/>
  <c r="Q984" i="7"/>
  <c r="Q985" i="7"/>
  <c r="Q986" i="7"/>
  <c r="Q987" i="7"/>
  <c r="Q988" i="7"/>
  <c r="Q989" i="7"/>
  <c r="Q990" i="7"/>
  <c r="Q991" i="7"/>
  <c r="Q992" i="7"/>
  <c r="Q993" i="7"/>
  <c r="Q994" i="7"/>
  <c r="Q995" i="7"/>
  <c r="Q996" i="7"/>
  <c r="Q997" i="7"/>
  <c r="Q998" i="7"/>
  <c r="Q999" i="7"/>
  <c r="Q1000" i="7"/>
  <c r="Q1001" i="7"/>
  <c r="Q1002" i="7"/>
  <c r="Q1003" i="7"/>
  <c r="Q1004" i="7"/>
  <c r="Q1005" i="7"/>
  <c r="Q1006" i="7"/>
  <c r="Q1007" i="7"/>
  <c r="Q1008" i="7"/>
  <c r="Q1009" i="7"/>
  <c r="Q1010" i="7"/>
  <c r="Q1011" i="7"/>
  <c r="Q1012" i="7"/>
  <c r="Q1013" i="7"/>
  <c r="Q1014" i="7"/>
  <c r="Q1015" i="7"/>
  <c r="Q1016" i="7"/>
  <c r="Q1017" i="7"/>
  <c r="Q1018" i="7"/>
  <c r="Q1019" i="7"/>
  <c r="Q1020" i="7"/>
  <c r="Q1021" i="7"/>
  <c r="Q1022" i="7"/>
  <c r="Q1023" i="7"/>
  <c r="Q1024" i="7"/>
  <c r="Q1025" i="7"/>
  <c r="Q1026" i="7"/>
  <c r="Q1027" i="7"/>
  <c r="Q1028" i="7"/>
  <c r="Q1029" i="7"/>
  <c r="Q1030" i="7"/>
  <c r="Q1031" i="7"/>
  <c r="Q1032" i="7"/>
  <c r="Q1033" i="7"/>
  <c r="Q1034" i="7"/>
  <c r="Q1035" i="7"/>
  <c r="Q1036" i="7"/>
  <c r="Q1037" i="7"/>
  <c r="Q1038" i="7"/>
  <c r="Q1039" i="7"/>
  <c r="Q1040" i="7"/>
  <c r="Q1041" i="7"/>
  <c r="Q1042" i="7"/>
  <c r="Q1043" i="7"/>
  <c r="Q1044" i="7"/>
  <c r="Q1045" i="7"/>
  <c r="Q1046" i="7"/>
  <c r="Q1047" i="7"/>
  <c r="Q1048" i="7"/>
  <c r="Q1049" i="7"/>
  <c r="Q1050" i="7"/>
  <c r="Q1051" i="7"/>
  <c r="Q1052" i="7"/>
  <c r="Q1053" i="7"/>
  <c r="Q1054" i="7"/>
  <c r="Q1055" i="7"/>
  <c r="Q1056" i="7"/>
  <c r="Q1057" i="7"/>
  <c r="Q1058" i="7"/>
  <c r="Q1059" i="7"/>
  <c r="Q1060" i="7"/>
  <c r="Q1061" i="7"/>
  <c r="Q1062" i="7"/>
  <c r="Q1063" i="7"/>
  <c r="Q1064" i="7"/>
  <c r="Q1065" i="7"/>
  <c r="Q1066" i="7"/>
  <c r="Q1067" i="7"/>
  <c r="Q1068" i="7"/>
  <c r="Q1069" i="7"/>
  <c r="Q1070" i="7"/>
  <c r="Q1071" i="7"/>
  <c r="Q1072" i="7"/>
  <c r="Q1073" i="7"/>
  <c r="Q1074" i="7"/>
  <c r="Q1075" i="7"/>
  <c r="Q1076" i="7"/>
  <c r="Q1077" i="7"/>
  <c r="Q1078" i="7"/>
  <c r="Q1079" i="7"/>
  <c r="Q1080" i="7"/>
  <c r="Q1081" i="7"/>
  <c r="Q1082" i="7"/>
  <c r="Q1083" i="7"/>
  <c r="Q1084" i="7"/>
  <c r="Q1085" i="7"/>
  <c r="Q1086" i="7"/>
  <c r="Q1087" i="7"/>
  <c r="Q1088" i="7"/>
  <c r="Q1089" i="7"/>
  <c r="Q1090" i="7"/>
  <c r="Q1091" i="7"/>
  <c r="Q1092" i="7"/>
  <c r="Q1093" i="7"/>
  <c r="Q1094" i="7"/>
  <c r="Q1095" i="7"/>
  <c r="Q1096" i="7"/>
  <c r="Q1097" i="7"/>
  <c r="Q1098" i="7"/>
  <c r="Q1099" i="7"/>
  <c r="Q1100" i="7"/>
  <c r="Q1101" i="7"/>
  <c r="Q1102" i="7"/>
  <c r="Q1103" i="7"/>
  <c r="Q1104" i="7"/>
  <c r="Q1105" i="7"/>
  <c r="Q1106" i="7"/>
  <c r="Q1107" i="7"/>
  <c r="Q1108" i="7"/>
  <c r="Q1109" i="7"/>
  <c r="Q1110" i="7"/>
  <c r="Q1111" i="7"/>
  <c r="Q1112" i="7"/>
  <c r="Q1113" i="7"/>
  <c r="Q1114" i="7"/>
  <c r="Q1115" i="7"/>
  <c r="Q1116" i="7"/>
  <c r="Q1117" i="7"/>
  <c r="Q1118" i="7"/>
  <c r="Q1119" i="7"/>
  <c r="Q1120" i="7"/>
  <c r="Q1121" i="7"/>
  <c r="Q1122" i="7"/>
  <c r="Q1123" i="7"/>
  <c r="Q1124" i="7"/>
  <c r="Q1125" i="7"/>
  <c r="Q1126" i="7"/>
  <c r="Q1127" i="7"/>
  <c r="Q1128" i="7"/>
  <c r="Q1129" i="7"/>
  <c r="Q1130" i="7"/>
  <c r="Q1131" i="7"/>
  <c r="Q1132" i="7"/>
  <c r="Q1133" i="7"/>
  <c r="Q1134" i="7"/>
  <c r="Q1135" i="7"/>
  <c r="Q1136" i="7"/>
  <c r="Q1137" i="7"/>
  <c r="Q1138" i="7"/>
  <c r="Q1139" i="7"/>
  <c r="Q1140" i="7"/>
  <c r="Q1141" i="7"/>
  <c r="Q1142" i="7"/>
  <c r="Q1143" i="7"/>
  <c r="Q1144" i="7"/>
  <c r="Q1145" i="7"/>
  <c r="Q1146" i="7"/>
  <c r="Q1147" i="7"/>
  <c r="Q1148" i="7"/>
  <c r="Q1149" i="7"/>
  <c r="Q1150" i="7"/>
  <c r="Q1151" i="7"/>
  <c r="Q1152" i="7"/>
  <c r="Q1153" i="7"/>
  <c r="Q1154" i="7"/>
  <c r="Q1155" i="7"/>
  <c r="Q1156" i="7"/>
  <c r="Q1157" i="7"/>
  <c r="Q1158" i="7"/>
  <c r="Q1159" i="7"/>
  <c r="Q1160" i="7"/>
  <c r="Q1161" i="7"/>
  <c r="Q1162" i="7"/>
  <c r="Q1163" i="7"/>
  <c r="Q1164" i="7"/>
  <c r="Q1165" i="7"/>
  <c r="Q1166" i="7"/>
  <c r="Q1167" i="7"/>
  <c r="Q1168" i="7"/>
  <c r="Q1169" i="7"/>
  <c r="Q1170" i="7"/>
  <c r="Q1171" i="7"/>
  <c r="Q1172" i="7"/>
  <c r="Q1173" i="7"/>
  <c r="Q1174" i="7"/>
  <c r="Q1175" i="7"/>
  <c r="Q1176" i="7"/>
  <c r="Q1177" i="7"/>
  <c r="Q1178" i="7"/>
  <c r="Q1179" i="7"/>
  <c r="Q1180" i="7"/>
  <c r="Q1181" i="7"/>
  <c r="Q1182" i="7"/>
  <c r="Q1183" i="7"/>
  <c r="Q1184" i="7"/>
  <c r="Q1185" i="7"/>
  <c r="Q1186" i="7"/>
  <c r="Q1187" i="7"/>
  <c r="Q1188" i="7"/>
  <c r="Q1189" i="7"/>
  <c r="Q1190" i="7"/>
  <c r="Q1191" i="7"/>
  <c r="Q1192" i="7"/>
  <c r="Q1193" i="7"/>
  <c r="Q1194" i="7"/>
  <c r="Q1195" i="7"/>
  <c r="Q1196" i="7"/>
  <c r="Q1197" i="7"/>
  <c r="Q1198" i="7"/>
  <c r="Q1199" i="7"/>
  <c r="Q1200" i="7"/>
  <c r="Q1201" i="7"/>
  <c r="Q1202" i="7"/>
  <c r="Q1203" i="7"/>
  <c r="Q1204" i="7"/>
  <c r="Q1205" i="7"/>
  <c r="Q1206" i="7"/>
  <c r="Q1207" i="7"/>
  <c r="Q1208" i="7"/>
  <c r="Q1209" i="7"/>
  <c r="Q1210" i="7"/>
  <c r="Q1211" i="7"/>
  <c r="Q1212" i="7"/>
  <c r="Q1213" i="7"/>
  <c r="Q1214" i="7"/>
  <c r="Q1215" i="7"/>
  <c r="Q1216" i="7"/>
  <c r="Q1217" i="7"/>
  <c r="Q1218" i="7"/>
  <c r="Q1219" i="7"/>
  <c r="Q1220" i="7"/>
  <c r="Q1221" i="7"/>
  <c r="Q1222" i="7"/>
  <c r="Q1223" i="7"/>
  <c r="Q1224" i="7"/>
  <c r="Q1225" i="7"/>
  <c r="Q1226" i="7"/>
  <c r="Q1227" i="7"/>
  <c r="Q1228" i="7"/>
  <c r="Q1229" i="7"/>
  <c r="Q1230" i="7"/>
  <c r="Q1231" i="7"/>
  <c r="Q1232" i="7"/>
  <c r="Q1233" i="7"/>
  <c r="Q1234" i="7"/>
  <c r="Q1235" i="7"/>
  <c r="Q1236" i="7"/>
  <c r="Q1237" i="7"/>
  <c r="Q1238" i="7"/>
  <c r="Q1239" i="7"/>
  <c r="Q1240" i="7"/>
  <c r="Q1241" i="7"/>
  <c r="Q1242" i="7"/>
  <c r="Q1243" i="7"/>
  <c r="Q1244" i="7"/>
  <c r="Q1245" i="7"/>
  <c r="Q1246" i="7"/>
  <c r="Q1247" i="7"/>
  <c r="Q1248" i="7"/>
  <c r="Q1249" i="7"/>
  <c r="Q1250" i="7"/>
  <c r="Q1251" i="7"/>
  <c r="Q1252" i="7"/>
  <c r="Q1253" i="7"/>
  <c r="Q1254" i="7"/>
  <c r="Q1255" i="7"/>
  <c r="Q1256" i="7"/>
  <c r="Q1257" i="7"/>
  <c r="Q1258" i="7"/>
  <c r="Q1259" i="7"/>
  <c r="Q1260" i="7"/>
  <c r="Q1261" i="7"/>
  <c r="Q1262" i="7"/>
  <c r="Q1263" i="7"/>
  <c r="Q1264" i="7"/>
  <c r="Q1265" i="7"/>
  <c r="Q1266" i="7"/>
  <c r="Q1267" i="7"/>
  <c r="Q1268" i="7"/>
  <c r="Q1269" i="7"/>
  <c r="Q1270" i="7"/>
  <c r="Q1271" i="7"/>
  <c r="Q1272" i="7"/>
  <c r="Q1273" i="7"/>
  <c r="Q1274" i="7"/>
  <c r="Q1275" i="7"/>
  <c r="Q1276" i="7"/>
  <c r="Q1277" i="7"/>
  <c r="Q1278" i="7"/>
  <c r="Q1279" i="7"/>
  <c r="Q1280" i="7"/>
  <c r="Q1281" i="7"/>
  <c r="Q1282" i="7"/>
  <c r="Q1283" i="7"/>
  <c r="Q1284" i="7"/>
  <c r="Q1285" i="7"/>
  <c r="Q1286" i="7"/>
  <c r="Q1287" i="7"/>
  <c r="Q1288" i="7"/>
  <c r="Q1289" i="7"/>
  <c r="Q1290" i="7"/>
  <c r="Q1291" i="7"/>
  <c r="Q1292" i="7"/>
  <c r="Q1293" i="7"/>
  <c r="Q1294" i="7"/>
  <c r="Q1295" i="7"/>
  <c r="Q1296" i="7"/>
  <c r="Q1297" i="7"/>
  <c r="Q1298" i="7"/>
  <c r="Q1299" i="7"/>
  <c r="Q1300" i="7"/>
  <c r="Q1301" i="7"/>
  <c r="Q1302" i="7"/>
  <c r="Q1303" i="7"/>
  <c r="Q1304" i="7"/>
  <c r="Q1305" i="7"/>
  <c r="Q1306" i="7"/>
  <c r="Q1307" i="7"/>
  <c r="Q1308" i="7"/>
  <c r="Q1309" i="7"/>
  <c r="Q1310" i="7"/>
  <c r="Q1311" i="7"/>
  <c r="Q1312" i="7"/>
  <c r="Q1313" i="7"/>
  <c r="Q1314" i="7"/>
  <c r="Q1315" i="7"/>
  <c r="Q1316" i="7"/>
  <c r="Q1317" i="7"/>
  <c r="Q1318" i="7"/>
  <c r="Q1319" i="7"/>
  <c r="Q1320" i="7"/>
  <c r="Q1321" i="7"/>
  <c r="Q1322" i="7"/>
  <c r="Q1323" i="7"/>
  <c r="Q1324" i="7"/>
  <c r="Q1325" i="7"/>
  <c r="Q1326" i="7"/>
  <c r="Q1327" i="7"/>
  <c r="Q1328" i="7"/>
  <c r="Q1329" i="7"/>
  <c r="Q1330" i="7"/>
  <c r="Q1331" i="7"/>
  <c r="Q1332" i="7"/>
  <c r="Q1333" i="7"/>
  <c r="Q1334" i="7"/>
  <c r="Q1335" i="7"/>
  <c r="Q1336" i="7"/>
  <c r="Q1337" i="7"/>
  <c r="Q1338" i="7"/>
  <c r="Q1339" i="7"/>
  <c r="Q1340" i="7"/>
  <c r="Q1341" i="7"/>
  <c r="Q1342" i="7"/>
  <c r="Q1343" i="7"/>
  <c r="Q2" i="7"/>
  <c r="B11" i="8" l="1"/>
  <c r="C11" i="8"/>
  <c r="B12" i="8"/>
  <c r="C12" i="8"/>
  <c r="B13" i="8"/>
  <c r="C13" i="8"/>
  <c r="C10" i="8"/>
  <c r="B10" i="8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2" i="5"/>
  <c r="K503" i="5"/>
  <c r="K504" i="5"/>
  <c r="K505" i="5"/>
  <c r="K506" i="5"/>
  <c r="K507" i="5"/>
  <c r="K508" i="5"/>
  <c r="K509" i="5"/>
  <c r="K510" i="5"/>
  <c r="K511" i="5"/>
  <c r="K512" i="5"/>
  <c r="K513" i="5"/>
  <c r="K514" i="5"/>
  <c r="K515" i="5"/>
  <c r="K516" i="5"/>
  <c r="K517" i="5"/>
  <c r="K518" i="5"/>
  <c r="K519" i="5"/>
  <c r="K520" i="5"/>
  <c r="K521" i="5"/>
  <c r="K522" i="5"/>
  <c r="K523" i="5"/>
  <c r="K524" i="5"/>
  <c r="K525" i="5"/>
  <c r="K526" i="5"/>
  <c r="K527" i="5"/>
  <c r="K528" i="5"/>
  <c r="K529" i="5"/>
  <c r="K530" i="5"/>
  <c r="K531" i="5"/>
  <c r="K532" i="5"/>
  <c r="K533" i="5"/>
  <c r="K534" i="5"/>
  <c r="K535" i="5"/>
  <c r="K536" i="5"/>
  <c r="K537" i="5"/>
  <c r="K538" i="5"/>
  <c r="K539" i="5"/>
  <c r="K540" i="5"/>
  <c r="K541" i="5"/>
  <c r="K542" i="5"/>
  <c r="K543" i="5"/>
  <c r="K544" i="5"/>
  <c r="K545" i="5"/>
  <c r="K546" i="5"/>
  <c r="K547" i="5"/>
  <c r="K548" i="5"/>
  <c r="K549" i="5"/>
  <c r="K550" i="5"/>
  <c r="K551" i="5"/>
  <c r="K552" i="5"/>
  <c r="K553" i="5"/>
  <c r="K554" i="5"/>
  <c r="K555" i="5"/>
  <c r="K556" i="5"/>
  <c r="K557" i="5"/>
  <c r="K558" i="5"/>
  <c r="K559" i="5"/>
  <c r="K560" i="5"/>
  <c r="K561" i="5"/>
  <c r="K562" i="5"/>
  <c r="K563" i="5"/>
  <c r="K564" i="5"/>
  <c r="K565" i="5"/>
  <c r="K566" i="5"/>
  <c r="K567" i="5"/>
  <c r="K568" i="5"/>
  <c r="K569" i="5"/>
  <c r="K570" i="5"/>
  <c r="K571" i="5"/>
  <c r="K572" i="5"/>
  <c r="K573" i="5"/>
  <c r="K574" i="5"/>
  <c r="K575" i="5"/>
  <c r="K576" i="5"/>
  <c r="K577" i="5"/>
  <c r="K578" i="5"/>
  <c r="K579" i="5"/>
  <c r="K580" i="5"/>
  <c r="K581" i="5"/>
  <c r="K582" i="5"/>
  <c r="K583" i="5"/>
  <c r="K584" i="5"/>
  <c r="K585" i="5"/>
  <c r="K586" i="5"/>
  <c r="K587" i="5"/>
  <c r="K588" i="5"/>
  <c r="K589" i="5"/>
  <c r="K590" i="5"/>
  <c r="K591" i="5"/>
  <c r="K592" i="5"/>
  <c r="K593" i="5"/>
  <c r="K594" i="5"/>
  <c r="K595" i="5"/>
  <c r="K596" i="5"/>
  <c r="K597" i="5"/>
  <c r="K598" i="5"/>
  <c r="K599" i="5"/>
  <c r="K600" i="5"/>
  <c r="K601" i="5"/>
  <c r="K602" i="5"/>
  <c r="K603" i="5"/>
  <c r="K604" i="5"/>
  <c r="K605" i="5"/>
  <c r="K606" i="5"/>
  <c r="K607" i="5"/>
  <c r="K608" i="5"/>
  <c r="K609" i="5"/>
  <c r="K610" i="5"/>
  <c r="K611" i="5"/>
  <c r="K612" i="5"/>
  <c r="K613" i="5"/>
  <c r="K614" i="5"/>
  <c r="K615" i="5"/>
  <c r="K616" i="5"/>
  <c r="K617" i="5"/>
  <c r="K618" i="5"/>
  <c r="K619" i="5"/>
  <c r="K620" i="5"/>
  <c r="K621" i="5"/>
  <c r="K622" i="5"/>
  <c r="K623" i="5"/>
  <c r="K624" i="5"/>
  <c r="K625" i="5"/>
  <c r="K626" i="5"/>
  <c r="K627" i="5"/>
  <c r="K628" i="5"/>
  <c r="K629" i="5"/>
  <c r="K630" i="5"/>
  <c r="K631" i="5"/>
  <c r="K632" i="5"/>
  <c r="K633" i="5"/>
  <c r="K634" i="5"/>
  <c r="K635" i="5"/>
  <c r="K636" i="5"/>
  <c r="K637" i="5"/>
  <c r="K638" i="5"/>
  <c r="K639" i="5"/>
  <c r="K640" i="5"/>
  <c r="K641" i="5"/>
  <c r="K642" i="5"/>
  <c r="K643" i="5"/>
  <c r="K644" i="5"/>
  <c r="K645" i="5"/>
  <c r="K646" i="5"/>
  <c r="K647" i="5"/>
  <c r="K648" i="5"/>
  <c r="K649" i="5"/>
  <c r="K650" i="5"/>
  <c r="K651" i="5"/>
  <c r="K652" i="5"/>
  <c r="K653" i="5"/>
  <c r="K654" i="5"/>
  <c r="K655" i="5"/>
  <c r="K656" i="5"/>
  <c r="K657" i="5"/>
  <c r="K658" i="5"/>
  <c r="K659" i="5"/>
  <c r="K660" i="5"/>
  <c r="K661" i="5"/>
  <c r="K662" i="5"/>
  <c r="K663" i="5"/>
  <c r="K664" i="5"/>
  <c r="K665" i="5"/>
  <c r="K666" i="5"/>
  <c r="K667" i="5"/>
  <c r="K668" i="5"/>
  <c r="K669" i="5"/>
  <c r="K670" i="5"/>
  <c r="K671" i="5"/>
  <c r="K672" i="5"/>
  <c r="K673" i="5"/>
  <c r="K674" i="5"/>
  <c r="K675" i="5"/>
  <c r="K676" i="5"/>
  <c r="K677" i="5"/>
  <c r="K678" i="5"/>
  <c r="K679" i="5"/>
  <c r="K680" i="5"/>
  <c r="K681" i="5"/>
  <c r="K682" i="5"/>
  <c r="K683" i="5"/>
  <c r="K684" i="5"/>
  <c r="K685" i="5"/>
  <c r="K686" i="5"/>
  <c r="K687" i="5"/>
  <c r="K688" i="5"/>
  <c r="K689" i="5"/>
  <c r="K690" i="5"/>
  <c r="K691" i="5"/>
  <c r="K692" i="5"/>
  <c r="K693" i="5"/>
  <c r="K694" i="5"/>
  <c r="K695" i="5"/>
  <c r="K696" i="5"/>
  <c r="K697" i="5"/>
  <c r="K698" i="5"/>
  <c r="K699" i="5"/>
  <c r="K700" i="5"/>
  <c r="K701" i="5"/>
  <c r="K702" i="5"/>
  <c r="K703" i="5"/>
  <c r="K704" i="5"/>
  <c r="K705" i="5"/>
  <c r="K706" i="5"/>
  <c r="K707" i="5"/>
  <c r="K708" i="5"/>
  <c r="K709" i="5"/>
  <c r="K710" i="5"/>
  <c r="K711" i="5"/>
  <c r="K712" i="5"/>
  <c r="K713" i="5"/>
  <c r="K714" i="5"/>
  <c r="K715" i="5"/>
  <c r="K716" i="5"/>
  <c r="K717" i="5"/>
  <c r="K718" i="5"/>
  <c r="K719" i="5"/>
  <c r="K720" i="5"/>
  <c r="K721" i="5"/>
  <c r="K722" i="5"/>
  <c r="K723" i="5"/>
  <c r="K724" i="5"/>
  <c r="K725" i="5"/>
  <c r="K726" i="5"/>
  <c r="K727" i="5"/>
  <c r="K728" i="5"/>
  <c r="K729" i="5"/>
  <c r="K730" i="5"/>
  <c r="K731" i="5"/>
  <c r="K732" i="5"/>
  <c r="K733" i="5"/>
  <c r="K734" i="5"/>
  <c r="K735" i="5"/>
  <c r="K736" i="5"/>
  <c r="K737" i="5"/>
  <c r="K738" i="5"/>
  <c r="K739" i="5"/>
  <c r="K740" i="5"/>
  <c r="K741" i="5"/>
  <c r="K742" i="5"/>
  <c r="K743" i="5"/>
  <c r="K744" i="5"/>
  <c r="K745" i="5"/>
  <c r="K746" i="5"/>
  <c r="K747" i="5"/>
  <c r="K748" i="5"/>
  <c r="K749" i="5"/>
  <c r="K750" i="5"/>
  <c r="K751" i="5"/>
  <c r="K752" i="5"/>
  <c r="K753" i="5"/>
  <c r="K754" i="5"/>
  <c r="K755" i="5"/>
  <c r="K756" i="5"/>
  <c r="K757" i="5"/>
  <c r="K758" i="5"/>
  <c r="K759" i="5"/>
  <c r="K760" i="5"/>
  <c r="K761" i="5"/>
  <c r="K762" i="5"/>
  <c r="K763" i="5"/>
  <c r="K764" i="5"/>
  <c r="K765" i="5"/>
  <c r="K766" i="5"/>
  <c r="K767" i="5"/>
  <c r="K768" i="5"/>
  <c r="K769" i="5"/>
  <c r="K770" i="5"/>
  <c r="K771" i="5"/>
  <c r="K772" i="5"/>
  <c r="K773" i="5"/>
  <c r="K774" i="5"/>
  <c r="K775" i="5"/>
  <c r="K776" i="5"/>
  <c r="K777" i="5"/>
  <c r="K778" i="5"/>
  <c r="K779" i="5"/>
  <c r="K780" i="5"/>
  <c r="K781" i="5"/>
  <c r="K782" i="5"/>
  <c r="K783" i="5"/>
  <c r="K784" i="5"/>
  <c r="K785" i="5"/>
  <c r="K786" i="5"/>
  <c r="K787" i="5"/>
  <c r="K788" i="5"/>
  <c r="K789" i="5"/>
  <c r="K790" i="5"/>
  <c r="K791" i="5"/>
  <c r="K792" i="5"/>
  <c r="K793" i="5"/>
  <c r="K794" i="5"/>
  <c r="K795" i="5"/>
  <c r="K796" i="5"/>
  <c r="K797" i="5"/>
  <c r="K798" i="5"/>
  <c r="K799" i="5"/>
  <c r="K800" i="5"/>
  <c r="K801" i="5"/>
  <c r="K802" i="5"/>
  <c r="K803" i="5"/>
  <c r="K804" i="5"/>
  <c r="K805" i="5"/>
  <c r="K806" i="5"/>
  <c r="K807" i="5"/>
  <c r="K808" i="5"/>
  <c r="K809" i="5"/>
  <c r="K810" i="5"/>
  <c r="K811" i="5"/>
  <c r="K812" i="5"/>
  <c r="K813" i="5"/>
  <c r="K814" i="5"/>
  <c r="K815" i="5"/>
  <c r="K816" i="5"/>
  <c r="K817" i="5"/>
  <c r="K818" i="5"/>
  <c r="K819" i="5"/>
  <c r="K820" i="5"/>
  <c r="K821" i="5"/>
  <c r="K822" i="5"/>
  <c r="K823" i="5"/>
  <c r="K824" i="5"/>
  <c r="K825" i="5"/>
  <c r="K826" i="5"/>
  <c r="K827" i="5"/>
  <c r="K828" i="5"/>
  <c r="K829" i="5"/>
  <c r="K830" i="5"/>
  <c r="K831" i="5"/>
  <c r="K832" i="5"/>
  <c r="K833" i="5"/>
  <c r="K834" i="5"/>
  <c r="K835" i="5"/>
  <c r="K836" i="5"/>
  <c r="K837" i="5"/>
  <c r="K838" i="5"/>
  <c r="K839" i="5"/>
  <c r="K840" i="5"/>
  <c r="K841" i="5"/>
  <c r="K842" i="5"/>
  <c r="K843" i="5"/>
  <c r="K844" i="5"/>
  <c r="K845" i="5"/>
  <c r="K846" i="5"/>
  <c r="K847" i="5"/>
  <c r="K848" i="5"/>
  <c r="K849" i="5"/>
  <c r="K850" i="5"/>
  <c r="K851" i="5"/>
  <c r="K852" i="5"/>
  <c r="K853" i="5"/>
  <c r="K854" i="5"/>
  <c r="K855" i="5"/>
  <c r="K856" i="5"/>
  <c r="K857" i="5"/>
  <c r="K858" i="5"/>
  <c r="K859" i="5"/>
  <c r="K860" i="5"/>
  <c r="K861" i="5"/>
  <c r="K862" i="5"/>
  <c r="K863" i="5"/>
  <c r="K864" i="5"/>
  <c r="K865" i="5"/>
  <c r="K866" i="5"/>
  <c r="K867" i="5"/>
  <c r="K868" i="5"/>
  <c r="K869" i="5"/>
  <c r="K870" i="5"/>
  <c r="K871" i="5"/>
  <c r="K872" i="5"/>
  <c r="K873" i="5"/>
  <c r="K874" i="5"/>
  <c r="K875" i="5"/>
  <c r="K876" i="5"/>
  <c r="K877" i="5"/>
  <c r="K878" i="5"/>
  <c r="K879" i="5"/>
  <c r="K880" i="5"/>
  <c r="K881" i="5"/>
  <c r="K882" i="5"/>
  <c r="K883" i="5"/>
  <c r="K884" i="5"/>
  <c r="K885" i="5"/>
  <c r="K886" i="5"/>
  <c r="K887" i="5"/>
  <c r="K888" i="5"/>
  <c r="K889" i="5"/>
  <c r="K890" i="5"/>
  <c r="K891" i="5"/>
  <c r="K892" i="5"/>
  <c r="K893" i="5"/>
  <c r="K894" i="5"/>
  <c r="K895" i="5"/>
  <c r="K896" i="5"/>
  <c r="K897" i="5"/>
  <c r="K898" i="5"/>
  <c r="K899" i="5"/>
  <c r="K900" i="5"/>
  <c r="K901" i="5"/>
  <c r="K902" i="5"/>
  <c r="K903" i="5"/>
  <c r="K904" i="5"/>
  <c r="K905" i="5"/>
  <c r="K906" i="5"/>
  <c r="K907" i="5"/>
  <c r="K908" i="5"/>
  <c r="K909" i="5"/>
  <c r="K910" i="5"/>
  <c r="K911" i="5"/>
  <c r="K912" i="5"/>
  <c r="K913" i="5"/>
  <c r="K914" i="5"/>
  <c r="K915" i="5"/>
  <c r="K916" i="5"/>
  <c r="K917" i="5"/>
  <c r="K918" i="5"/>
  <c r="K919" i="5"/>
  <c r="K920" i="5"/>
  <c r="K921" i="5"/>
  <c r="K922" i="5"/>
  <c r="K923" i="5"/>
  <c r="K924" i="5"/>
  <c r="K925" i="5"/>
  <c r="K926" i="5"/>
  <c r="K927" i="5"/>
  <c r="K928" i="5"/>
  <c r="K929" i="5"/>
  <c r="K930" i="5"/>
  <c r="K931" i="5"/>
  <c r="K932" i="5"/>
  <c r="K933" i="5"/>
  <c r="K934" i="5"/>
  <c r="K935" i="5"/>
  <c r="K936" i="5"/>
  <c r="K937" i="5"/>
  <c r="K938" i="5"/>
  <c r="K939" i="5"/>
  <c r="K940" i="5"/>
  <c r="K941" i="5"/>
  <c r="K942" i="5"/>
  <c r="K943" i="5"/>
  <c r="K944" i="5"/>
  <c r="K945" i="5"/>
  <c r="K946" i="5"/>
  <c r="K947" i="5"/>
  <c r="K948" i="5"/>
  <c r="K949" i="5"/>
  <c r="K950" i="5"/>
  <c r="K951" i="5"/>
  <c r="K952" i="5"/>
  <c r="K953" i="5"/>
  <c r="K954" i="5"/>
  <c r="K955" i="5"/>
  <c r="K956" i="5"/>
  <c r="K957" i="5"/>
  <c r="K958" i="5"/>
  <c r="K959" i="5"/>
  <c r="K960" i="5"/>
  <c r="K961" i="5"/>
  <c r="K962" i="5"/>
  <c r="K963" i="5"/>
  <c r="K964" i="5"/>
  <c r="K965" i="5"/>
  <c r="K966" i="5"/>
  <c r="K967" i="5"/>
  <c r="K968" i="5"/>
  <c r="K969" i="5"/>
  <c r="K970" i="5"/>
  <c r="K971" i="5"/>
  <c r="K972" i="5"/>
  <c r="K973" i="5"/>
  <c r="K974" i="5"/>
  <c r="K975" i="5"/>
  <c r="K976" i="5"/>
  <c r="K977" i="5"/>
  <c r="K978" i="5"/>
  <c r="K979" i="5"/>
  <c r="K980" i="5"/>
  <c r="K981" i="5"/>
  <c r="K982" i="5"/>
  <c r="K983" i="5"/>
  <c r="K984" i="5"/>
  <c r="K985" i="5"/>
  <c r="K986" i="5"/>
  <c r="K987" i="5"/>
  <c r="K988" i="5"/>
  <c r="K989" i="5"/>
  <c r="K990" i="5"/>
  <c r="K991" i="5"/>
  <c r="K992" i="5"/>
  <c r="K993" i="5"/>
  <c r="K994" i="5"/>
  <c r="K995" i="5"/>
  <c r="K996" i="5"/>
  <c r="K997" i="5"/>
  <c r="K998" i="5"/>
  <c r="K999" i="5"/>
  <c r="K1000" i="5"/>
  <c r="K1001" i="5"/>
  <c r="K1002" i="5"/>
  <c r="K1003" i="5"/>
  <c r="K1004" i="5"/>
  <c r="K1005" i="5"/>
  <c r="K1006" i="5"/>
  <c r="K1007" i="5"/>
  <c r="K1008" i="5"/>
  <c r="K1009" i="5"/>
  <c r="K1010" i="5"/>
  <c r="K1011" i="5"/>
  <c r="K1012" i="5"/>
  <c r="K1013" i="5"/>
  <c r="K1014" i="5"/>
  <c r="K1015" i="5"/>
  <c r="K1016" i="5"/>
  <c r="K1017" i="5"/>
  <c r="K1018" i="5"/>
  <c r="K1019" i="5"/>
  <c r="K1020" i="5"/>
  <c r="K1021" i="5"/>
  <c r="K1022" i="5"/>
  <c r="K1023" i="5"/>
  <c r="K1024" i="5"/>
  <c r="K1025" i="5"/>
  <c r="K1026" i="5"/>
  <c r="K1027" i="5"/>
  <c r="K1028" i="5"/>
  <c r="K1029" i="5"/>
  <c r="K1030" i="5"/>
  <c r="K1031" i="5"/>
  <c r="K1032" i="5"/>
  <c r="K1033" i="5"/>
  <c r="K1034" i="5"/>
  <c r="K1035" i="5"/>
  <c r="K1036" i="5"/>
  <c r="K1037" i="5"/>
  <c r="K1038" i="5"/>
  <c r="K1039" i="5"/>
  <c r="K1040" i="5"/>
  <c r="K1041" i="5"/>
  <c r="K1042" i="5"/>
  <c r="K1043" i="5"/>
  <c r="K1044" i="5"/>
  <c r="K1045" i="5"/>
  <c r="K1046" i="5"/>
  <c r="K1047" i="5"/>
  <c r="K1048" i="5"/>
  <c r="K1049" i="5"/>
  <c r="K1050" i="5"/>
  <c r="K1051" i="5"/>
  <c r="K1052" i="5"/>
  <c r="K1053" i="5"/>
  <c r="K1054" i="5"/>
  <c r="K1055" i="5"/>
  <c r="K1056" i="5"/>
  <c r="K1057" i="5"/>
  <c r="K1058" i="5"/>
  <c r="K1059" i="5"/>
  <c r="K1060" i="5"/>
  <c r="K1061" i="5"/>
  <c r="K1062" i="5"/>
  <c r="K1063" i="5"/>
  <c r="K1064" i="5"/>
  <c r="K1065" i="5"/>
  <c r="K1066" i="5"/>
  <c r="K1067" i="5"/>
  <c r="K1068" i="5"/>
  <c r="K1069" i="5"/>
  <c r="K1070" i="5"/>
  <c r="K1071" i="5"/>
  <c r="K1072" i="5"/>
  <c r="K1073" i="5"/>
  <c r="K1074" i="5"/>
  <c r="K1075" i="5"/>
  <c r="K1076" i="5"/>
  <c r="K1077" i="5"/>
  <c r="K1078" i="5"/>
  <c r="K1079" i="5"/>
  <c r="K1080" i="5"/>
  <c r="K1081" i="5"/>
  <c r="K1082" i="5"/>
  <c r="K1083" i="5"/>
  <c r="K1084" i="5"/>
  <c r="K1085" i="5"/>
  <c r="K1086" i="5"/>
  <c r="K1087" i="5"/>
  <c r="K1088" i="5"/>
  <c r="K1089" i="5"/>
  <c r="K1090" i="5"/>
  <c r="K1091" i="5"/>
  <c r="K1092" i="5"/>
  <c r="K1093" i="5"/>
  <c r="K1094" i="5"/>
  <c r="K1095" i="5"/>
  <c r="K1096" i="5"/>
  <c r="K1097" i="5"/>
  <c r="K1098" i="5"/>
  <c r="K1099" i="5"/>
  <c r="K1100" i="5"/>
  <c r="K1101" i="5"/>
  <c r="K1102" i="5"/>
  <c r="K1103" i="5"/>
  <c r="K1104" i="5"/>
  <c r="K1105" i="5"/>
  <c r="K1106" i="5"/>
  <c r="K1107" i="5"/>
  <c r="K1108" i="5"/>
  <c r="K1109" i="5"/>
  <c r="K1110" i="5"/>
  <c r="K1111" i="5"/>
  <c r="K1112" i="5"/>
  <c r="K1113" i="5"/>
  <c r="K1114" i="5"/>
  <c r="K1115" i="5"/>
  <c r="K1116" i="5"/>
  <c r="K1117" i="5"/>
  <c r="K1118" i="5"/>
  <c r="K1119" i="5"/>
  <c r="K1120" i="5"/>
  <c r="K1121" i="5"/>
  <c r="K1122" i="5"/>
  <c r="K1123" i="5"/>
  <c r="K1124" i="5"/>
  <c r="K1125" i="5"/>
  <c r="K1126" i="5"/>
  <c r="K1127" i="5"/>
  <c r="K1128" i="5"/>
  <c r="K1129" i="5"/>
  <c r="K1130" i="5"/>
  <c r="K1131" i="5"/>
  <c r="K1132" i="5"/>
  <c r="K1133" i="5"/>
  <c r="K1134" i="5"/>
  <c r="K1135" i="5"/>
  <c r="K1136" i="5"/>
  <c r="K1137" i="5"/>
  <c r="K1138" i="5"/>
  <c r="K1139" i="5"/>
  <c r="K1140" i="5"/>
  <c r="K1141" i="5"/>
  <c r="K1142" i="5"/>
  <c r="K1143" i="5"/>
  <c r="K1144" i="5"/>
  <c r="K1145" i="5"/>
  <c r="K1146" i="5"/>
  <c r="K1147" i="5"/>
  <c r="K1148" i="5"/>
  <c r="K1149" i="5"/>
  <c r="K1150" i="5"/>
  <c r="K1151" i="5"/>
  <c r="K1152" i="5"/>
  <c r="K1153" i="5"/>
  <c r="K1154" i="5"/>
  <c r="K1155" i="5"/>
  <c r="K1156" i="5"/>
  <c r="K1157" i="5"/>
  <c r="K1158" i="5"/>
  <c r="K1159" i="5"/>
  <c r="K1160" i="5"/>
  <c r="K1161" i="5"/>
  <c r="K1162" i="5"/>
  <c r="K1163" i="5"/>
  <c r="K1164" i="5"/>
  <c r="K1165" i="5"/>
  <c r="K1166" i="5"/>
  <c r="K1167" i="5"/>
  <c r="K1168" i="5"/>
  <c r="K1169" i="5"/>
  <c r="K1170" i="5"/>
  <c r="K1171" i="5"/>
  <c r="K1172" i="5"/>
  <c r="K1173" i="5"/>
  <c r="K1174" i="5"/>
  <c r="K1175" i="5"/>
  <c r="K1176" i="5"/>
  <c r="K1177" i="5"/>
  <c r="K1178" i="5"/>
  <c r="K1179" i="5"/>
  <c r="K1180" i="5"/>
  <c r="K1181" i="5"/>
  <c r="K1182" i="5"/>
  <c r="K1183" i="5"/>
  <c r="K1184" i="5"/>
  <c r="K1185" i="5"/>
  <c r="K1186" i="5"/>
  <c r="K1187" i="5"/>
  <c r="K1188" i="5"/>
  <c r="K1189" i="5"/>
  <c r="K1190" i="5"/>
  <c r="K1191" i="5"/>
  <c r="K1192" i="5"/>
  <c r="K1193" i="5"/>
  <c r="K1194" i="5"/>
  <c r="K1195" i="5"/>
  <c r="K1196" i="5"/>
  <c r="K1197" i="5"/>
  <c r="K1198" i="5"/>
  <c r="K1199" i="5"/>
  <c r="K1200" i="5"/>
  <c r="K1201" i="5"/>
  <c r="K1202" i="5"/>
  <c r="K1203" i="5"/>
  <c r="K1204" i="5"/>
  <c r="K1205" i="5"/>
  <c r="K1206" i="5"/>
  <c r="K1207" i="5"/>
  <c r="K1208" i="5"/>
  <c r="K1209" i="5"/>
  <c r="K1210" i="5"/>
  <c r="K1211" i="5"/>
  <c r="K1212" i="5"/>
  <c r="K1213" i="5"/>
  <c r="K1214" i="5"/>
  <c r="K1215" i="5"/>
  <c r="K1216" i="5"/>
  <c r="K1217" i="5"/>
  <c r="K1218" i="5"/>
  <c r="K1219" i="5"/>
  <c r="K1220" i="5"/>
  <c r="K1221" i="5"/>
  <c r="K1222" i="5"/>
  <c r="K1223" i="5"/>
  <c r="K1224" i="5"/>
  <c r="K1225" i="5"/>
  <c r="K1226" i="5"/>
  <c r="K1227" i="5"/>
  <c r="K1228" i="5"/>
  <c r="K1229" i="5"/>
  <c r="K1230" i="5"/>
  <c r="K1231" i="5"/>
  <c r="K1232" i="5"/>
  <c r="K1233" i="5"/>
  <c r="K1234" i="5"/>
  <c r="K1235" i="5"/>
  <c r="K1236" i="5"/>
  <c r="K1237" i="5"/>
  <c r="K1238" i="5"/>
  <c r="K1239" i="5"/>
  <c r="K1240" i="5"/>
  <c r="K1241" i="5"/>
  <c r="K1242" i="5"/>
  <c r="K1243" i="5"/>
  <c r="K1244" i="5"/>
  <c r="K1245" i="5"/>
  <c r="K1246" i="5"/>
  <c r="K1247" i="5"/>
  <c r="K1248" i="5"/>
  <c r="K1249" i="5"/>
  <c r="K1250" i="5"/>
  <c r="K1251" i="5"/>
  <c r="K1252" i="5"/>
  <c r="K1253" i="5"/>
  <c r="K1254" i="5"/>
  <c r="K1255" i="5"/>
  <c r="K1256" i="5"/>
  <c r="K1257" i="5"/>
  <c r="K1258" i="5"/>
  <c r="K1259" i="5"/>
  <c r="K1260" i="5"/>
  <c r="K1261" i="5"/>
  <c r="K1262" i="5"/>
  <c r="K1263" i="5"/>
  <c r="K1264" i="5"/>
  <c r="K1265" i="5"/>
  <c r="K1266" i="5"/>
  <c r="K1267" i="5"/>
  <c r="K1268" i="5"/>
  <c r="K1269" i="5"/>
  <c r="K1270" i="5"/>
  <c r="K1271" i="5"/>
  <c r="K1272" i="5"/>
  <c r="K1273" i="5"/>
  <c r="K1274" i="5"/>
  <c r="K1275" i="5"/>
  <c r="K1276" i="5"/>
  <c r="K1277" i="5"/>
  <c r="K1278" i="5"/>
  <c r="K1279" i="5"/>
  <c r="K1280" i="5"/>
  <c r="K1281" i="5"/>
  <c r="K1282" i="5"/>
  <c r="K1283" i="5"/>
  <c r="K1284" i="5"/>
  <c r="K1285" i="5"/>
  <c r="K1286" i="5"/>
  <c r="K1287" i="5"/>
  <c r="K1288" i="5"/>
  <c r="K1289" i="5"/>
  <c r="K1290" i="5"/>
  <c r="K1291" i="5"/>
  <c r="K1292" i="5"/>
  <c r="K1293" i="5"/>
  <c r="K1294" i="5"/>
  <c r="K1295" i="5"/>
  <c r="K1296" i="5"/>
  <c r="K1297" i="5"/>
  <c r="K1298" i="5"/>
  <c r="K1299" i="5"/>
  <c r="K1300" i="5"/>
  <c r="K1301" i="5"/>
  <c r="K1302" i="5"/>
  <c r="K1303" i="5"/>
  <c r="K1304" i="5"/>
  <c r="K1305" i="5"/>
  <c r="K1306" i="5"/>
  <c r="K1307" i="5"/>
  <c r="K1308" i="5"/>
  <c r="K1309" i="5"/>
  <c r="K1310" i="5"/>
  <c r="K1311" i="5"/>
  <c r="K1312" i="5"/>
  <c r="K1313" i="5"/>
  <c r="K1314" i="5"/>
  <c r="K1315" i="5"/>
  <c r="K1316" i="5"/>
  <c r="K1317" i="5"/>
  <c r="K1318" i="5"/>
  <c r="K1319" i="5"/>
  <c r="K1320" i="5"/>
  <c r="K1321" i="5"/>
  <c r="K1322" i="5"/>
  <c r="K1323" i="5"/>
  <c r="K1324" i="5"/>
  <c r="K1325" i="5"/>
  <c r="K1326" i="5"/>
  <c r="K1327" i="5"/>
  <c r="K1328" i="5"/>
  <c r="K1329" i="5"/>
  <c r="K1330" i="5"/>
  <c r="K1331" i="5"/>
  <c r="K1332" i="5"/>
  <c r="K1333" i="5"/>
  <c r="K1334" i="5"/>
  <c r="K1335" i="5"/>
  <c r="K1336" i="5"/>
  <c r="K1337" i="5"/>
  <c r="K1338" i="5"/>
  <c r="K1339" i="5"/>
  <c r="K1340" i="5"/>
  <c r="K1341" i="5"/>
  <c r="K1342" i="5"/>
  <c r="K1343" i="5"/>
  <c r="K2" i="5"/>
  <c r="P32" i="7" l="1"/>
  <c r="P129" i="7"/>
  <c r="P239" i="7"/>
  <c r="O3" i="7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3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3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O1102" i="7"/>
  <c r="O1103" i="7"/>
  <c r="O1104" i="7"/>
  <c r="O1105" i="7"/>
  <c r="O1106" i="7"/>
  <c r="O1107" i="7"/>
  <c r="O1108" i="7"/>
  <c r="O1109" i="7"/>
  <c r="O1110" i="7"/>
  <c r="O1111" i="7"/>
  <c r="O1112" i="7"/>
  <c r="O1113" i="7"/>
  <c r="O1114" i="7"/>
  <c r="O1115" i="7"/>
  <c r="O1116" i="7"/>
  <c r="O1117" i="7"/>
  <c r="O1118" i="7"/>
  <c r="O1119" i="7"/>
  <c r="O1120" i="7"/>
  <c r="O1121" i="7"/>
  <c r="O1122" i="7"/>
  <c r="O1123" i="7"/>
  <c r="O1124" i="7"/>
  <c r="O1125" i="7"/>
  <c r="O1126" i="7"/>
  <c r="O1127" i="7"/>
  <c r="O1128" i="7"/>
  <c r="O1129" i="7"/>
  <c r="O1130" i="7"/>
  <c r="O1131" i="7"/>
  <c r="O1132" i="7"/>
  <c r="O1133" i="7"/>
  <c r="O1134" i="7"/>
  <c r="O1135" i="7"/>
  <c r="O1136" i="7"/>
  <c r="O1137" i="7"/>
  <c r="O1138" i="7"/>
  <c r="O1139" i="7"/>
  <c r="O1140" i="7"/>
  <c r="O1141" i="7"/>
  <c r="O1142" i="7"/>
  <c r="O1143" i="7"/>
  <c r="O1144" i="7"/>
  <c r="O1145" i="7"/>
  <c r="O1146" i="7"/>
  <c r="O1147" i="7"/>
  <c r="O1148" i="7"/>
  <c r="O1149" i="7"/>
  <c r="O1150" i="7"/>
  <c r="O1151" i="7"/>
  <c r="O1152" i="7"/>
  <c r="O1153" i="7"/>
  <c r="O1154" i="7"/>
  <c r="O1155" i="7"/>
  <c r="O1156" i="7"/>
  <c r="O1157" i="7"/>
  <c r="O1158" i="7"/>
  <c r="O1159" i="7"/>
  <c r="O1160" i="7"/>
  <c r="O1161" i="7"/>
  <c r="O1162" i="7"/>
  <c r="O1163" i="7"/>
  <c r="O1164" i="7"/>
  <c r="O1165" i="7"/>
  <c r="O1166" i="7"/>
  <c r="O1167" i="7"/>
  <c r="O1168" i="7"/>
  <c r="O1169" i="7"/>
  <c r="O1170" i="7"/>
  <c r="O1171" i="7"/>
  <c r="O1172" i="7"/>
  <c r="O1173" i="7"/>
  <c r="O1174" i="7"/>
  <c r="O1175" i="7"/>
  <c r="O1176" i="7"/>
  <c r="O1177" i="7"/>
  <c r="O1178" i="7"/>
  <c r="O1179" i="7"/>
  <c r="O1180" i="7"/>
  <c r="O1181" i="7"/>
  <c r="O1182" i="7"/>
  <c r="O1183" i="7"/>
  <c r="O1184" i="7"/>
  <c r="O1185" i="7"/>
  <c r="O1186" i="7"/>
  <c r="O1187" i="7"/>
  <c r="O1188" i="7"/>
  <c r="O1189" i="7"/>
  <c r="O1190" i="7"/>
  <c r="O1191" i="7"/>
  <c r="O1192" i="7"/>
  <c r="O1193" i="7"/>
  <c r="O1194" i="7"/>
  <c r="O1195" i="7"/>
  <c r="O1196" i="7"/>
  <c r="O1197" i="7"/>
  <c r="O1198" i="7"/>
  <c r="O1199" i="7"/>
  <c r="O1200" i="7"/>
  <c r="O1201" i="7"/>
  <c r="O1202" i="7"/>
  <c r="O1203" i="7"/>
  <c r="O1204" i="7"/>
  <c r="O1205" i="7"/>
  <c r="O1206" i="7"/>
  <c r="O1207" i="7"/>
  <c r="O1208" i="7"/>
  <c r="O1209" i="7"/>
  <c r="O1210" i="7"/>
  <c r="O1211" i="7"/>
  <c r="O1212" i="7"/>
  <c r="O1213" i="7"/>
  <c r="O1214" i="7"/>
  <c r="O1215" i="7"/>
  <c r="O1216" i="7"/>
  <c r="O1217" i="7"/>
  <c r="O1218" i="7"/>
  <c r="O1219" i="7"/>
  <c r="O1220" i="7"/>
  <c r="O1221" i="7"/>
  <c r="O1222" i="7"/>
  <c r="O1223" i="7"/>
  <c r="O1224" i="7"/>
  <c r="O1225" i="7"/>
  <c r="O1226" i="7"/>
  <c r="O1227" i="7"/>
  <c r="O1228" i="7"/>
  <c r="O1229" i="7"/>
  <c r="O1230" i="7"/>
  <c r="O1231" i="7"/>
  <c r="O1232" i="7"/>
  <c r="O1233" i="7"/>
  <c r="O1234" i="7"/>
  <c r="O1235" i="7"/>
  <c r="O1236" i="7"/>
  <c r="O1237" i="7"/>
  <c r="O1238" i="7"/>
  <c r="O1239" i="7"/>
  <c r="O1240" i="7"/>
  <c r="O1241" i="7"/>
  <c r="O1242" i="7"/>
  <c r="O1243" i="7"/>
  <c r="O1244" i="7"/>
  <c r="O1245" i="7"/>
  <c r="O1246" i="7"/>
  <c r="O1247" i="7"/>
  <c r="O1248" i="7"/>
  <c r="O1249" i="7"/>
  <c r="O1250" i="7"/>
  <c r="O1251" i="7"/>
  <c r="O1252" i="7"/>
  <c r="O1253" i="7"/>
  <c r="O1254" i="7"/>
  <c r="O1255" i="7"/>
  <c r="O1256" i="7"/>
  <c r="O1257" i="7"/>
  <c r="O1258" i="7"/>
  <c r="O1259" i="7"/>
  <c r="O1260" i="7"/>
  <c r="O1261" i="7"/>
  <c r="O1262" i="7"/>
  <c r="O1263" i="7"/>
  <c r="O1264" i="7"/>
  <c r="O1265" i="7"/>
  <c r="O1266" i="7"/>
  <c r="O1267" i="7"/>
  <c r="O1268" i="7"/>
  <c r="O1269" i="7"/>
  <c r="O1270" i="7"/>
  <c r="O1271" i="7"/>
  <c r="O1272" i="7"/>
  <c r="O1273" i="7"/>
  <c r="O1274" i="7"/>
  <c r="O1275" i="7"/>
  <c r="O1276" i="7"/>
  <c r="O1277" i="7"/>
  <c r="O1278" i="7"/>
  <c r="O1279" i="7"/>
  <c r="O1280" i="7"/>
  <c r="O1281" i="7"/>
  <c r="O1282" i="7"/>
  <c r="O1283" i="7"/>
  <c r="O1284" i="7"/>
  <c r="O1285" i="7"/>
  <c r="O1286" i="7"/>
  <c r="O1287" i="7"/>
  <c r="O1288" i="7"/>
  <c r="O1289" i="7"/>
  <c r="O1290" i="7"/>
  <c r="O1291" i="7"/>
  <c r="O1292" i="7"/>
  <c r="O1293" i="7"/>
  <c r="O1294" i="7"/>
  <c r="O1295" i="7"/>
  <c r="O1296" i="7"/>
  <c r="O1297" i="7"/>
  <c r="O1298" i="7"/>
  <c r="O1299" i="7"/>
  <c r="O1300" i="7"/>
  <c r="O1301" i="7"/>
  <c r="O1302" i="7"/>
  <c r="O1303" i="7"/>
  <c r="O1304" i="7"/>
  <c r="O1305" i="7"/>
  <c r="O1306" i="7"/>
  <c r="O1307" i="7"/>
  <c r="O1308" i="7"/>
  <c r="O1309" i="7"/>
  <c r="O1310" i="7"/>
  <c r="O1311" i="7"/>
  <c r="O1312" i="7"/>
  <c r="O1313" i="7"/>
  <c r="O1314" i="7"/>
  <c r="O1315" i="7"/>
  <c r="O1316" i="7"/>
  <c r="O1317" i="7"/>
  <c r="O1318" i="7"/>
  <c r="O1319" i="7"/>
  <c r="O1320" i="7"/>
  <c r="O1321" i="7"/>
  <c r="O1322" i="7"/>
  <c r="O1323" i="7"/>
  <c r="O1324" i="7"/>
  <c r="O1325" i="7"/>
  <c r="O1326" i="7"/>
  <c r="O1327" i="7"/>
  <c r="O1328" i="7"/>
  <c r="O1329" i="7"/>
  <c r="O1330" i="7"/>
  <c r="O1331" i="7"/>
  <c r="O1332" i="7"/>
  <c r="O1333" i="7"/>
  <c r="O1334" i="7"/>
  <c r="O1335" i="7"/>
  <c r="O1336" i="7"/>
  <c r="O1337" i="7"/>
  <c r="O1338" i="7"/>
  <c r="O1339" i="7"/>
  <c r="O1340" i="7"/>
  <c r="O1341" i="7"/>
  <c r="O1342" i="7"/>
  <c r="O1343" i="7"/>
  <c r="O2" i="7"/>
  <c r="N1343" i="7"/>
  <c r="M1343" i="7"/>
  <c r="L1343" i="7"/>
  <c r="K1343" i="7"/>
  <c r="N1342" i="7"/>
  <c r="M1342" i="7"/>
  <c r="L1342" i="7"/>
  <c r="K1342" i="7"/>
  <c r="N1341" i="7"/>
  <c r="M1341" i="7"/>
  <c r="L1341" i="7"/>
  <c r="K1341" i="7"/>
  <c r="N1340" i="7"/>
  <c r="M1340" i="7"/>
  <c r="L1340" i="7"/>
  <c r="K1340" i="7"/>
  <c r="N1339" i="7"/>
  <c r="M1339" i="7"/>
  <c r="L1339" i="7"/>
  <c r="K1339" i="7"/>
  <c r="N1338" i="7"/>
  <c r="M1338" i="7"/>
  <c r="L1338" i="7"/>
  <c r="K1338" i="7"/>
  <c r="N1337" i="7"/>
  <c r="M1337" i="7"/>
  <c r="L1337" i="7"/>
  <c r="K1337" i="7"/>
  <c r="N1336" i="7"/>
  <c r="M1336" i="7"/>
  <c r="L1336" i="7"/>
  <c r="K1336" i="7"/>
  <c r="N1335" i="7"/>
  <c r="M1335" i="7"/>
  <c r="L1335" i="7"/>
  <c r="K1335" i="7"/>
  <c r="N1334" i="7"/>
  <c r="M1334" i="7"/>
  <c r="L1334" i="7"/>
  <c r="K1334" i="7"/>
  <c r="N1333" i="7"/>
  <c r="M1333" i="7"/>
  <c r="L1333" i="7"/>
  <c r="K1333" i="7"/>
  <c r="N1332" i="7"/>
  <c r="M1332" i="7"/>
  <c r="L1332" i="7"/>
  <c r="K1332" i="7"/>
  <c r="N1331" i="7"/>
  <c r="M1331" i="7"/>
  <c r="L1331" i="7"/>
  <c r="K1331" i="7"/>
  <c r="N1330" i="7"/>
  <c r="M1330" i="7"/>
  <c r="L1330" i="7"/>
  <c r="K1330" i="7"/>
  <c r="N1329" i="7"/>
  <c r="M1329" i="7"/>
  <c r="L1329" i="7"/>
  <c r="K1329" i="7"/>
  <c r="N1328" i="7"/>
  <c r="M1328" i="7"/>
  <c r="L1328" i="7"/>
  <c r="K1328" i="7"/>
  <c r="N1327" i="7"/>
  <c r="M1327" i="7"/>
  <c r="L1327" i="7"/>
  <c r="K1327" i="7"/>
  <c r="N1326" i="7"/>
  <c r="M1326" i="7"/>
  <c r="L1326" i="7"/>
  <c r="K1326" i="7"/>
  <c r="N1325" i="7"/>
  <c r="M1325" i="7"/>
  <c r="L1325" i="7"/>
  <c r="K1325" i="7"/>
  <c r="N1324" i="7"/>
  <c r="M1324" i="7"/>
  <c r="L1324" i="7"/>
  <c r="K1324" i="7"/>
  <c r="N1323" i="7"/>
  <c r="M1323" i="7"/>
  <c r="L1323" i="7"/>
  <c r="K1323" i="7"/>
  <c r="N1322" i="7"/>
  <c r="M1322" i="7"/>
  <c r="L1322" i="7"/>
  <c r="K1322" i="7"/>
  <c r="N1321" i="7"/>
  <c r="M1321" i="7"/>
  <c r="L1321" i="7"/>
  <c r="K1321" i="7"/>
  <c r="N1320" i="7"/>
  <c r="M1320" i="7"/>
  <c r="L1320" i="7"/>
  <c r="K1320" i="7"/>
  <c r="N1319" i="7"/>
  <c r="M1319" i="7"/>
  <c r="L1319" i="7"/>
  <c r="K1319" i="7"/>
  <c r="N1318" i="7"/>
  <c r="M1318" i="7"/>
  <c r="L1318" i="7"/>
  <c r="K1318" i="7"/>
  <c r="N1317" i="7"/>
  <c r="M1317" i="7"/>
  <c r="L1317" i="7"/>
  <c r="K1317" i="7"/>
  <c r="N1316" i="7"/>
  <c r="M1316" i="7"/>
  <c r="L1316" i="7"/>
  <c r="K1316" i="7"/>
  <c r="N1315" i="7"/>
  <c r="M1315" i="7"/>
  <c r="L1315" i="7"/>
  <c r="K1315" i="7"/>
  <c r="N1314" i="7"/>
  <c r="M1314" i="7"/>
  <c r="L1314" i="7"/>
  <c r="K1314" i="7"/>
  <c r="N1313" i="7"/>
  <c r="M1313" i="7"/>
  <c r="L1313" i="7"/>
  <c r="K1313" i="7"/>
  <c r="N1312" i="7"/>
  <c r="M1312" i="7"/>
  <c r="L1312" i="7"/>
  <c r="K1312" i="7"/>
  <c r="N1311" i="7"/>
  <c r="M1311" i="7"/>
  <c r="L1311" i="7"/>
  <c r="K1311" i="7"/>
  <c r="N1310" i="7"/>
  <c r="M1310" i="7"/>
  <c r="L1310" i="7"/>
  <c r="K1310" i="7"/>
  <c r="N1309" i="7"/>
  <c r="M1309" i="7"/>
  <c r="L1309" i="7"/>
  <c r="K1309" i="7"/>
  <c r="N1308" i="7"/>
  <c r="M1308" i="7"/>
  <c r="L1308" i="7"/>
  <c r="K1308" i="7"/>
  <c r="N1307" i="7"/>
  <c r="M1307" i="7"/>
  <c r="L1307" i="7"/>
  <c r="K1307" i="7"/>
  <c r="N1306" i="7"/>
  <c r="M1306" i="7"/>
  <c r="L1306" i="7"/>
  <c r="K1306" i="7"/>
  <c r="N1305" i="7"/>
  <c r="M1305" i="7"/>
  <c r="L1305" i="7"/>
  <c r="K1305" i="7"/>
  <c r="N1304" i="7"/>
  <c r="M1304" i="7"/>
  <c r="L1304" i="7"/>
  <c r="K1304" i="7"/>
  <c r="N1303" i="7"/>
  <c r="M1303" i="7"/>
  <c r="L1303" i="7"/>
  <c r="K1303" i="7"/>
  <c r="N1302" i="7"/>
  <c r="M1302" i="7"/>
  <c r="L1302" i="7"/>
  <c r="K1302" i="7"/>
  <c r="N1301" i="7"/>
  <c r="M1301" i="7"/>
  <c r="L1301" i="7"/>
  <c r="K1301" i="7"/>
  <c r="N1300" i="7"/>
  <c r="M1300" i="7"/>
  <c r="L1300" i="7"/>
  <c r="K1300" i="7"/>
  <c r="N1299" i="7"/>
  <c r="M1299" i="7"/>
  <c r="L1299" i="7"/>
  <c r="K1299" i="7"/>
  <c r="N1298" i="7"/>
  <c r="M1298" i="7"/>
  <c r="L1298" i="7"/>
  <c r="K1298" i="7"/>
  <c r="N1297" i="7"/>
  <c r="M1297" i="7"/>
  <c r="L1297" i="7"/>
  <c r="K1297" i="7"/>
  <c r="N1296" i="7"/>
  <c r="M1296" i="7"/>
  <c r="L1296" i="7"/>
  <c r="K1296" i="7"/>
  <c r="N1295" i="7"/>
  <c r="M1295" i="7"/>
  <c r="L1295" i="7"/>
  <c r="K1295" i="7"/>
  <c r="N1294" i="7"/>
  <c r="M1294" i="7"/>
  <c r="L1294" i="7"/>
  <c r="K1294" i="7"/>
  <c r="N1293" i="7"/>
  <c r="M1293" i="7"/>
  <c r="L1293" i="7"/>
  <c r="K1293" i="7"/>
  <c r="N1292" i="7"/>
  <c r="M1292" i="7"/>
  <c r="L1292" i="7"/>
  <c r="K1292" i="7"/>
  <c r="N1291" i="7"/>
  <c r="M1291" i="7"/>
  <c r="L1291" i="7"/>
  <c r="K1291" i="7"/>
  <c r="N1290" i="7"/>
  <c r="M1290" i="7"/>
  <c r="L1290" i="7"/>
  <c r="K1290" i="7"/>
  <c r="N1289" i="7"/>
  <c r="M1289" i="7"/>
  <c r="L1289" i="7"/>
  <c r="K1289" i="7"/>
  <c r="N1288" i="7"/>
  <c r="M1288" i="7"/>
  <c r="L1288" i="7"/>
  <c r="K1288" i="7"/>
  <c r="N1287" i="7"/>
  <c r="M1287" i="7"/>
  <c r="L1287" i="7"/>
  <c r="K1287" i="7"/>
  <c r="N1286" i="7"/>
  <c r="M1286" i="7"/>
  <c r="L1286" i="7"/>
  <c r="K1286" i="7"/>
  <c r="N1285" i="7"/>
  <c r="M1285" i="7"/>
  <c r="L1285" i="7"/>
  <c r="K1285" i="7"/>
  <c r="N1284" i="7"/>
  <c r="M1284" i="7"/>
  <c r="L1284" i="7"/>
  <c r="K1284" i="7"/>
  <c r="N1283" i="7"/>
  <c r="M1283" i="7"/>
  <c r="L1283" i="7"/>
  <c r="K1283" i="7"/>
  <c r="N1282" i="7"/>
  <c r="M1282" i="7"/>
  <c r="L1282" i="7"/>
  <c r="K1282" i="7"/>
  <c r="N1281" i="7"/>
  <c r="M1281" i="7"/>
  <c r="L1281" i="7"/>
  <c r="K1281" i="7"/>
  <c r="N1280" i="7"/>
  <c r="M1280" i="7"/>
  <c r="L1280" i="7"/>
  <c r="K1280" i="7"/>
  <c r="N1279" i="7"/>
  <c r="M1279" i="7"/>
  <c r="L1279" i="7"/>
  <c r="K1279" i="7"/>
  <c r="N1278" i="7"/>
  <c r="M1278" i="7"/>
  <c r="L1278" i="7"/>
  <c r="K1278" i="7"/>
  <c r="N1277" i="7"/>
  <c r="M1277" i="7"/>
  <c r="L1277" i="7"/>
  <c r="K1277" i="7"/>
  <c r="N1276" i="7"/>
  <c r="M1276" i="7"/>
  <c r="L1276" i="7"/>
  <c r="K1276" i="7"/>
  <c r="N1275" i="7"/>
  <c r="M1275" i="7"/>
  <c r="L1275" i="7"/>
  <c r="K1275" i="7"/>
  <c r="N1274" i="7"/>
  <c r="M1274" i="7"/>
  <c r="L1274" i="7"/>
  <c r="K1274" i="7"/>
  <c r="N1273" i="7"/>
  <c r="M1273" i="7"/>
  <c r="L1273" i="7"/>
  <c r="K1273" i="7"/>
  <c r="N1272" i="7"/>
  <c r="M1272" i="7"/>
  <c r="L1272" i="7"/>
  <c r="K1272" i="7"/>
  <c r="N1271" i="7"/>
  <c r="M1271" i="7"/>
  <c r="L1271" i="7"/>
  <c r="K1271" i="7"/>
  <c r="N1270" i="7"/>
  <c r="M1270" i="7"/>
  <c r="L1270" i="7"/>
  <c r="K1270" i="7"/>
  <c r="N1269" i="7"/>
  <c r="M1269" i="7"/>
  <c r="L1269" i="7"/>
  <c r="K1269" i="7"/>
  <c r="N1268" i="7"/>
  <c r="M1268" i="7"/>
  <c r="L1268" i="7"/>
  <c r="K1268" i="7"/>
  <c r="N1267" i="7"/>
  <c r="M1267" i="7"/>
  <c r="L1267" i="7"/>
  <c r="K1267" i="7"/>
  <c r="N1266" i="7"/>
  <c r="M1266" i="7"/>
  <c r="L1266" i="7"/>
  <c r="K1266" i="7"/>
  <c r="N1265" i="7"/>
  <c r="M1265" i="7"/>
  <c r="L1265" i="7"/>
  <c r="K1265" i="7"/>
  <c r="N1264" i="7"/>
  <c r="M1264" i="7"/>
  <c r="L1264" i="7"/>
  <c r="K1264" i="7"/>
  <c r="N1263" i="7"/>
  <c r="M1263" i="7"/>
  <c r="L1263" i="7"/>
  <c r="K1263" i="7"/>
  <c r="N1262" i="7"/>
  <c r="M1262" i="7"/>
  <c r="L1262" i="7"/>
  <c r="K1262" i="7"/>
  <c r="N1261" i="7"/>
  <c r="M1261" i="7"/>
  <c r="L1261" i="7"/>
  <c r="K1261" i="7"/>
  <c r="N1260" i="7"/>
  <c r="M1260" i="7"/>
  <c r="L1260" i="7"/>
  <c r="K1260" i="7"/>
  <c r="N1259" i="7"/>
  <c r="M1259" i="7"/>
  <c r="L1259" i="7"/>
  <c r="K1259" i="7"/>
  <c r="N1258" i="7"/>
  <c r="M1258" i="7"/>
  <c r="L1258" i="7"/>
  <c r="K1258" i="7"/>
  <c r="N1257" i="7"/>
  <c r="M1257" i="7"/>
  <c r="L1257" i="7"/>
  <c r="K1257" i="7"/>
  <c r="N1256" i="7"/>
  <c r="M1256" i="7"/>
  <c r="L1256" i="7"/>
  <c r="K1256" i="7"/>
  <c r="N1255" i="7"/>
  <c r="M1255" i="7"/>
  <c r="L1255" i="7"/>
  <c r="K1255" i="7"/>
  <c r="N1254" i="7"/>
  <c r="M1254" i="7"/>
  <c r="L1254" i="7"/>
  <c r="K1254" i="7"/>
  <c r="N1253" i="7"/>
  <c r="M1253" i="7"/>
  <c r="L1253" i="7"/>
  <c r="K1253" i="7"/>
  <c r="N1252" i="7"/>
  <c r="M1252" i="7"/>
  <c r="L1252" i="7"/>
  <c r="K1252" i="7"/>
  <c r="N1251" i="7"/>
  <c r="M1251" i="7"/>
  <c r="L1251" i="7"/>
  <c r="K1251" i="7"/>
  <c r="N1250" i="7"/>
  <c r="M1250" i="7"/>
  <c r="L1250" i="7"/>
  <c r="K1250" i="7"/>
  <c r="N1249" i="7"/>
  <c r="M1249" i="7"/>
  <c r="L1249" i="7"/>
  <c r="K1249" i="7"/>
  <c r="N1248" i="7"/>
  <c r="M1248" i="7"/>
  <c r="L1248" i="7"/>
  <c r="K1248" i="7"/>
  <c r="N1247" i="7"/>
  <c r="M1247" i="7"/>
  <c r="L1247" i="7"/>
  <c r="K1247" i="7"/>
  <c r="N1246" i="7"/>
  <c r="M1246" i="7"/>
  <c r="L1246" i="7"/>
  <c r="K1246" i="7"/>
  <c r="N1245" i="7"/>
  <c r="M1245" i="7"/>
  <c r="L1245" i="7"/>
  <c r="K1245" i="7"/>
  <c r="N1244" i="7"/>
  <c r="M1244" i="7"/>
  <c r="L1244" i="7"/>
  <c r="K1244" i="7"/>
  <c r="N1243" i="7"/>
  <c r="M1243" i="7"/>
  <c r="L1243" i="7"/>
  <c r="K1243" i="7"/>
  <c r="N1242" i="7"/>
  <c r="M1242" i="7"/>
  <c r="L1242" i="7"/>
  <c r="K1242" i="7"/>
  <c r="N1241" i="7"/>
  <c r="M1241" i="7"/>
  <c r="L1241" i="7"/>
  <c r="K1241" i="7"/>
  <c r="N1240" i="7"/>
  <c r="M1240" i="7"/>
  <c r="L1240" i="7"/>
  <c r="K1240" i="7"/>
  <c r="N1239" i="7"/>
  <c r="M1239" i="7"/>
  <c r="L1239" i="7"/>
  <c r="K1239" i="7"/>
  <c r="N1238" i="7"/>
  <c r="M1238" i="7"/>
  <c r="L1238" i="7"/>
  <c r="K1238" i="7"/>
  <c r="N1237" i="7"/>
  <c r="M1237" i="7"/>
  <c r="L1237" i="7"/>
  <c r="K1237" i="7"/>
  <c r="N1236" i="7"/>
  <c r="M1236" i="7"/>
  <c r="L1236" i="7"/>
  <c r="K1236" i="7"/>
  <c r="N1235" i="7"/>
  <c r="M1235" i="7"/>
  <c r="L1235" i="7"/>
  <c r="K1235" i="7"/>
  <c r="N1234" i="7"/>
  <c r="M1234" i="7"/>
  <c r="L1234" i="7"/>
  <c r="K1234" i="7"/>
  <c r="N1233" i="7"/>
  <c r="M1233" i="7"/>
  <c r="L1233" i="7"/>
  <c r="K1233" i="7"/>
  <c r="N1232" i="7"/>
  <c r="M1232" i="7"/>
  <c r="L1232" i="7"/>
  <c r="K1232" i="7"/>
  <c r="N1231" i="7"/>
  <c r="M1231" i="7"/>
  <c r="L1231" i="7"/>
  <c r="K1231" i="7"/>
  <c r="N1230" i="7"/>
  <c r="M1230" i="7"/>
  <c r="L1230" i="7"/>
  <c r="K1230" i="7"/>
  <c r="N1229" i="7"/>
  <c r="M1229" i="7"/>
  <c r="L1229" i="7"/>
  <c r="K1229" i="7"/>
  <c r="N1228" i="7"/>
  <c r="M1228" i="7"/>
  <c r="L1228" i="7"/>
  <c r="K1228" i="7"/>
  <c r="N1227" i="7"/>
  <c r="M1227" i="7"/>
  <c r="L1227" i="7"/>
  <c r="K1227" i="7"/>
  <c r="N1226" i="7"/>
  <c r="M1226" i="7"/>
  <c r="L1226" i="7"/>
  <c r="K1226" i="7"/>
  <c r="N1225" i="7"/>
  <c r="M1225" i="7"/>
  <c r="L1225" i="7"/>
  <c r="K1225" i="7"/>
  <c r="N1224" i="7"/>
  <c r="M1224" i="7"/>
  <c r="L1224" i="7"/>
  <c r="K1224" i="7"/>
  <c r="N1223" i="7"/>
  <c r="M1223" i="7"/>
  <c r="L1223" i="7"/>
  <c r="K1223" i="7"/>
  <c r="N1222" i="7"/>
  <c r="M1222" i="7"/>
  <c r="L1222" i="7"/>
  <c r="K1222" i="7"/>
  <c r="N1221" i="7"/>
  <c r="M1221" i="7"/>
  <c r="L1221" i="7"/>
  <c r="K1221" i="7"/>
  <c r="N1220" i="7"/>
  <c r="M1220" i="7"/>
  <c r="L1220" i="7"/>
  <c r="K1220" i="7"/>
  <c r="N1219" i="7"/>
  <c r="M1219" i="7"/>
  <c r="L1219" i="7"/>
  <c r="K1219" i="7"/>
  <c r="N1218" i="7"/>
  <c r="M1218" i="7"/>
  <c r="L1218" i="7"/>
  <c r="K1218" i="7"/>
  <c r="N1217" i="7"/>
  <c r="M1217" i="7"/>
  <c r="L1217" i="7"/>
  <c r="K1217" i="7"/>
  <c r="N1216" i="7"/>
  <c r="M1216" i="7"/>
  <c r="L1216" i="7"/>
  <c r="K1216" i="7"/>
  <c r="N1215" i="7"/>
  <c r="M1215" i="7"/>
  <c r="L1215" i="7"/>
  <c r="K1215" i="7"/>
  <c r="N1214" i="7"/>
  <c r="M1214" i="7"/>
  <c r="L1214" i="7"/>
  <c r="K1214" i="7"/>
  <c r="N1213" i="7"/>
  <c r="M1213" i="7"/>
  <c r="L1213" i="7"/>
  <c r="K1213" i="7"/>
  <c r="N1212" i="7"/>
  <c r="M1212" i="7"/>
  <c r="L1212" i="7"/>
  <c r="K1212" i="7"/>
  <c r="N1211" i="7"/>
  <c r="M1211" i="7"/>
  <c r="L1211" i="7"/>
  <c r="K1211" i="7"/>
  <c r="N1210" i="7"/>
  <c r="M1210" i="7"/>
  <c r="L1210" i="7"/>
  <c r="K1210" i="7"/>
  <c r="N1209" i="7"/>
  <c r="M1209" i="7"/>
  <c r="L1209" i="7"/>
  <c r="K1209" i="7"/>
  <c r="N1208" i="7"/>
  <c r="M1208" i="7"/>
  <c r="L1208" i="7"/>
  <c r="K1208" i="7"/>
  <c r="N1207" i="7"/>
  <c r="M1207" i="7"/>
  <c r="L1207" i="7"/>
  <c r="K1207" i="7"/>
  <c r="N1206" i="7"/>
  <c r="M1206" i="7"/>
  <c r="L1206" i="7"/>
  <c r="K1206" i="7"/>
  <c r="N1205" i="7"/>
  <c r="M1205" i="7"/>
  <c r="L1205" i="7"/>
  <c r="K1205" i="7"/>
  <c r="N1204" i="7"/>
  <c r="M1204" i="7"/>
  <c r="L1204" i="7"/>
  <c r="K1204" i="7"/>
  <c r="N1203" i="7"/>
  <c r="M1203" i="7"/>
  <c r="L1203" i="7"/>
  <c r="K1203" i="7"/>
  <c r="N1202" i="7"/>
  <c r="M1202" i="7"/>
  <c r="L1202" i="7"/>
  <c r="K1202" i="7"/>
  <c r="N1201" i="7"/>
  <c r="M1201" i="7"/>
  <c r="L1201" i="7"/>
  <c r="K1201" i="7"/>
  <c r="N1200" i="7"/>
  <c r="M1200" i="7"/>
  <c r="L1200" i="7"/>
  <c r="K1200" i="7"/>
  <c r="N1199" i="7"/>
  <c r="M1199" i="7"/>
  <c r="L1199" i="7"/>
  <c r="K1199" i="7"/>
  <c r="N1198" i="7"/>
  <c r="M1198" i="7"/>
  <c r="L1198" i="7"/>
  <c r="K1198" i="7"/>
  <c r="N1197" i="7"/>
  <c r="M1197" i="7"/>
  <c r="L1197" i="7"/>
  <c r="K1197" i="7"/>
  <c r="N1196" i="7"/>
  <c r="M1196" i="7"/>
  <c r="L1196" i="7"/>
  <c r="K1196" i="7"/>
  <c r="N1195" i="7"/>
  <c r="M1195" i="7"/>
  <c r="L1195" i="7"/>
  <c r="K1195" i="7"/>
  <c r="N1194" i="7"/>
  <c r="M1194" i="7"/>
  <c r="L1194" i="7"/>
  <c r="K1194" i="7"/>
  <c r="N1193" i="7"/>
  <c r="M1193" i="7"/>
  <c r="L1193" i="7"/>
  <c r="K1193" i="7"/>
  <c r="N1192" i="7"/>
  <c r="M1192" i="7"/>
  <c r="L1192" i="7"/>
  <c r="K1192" i="7"/>
  <c r="N1191" i="7"/>
  <c r="M1191" i="7"/>
  <c r="L1191" i="7"/>
  <c r="K1191" i="7"/>
  <c r="N1190" i="7"/>
  <c r="M1190" i="7"/>
  <c r="L1190" i="7"/>
  <c r="K1190" i="7"/>
  <c r="N1189" i="7"/>
  <c r="M1189" i="7"/>
  <c r="L1189" i="7"/>
  <c r="K1189" i="7"/>
  <c r="N1188" i="7"/>
  <c r="M1188" i="7"/>
  <c r="L1188" i="7"/>
  <c r="K1188" i="7"/>
  <c r="N1187" i="7"/>
  <c r="M1187" i="7"/>
  <c r="L1187" i="7"/>
  <c r="K1187" i="7"/>
  <c r="N1186" i="7"/>
  <c r="M1186" i="7"/>
  <c r="L1186" i="7"/>
  <c r="K1186" i="7"/>
  <c r="N1185" i="7"/>
  <c r="M1185" i="7"/>
  <c r="L1185" i="7"/>
  <c r="K1185" i="7"/>
  <c r="N1184" i="7"/>
  <c r="M1184" i="7"/>
  <c r="L1184" i="7"/>
  <c r="K1184" i="7"/>
  <c r="N1183" i="7"/>
  <c r="M1183" i="7"/>
  <c r="L1183" i="7"/>
  <c r="K1183" i="7"/>
  <c r="N1182" i="7"/>
  <c r="M1182" i="7"/>
  <c r="L1182" i="7"/>
  <c r="K1182" i="7"/>
  <c r="N1181" i="7"/>
  <c r="M1181" i="7"/>
  <c r="L1181" i="7"/>
  <c r="K1181" i="7"/>
  <c r="N1180" i="7"/>
  <c r="M1180" i="7"/>
  <c r="L1180" i="7"/>
  <c r="K1180" i="7"/>
  <c r="N1179" i="7"/>
  <c r="M1179" i="7"/>
  <c r="L1179" i="7"/>
  <c r="K1179" i="7"/>
  <c r="N1178" i="7"/>
  <c r="M1178" i="7"/>
  <c r="L1178" i="7"/>
  <c r="K1178" i="7"/>
  <c r="N1177" i="7"/>
  <c r="M1177" i="7"/>
  <c r="L1177" i="7"/>
  <c r="K1177" i="7"/>
  <c r="N1176" i="7"/>
  <c r="M1176" i="7"/>
  <c r="L1176" i="7"/>
  <c r="K1176" i="7"/>
  <c r="N1175" i="7"/>
  <c r="M1175" i="7"/>
  <c r="L1175" i="7"/>
  <c r="K1175" i="7"/>
  <c r="N1174" i="7"/>
  <c r="M1174" i="7"/>
  <c r="L1174" i="7"/>
  <c r="K1174" i="7"/>
  <c r="N1173" i="7"/>
  <c r="M1173" i="7"/>
  <c r="L1173" i="7"/>
  <c r="K1173" i="7"/>
  <c r="N1172" i="7"/>
  <c r="M1172" i="7"/>
  <c r="L1172" i="7"/>
  <c r="K1172" i="7"/>
  <c r="N1171" i="7"/>
  <c r="M1171" i="7"/>
  <c r="L1171" i="7"/>
  <c r="K1171" i="7"/>
  <c r="N1170" i="7"/>
  <c r="M1170" i="7"/>
  <c r="L1170" i="7"/>
  <c r="K1170" i="7"/>
  <c r="N1169" i="7"/>
  <c r="M1169" i="7"/>
  <c r="L1169" i="7"/>
  <c r="K1169" i="7"/>
  <c r="N1168" i="7"/>
  <c r="M1168" i="7"/>
  <c r="L1168" i="7"/>
  <c r="K1168" i="7"/>
  <c r="N1167" i="7"/>
  <c r="M1167" i="7"/>
  <c r="L1167" i="7"/>
  <c r="K1167" i="7"/>
  <c r="N1166" i="7"/>
  <c r="M1166" i="7"/>
  <c r="L1166" i="7"/>
  <c r="K1166" i="7"/>
  <c r="N1165" i="7"/>
  <c r="M1165" i="7"/>
  <c r="L1165" i="7"/>
  <c r="K1165" i="7"/>
  <c r="N1164" i="7"/>
  <c r="M1164" i="7"/>
  <c r="L1164" i="7"/>
  <c r="K1164" i="7"/>
  <c r="N1163" i="7"/>
  <c r="M1163" i="7"/>
  <c r="L1163" i="7"/>
  <c r="K1163" i="7"/>
  <c r="N1162" i="7"/>
  <c r="M1162" i="7"/>
  <c r="L1162" i="7"/>
  <c r="K1162" i="7"/>
  <c r="N1161" i="7"/>
  <c r="M1161" i="7"/>
  <c r="L1161" i="7"/>
  <c r="K1161" i="7"/>
  <c r="N1160" i="7"/>
  <c r="M1160" i="7"/>
  <c r="L1160" i="7"/>
  <c r="K1160" i="7"/>
  <c r="N1159" i="7"/>
  <c r="M1159" i="7"/>
  <c r="L1159" i="7"/>
  <c r="K1159" i="7"/>
  <c r="N1158" i="7"/>
  <c r="M1158" i="7"/>
  <c r="L1158" i="7"/>
  <c r="K1158" i="7"/>
  <c r="N1157" i="7"/>
  <c r="M1157" i="7"/>
  <c r="L1157" i="7"/>
  <c r="K1157" i="7"/>
  <c r="N1156" i="7"/>
  <c r="M1156" i="7"/>
  <c r="L1156" i="7"/>
  <c r="K1156" i="7"/>
  <c r="N1155" i="7"/>
  <c r="M1155" i="7"/>
  <c r="L1155" i="7"/>
  <c r="K1155" i="7"/>
  <c r="N1154" i="7"/>
  <c r="M1154" i="7"/>
  <c r="L1154" i="7"/>
  <c r="K1154" i="7"/>
  <c r="N1153" i="7"/>
  <c r="M1153" i="7"/>
  <c r="L1153" i="7"/>
  <c r="K1153" i="7"/>
  <c r="N1152" i="7"/>
  <c r="M1152" i="7"/>
  <c r="L1152" i="7"/>
  <c r="K1152" i="7"/>
  <c r="N1151" i="7"/>
  <c r="M1151" i="7"/>
  <c r="L1151" i="7"/>
  <c r="K1151" i="7"/>
  <c r="N1150" i="7"/>
  <c r="M1150" i="7"/>
  <c r="L1150" i="7"/>
  <c r="K1150" i="7"/>
  <c r="N1149" i="7"/>
  <c r="M1149" i="7"/>
  <c r="L1149" i="7"/>
  <c r="K1149" i="7"/>
  <c r="N1148" i="7"/>
  <c r="M1148" i="7"/>
  <c r="L1148" i="7"/>
  <c r="K1148" i="7"/>
  <c r="N1147" i="7"/>
  <c r="M1147" i="7"/>
  <c r="L1147" i="7"/>
  <c r="K1147" i="7"/>
  <c r="N1146" i="7"/>
  <c r="M1146" i="7"/>
  <c r="L1146" i="7"/>
  <c r="K1146" i="7"/>
  <c r="N1145" i="7"/>
  <c r="M1145" i="7"/>
  <c r="L1145" i="7"/>
  <c r="K1145" i="7"/>
  <c r="N1144" i="7"/>
  <c r="M1144" i="7"/>
  <c r="L1144" i="7"/>
  <c r="K1144" i="7"/>
  <c r="N1143" i="7"/>
  <c r="M1143" i="7"/>
  <c r="L1143" i="7"/>
  <c r="K1143" i="7"/>
  <c r="N1142" i="7"/>
  <c r="M1142" i="7"/>
  <c r="L1142" i="7"/>
  <c r="K1142" i="7"/>
  <c r="N1141" i="7"/>
  <c r="M1141" i="7"/>
  <c r="L1141" i="7"/>
  <c r="K1141" i="7"/>
  <c r="N1140" i="7"/>
  <c r="M1140" i="7"/>
  <c r="L1140" i="7"/>
  <c r="K1140" i="7"/>
  <c r="N1139" i="7"/>
  <c r="M1139" i="7"/>
  <c r="L1139" i="7"/>
  <c r="K1139" i="7"/>
  <c r="N1138" i="7"/>
  <c r="M1138" i="7"/>
  <c r="L1138" i="7"/>
  <c r="K1138" i="7"/>
  <c r="N1137" i="7"/>
  <c r="M1137" i="7"/>
  <c r="L1137" i="7"/>
  <c r="K1137" i="7"/>
  <c r="N1136" i="7"/>
  <c r="M1136" i="7"/>
  <c r="L1136" i="7"/>
  <c r="K1136" i="7"/>
  <c r="N1135" i="7"/>
  <c r="M1135" i="7"/>
  <c r="L1135" i="7"/>
  <c r="K1135" i="7"/>
  <c r="N1134" i="7"/>
  <c r="M1134" i="7"/>
  <c r="L1134" i="7"/>
  <c r="K1134" i="7"/>
  <c r="N1133" i="7"/>
  <c r="M1133" i="7"/>
  <c r="L1133" i="7"/>
  <c r="K1133" i="7"/>
  <c r="N1132" i="7"/>
  <c r="M1132" i="7"/>
  <c r="L1132" i="7"/>
  <c r="K1132" i="7"/>
  <c r="N1131" i="7"/>
  <c r="M1131" i="7"/>
  <c r="L1131" i="7"/>
  <c r="K1131" i="7"/>
  <c r="N1130" i="7"/>
  <c r="M1130" i="7"/>
  <c r="L1130" i="7"/>
  <c r="K1130" i="7"/>
  <c r="N1129" i="7"/>
  <c r="M1129" i="7"/>
  <c r="L1129" i="7"/>
  <c r="K1129" i="7"/>
  <c r="N1128" i="7"/>
  <c r="M1128" i="7"/>
  <c r="L1128" i="7"/>
  <c r="K1128" i="7"/>
  <c r="N1127" i="7"/>
  <c r="M1127" i="7"/>
  <c r="L1127" i="7"/>
  <c r="K1127" i="7"/>
  <c r="N1126" i="7"/>
  <c r="M1126" i="7"/>
  <c r="L1126" i="7"/>
  <c r="K1126" i="7"/>
  <c r="N1125" i="7"/>
  <c r="M1125" i="7"/>
  <c r="L1125" i="7"/>
  <c r="K1125" i="7"/>
  <c r="N1124" i="7"/>
  <c r="M1124" i="7"/>
  <c r="L1124" i="7"/>
  <c r="K1124" i="7"/>
  <c r="N1123" i="7"/>
  <c r="M1123" i="7"/>
  <c r="L1123" i="7"/>
  <c r="K1123" i="7"/>
  <c r="N1122" i="7"/>
  <c r="M1122" i="7"/>
  <c r="L1122" i="7"/>
  <c r="K1122" i="7"/>
  <c r="N1121" i="7"/>
  <c r="M1121" i="7"/>
  <c r="L1121" i="7"/>
  <c r="K1121" i="7"/>
  <c r="N1120" i="7"/>
  <c r="M1120" i="7"/>
  <c r="L1120" i="7"/>
  <c r="K1120" i="7"/>
  <c r="N1119" i="7"/>
  <c r="M1119" i="7"/>
  <c r="L1119" i="7"/>
  <c r="K1119" i="7"/>
  <c r="N1118" i="7"/>
  <c r="M1118" i="7"/>
  <c r="L1118" i="7"/>
  <c r="K1118" i="7"/>
  <c r="N1117" i="7"/>
  <c r="M1117" i="7"/>
  <c r="L1117" i="7"/>
  <c r="K1117" i="7"/>
  <c r="N1116" i="7"/>
  <c r="M1116" i="7"/>
  <c r="L1116" i="7"/>
  <c r="K1116" i="7"/>
  <c r="N1115" i="7"/>
  <c r="M1115" i="7"/>
  <c r="L1115" i="7"/>
  <c r="K1115" i="7"/>
  <c r="N1114" i="7"/>
  <c r="M1114" i="7"/>
  <c r="L1114" i="7"/>
  <c r="K1114" i="7"/>
  <c r="N1113" i="7"/>
  <c r="M1113" i="7"/>
  <c r="L1113" i="7"/>
  <c r="K1113" i="7"/>
  <c r="N1112" i="7"/>
  <c r="M1112" i="7"/>
  <c r="L1112" i="7"/>
  <c r="K1112" i="7"/>
  <c r="N1111" i="7"/>
  <c r="M1111" i="7"/>
  <c r="L1111" i="7"/>
  <c r="K1111" i="7"/>
  <c r="N1110" i="7"/>
  <c r="M1110" i="7"/>
  <c r="L1110" i="7"/>
  <c r="K1110" i="7"/>
  <c r="N1109" i="7"/>
  <c r="M1109" i="7"/>
  <c r="L1109" i="7"/>
  <c r="K1109" i="7"/>
  <c r="N1108" i="7"/>
  <c r="M1108" i="7"/>
  <c r="L1108" i="7"/>
  <c r="K1108" i="7"/>
  <c r="N1107" i="7"/>
  <c r="M1107" i="7"/>
  <c r="L1107" i="7"/>
  <c r="K1107" i="7"/>
  <c r="N1106" i="7"/>
  <c r="M1106" i="7"/>
  <c r="L1106" i="7"/>
  <c r="K1106" i="7"/>
  <c r="N1105" i="7"/>
  <c r="M1105" i="7"/>
  <c r="L1105" i="7"/>
  <c r="K1105" i="7"/>
  <c r="N1104" i="7"/>
  <c r="M1104" i="7"/>
  <c r="L1104" i="7"/>
  <c r="K1104" i="7"/>
  <c r="N1103" i="7"/>
  <c r="M1103" i="7"/>
  <c r="L1103" i="7"/>
  <c r="K1103" i="7"/>
  <c r="N1102" i="7"/>
  <c r="M1102" i="7"/>
  <c r="L1102" i="7"/>
  <c r="K1102" i="7"/>
  <c r="N1101" i="7"/>
  <c r="M1101" i="7"/>
  <c r="L1101" i="7"/>
  <c r="K1101" i="7"/>
  <c r="N1100" i="7"/>
  <c r="M1100" i="7"/>
  <c r="L1100" i="7"/>
  <c r="K1100" i="7"/>
  <c r="N1099" i="7"/>
  <c r="M1099" i="7"/>
  <c r="L1099" i="7"/>
  <c r="K1099" i="7"/>
  <c r="N1098" i="7"/>
  <c r="M1098" i="7"/>
  <c r="L1098" i="7"/>
  <c r="K1098" i="7"/>
  <c r="N1097" i="7"/>
  <c r="M1097" i="7"/>
  <c r="L1097" i="7"/>
  <c r="K1097" i="7"/>
  <c r="N1096" i="7"/>
  <c r="M1096" i="7"/>
  <c r="L1096" i="7"/>
  <c r="K1096" i="7"/>
  <c r="N1095" i="7"/>
  <c r="M1095" i="7"/>
  <c r="L1095" i="7"/>
  <c r="K1095" i="7"/>
  <c r="N1094" i="7"/>
  <c r="M1094" i="7"/>
  <c r="L1094" i="7"/>
  <c r="K1094" i="7"/>
  <c r="N1093" i="7"/>
  <c r="M1093" i="7"/>
  <c r="L1093" i="7"/>
  <c r="K1093" i="7"/>
  <c r="N1092" i="7"/>
  <c r="M1092" i="7"/>
  <c r="L1092" i="7"/>
  <c r="K1092" i="7"/>
  <c r="N1091" i="7"/>
  <c r="M1091" i="7"/>
  <c r="L1091" i="7"/>
  <c r="K1091" i="7"/>
  <c r="N1090" i="7"/>
  <c r="M1090" i="7"/>
  <c r="L1090" i="7"/>
  <c r="K1090" i="7"/>
  <c r="N1089" i="7"/>
  <c r="M1089" i="7"/>
  <c r="L1089" i="7"/>
  <c r="K1089" i="7"/>
  <c r="N1088" i="7"/>
  <c r="M1088" i="7"/>
  <c r="L1088" i="7"/>
  <c r="K1088" i="7"/>
  <c r="N1087" i="7"/>
  <c r="M1087" i="7"/>
  <c r="L1087" i="7"/>
  <c r="K1087" i="7"/>
  <c r="N1086" i="7"/>
  <c r="M1086" i="7"/>
  <c r="L1086" i="7"/>
  <c r="K1086" i="7"/>
  <c r="N1085" i="7"/>
  <c r="M1085" i="7"/>
  <c r="L1085" i="7"/>
  <c r="K1085" i="7"/>
  <c r="N1084" i="7"/>
  <c r="M1084" i="7"/>
  <c r="L1084" i="7"/>
  <c r="K1084" i="7"/>
  <c r="N1083" i="7"/>
  <c r="M1083" i="7"/>
  <c r="L1083" i="7"/>
  <c r="K1083" i="7"/>
  <c r="N1082" i="7"/>
  <c r="M1082" i="7"/>
  <c r="L1082" i="7"/>
  <c r="K1082" i="7"/>
  <c r="N1081" i="7"/>
  <c r="M1081" i="7"/>
  <c r="L1081" i="7"/>
  <c r="K1081" i="7"/>
  <c r="N1080" i="7"/>
  <c r="M1080" i="7"/>
  <c r="L1080" i="7"/>
  <c r="K1080" i="7"/>
  <c r="N1079" i="7"/>
  <c r="M1079" i="7"/>
  <c r="L1079" i="7"/>
  <c r="K1079" i="7"/>
  <c r="N1078" i="7"/>
  <c r="M1078" i="7"/>
  <c r="L1078" i="7"/>
  <c r="K1078" i="7"/>
  <c r="N1077" i="7"/>
  <c r="M1077" i="7"/>
  <c r="L1077" i="7"/>
  <c r="K1077" i="7"/>
  <c r="N1076" i="7"/>
  <c r="M1076" i="7"/>
  <c r="L1076" i="7"/>
  <c r="K1076" i="7"/>
  <c r="N1075" i="7"/>
  <c r="M1075" i="7"/>
  <c r="L1075" i="7"/>
  <c r="K1075" i="7"/>
  <c r="N1074" i="7"/>
  <c r="M1074" i="7"/>
  <c r="L1074" i="7"/>
  <c r="K1074" i="7"/>
  <c r="N1073" i="7"/>
  <c r="M1073" i="7"/>
  <c r="L1073" i="7"/>
  <c r="K1073" i="7"/>
  <c r="N1072" i="7"/>
  <c r="M1072" i="7"/>
  <c r="L1072" i="7"/>
  <c r="K1072" i="7"/>
  <c r="N1071" i="7"/>
  <c r="M1071" i="7"/>
  <c r="L1071" i="7"/>
  <c r="K1071" i="7"/>
  <c r="N1070" i="7"/>
  <c r="M1070" i="7"/>
  <c r="L1070" i="7"/>
  <c r="K1070" i="7"/>
  <c r="N1069" i="7"/>
  <c r="M1069" i="7"/>
  <c r="L1069" i="7"/>
  <c r="K1069" i="7"/>
  <c r="N1068" i="7"/>
  <c r="M1068" i="7"/>
  <c r="L1068" i="7"/>
  <c r="K1068" i="7"/>
  <c r="N1067" i="7"/>
  <c r="M1067" i="7"/>
  <c r="L1067" i="7"/>
  <c r="K1067" i="7"/>
  <c r="N1066" i="7"/>
  <c r="M1066" i="7"/>
  <c r="L1066" i="7"/>
  <c r="K1066" i="7"/>
  <c r="N1065" i="7"/>
  <c r="M1065" i="7"/>
  <c r="L1065" i="7"/>
  <c r="K1065" i="7"/>
  <c r="N1064" i="7"/>
  <c r="M1064" i="7"/>
  <c r="L1064" i="7"/>
  <c r="K1064" i="7"/>
  <c r="N1063" i="7"/>
  <c r="M1063" i="7"/>
  <c r="L1063" i="7"/>
  <c r="K1063" i="7"/>
  <c r="N1062" i="7"/>
  <c r="M1062" i="7"/>
  <c r="L1062" i="7"/>
  <c r="K1062" i="7"/>
  <c r="N1061" i="7"/>
  <c r="M1061" i="7"/>
  <c r="L1061" i="7"/>
  <c r="K1061" i="7"/>
  <c r="N1060" i="7"/>
  <c r="M1060" i="7"/>
  <c r="L1060" i="7"/>
  <c r="K1060" i="7"/>
  <c r="N1059" i="7"/>
  <c r="M1059" i="7"/>
  <c r="L1059" i="7"/>
  <c r="K1059" i="7"/>
  <c r="N1058" i="7"/>
  <c r="M1058" i="7"/>
  <c r="L1058" i="7"/>
  <c r="K1058" i="7"/>
  <c r="N1057" i="7"/>
  <c r="M1057" i="7"/>
  <c r="L1057" i="7"/>
  <c r="K1057" i="7"/>
  <c r="N1056" i="7"/>
  <c r="M1056" i="7"/>
  <c r="L1056" i="7"/>
  <c r="K1056" i="7"/>
  <c r="N1055" i="7"/>
  <c r="M1055" i="7"/>
  <c r="L1055" i="7"/>
  <c r="K1055" i="7"/>
  <c r="N1054" i="7"/>
  <c r="M1054" i="7"/>
  <c r="L1054" i="7"/>
  <c r="K1054" i="7"/>
  <c r="N1053" i="7"/>
  <c r="M1053" i="7"/>
  <c r="L1053" i="7"/>
  <c r="K1053" i="7"/>
  <c r="N1052" i="7"/>
  <c r="M1052" i="7"/>
  <c r="L1052" i="7"/>
  <c r="K1052" i="7"/>
  <c r="N1051" i="7"/>
  <c r="M1051" i="7"/>
  <c r="L1051" i="7"/>
  <c r="K1051" i="7"/>
  <c r="N1050" i="7"/>
  <c r="M1050" i="7"/>
  <c r="L1050" i="7"/>
  <c r="K1050" i="7"/>
  <c r="N1049" i="7"/>
  <c r="M1049" i="7"/>
  <c r="L1049" i="7"/>
  <c r="K1049" i="7"/>
  <c r="N1048" i="7"/>
  <c r="M1048" i="7"/>
  <c r="L1048" i="7"/>
  <c r="K1048" i="7"/>
  <c r="N1047" i="7"/>
  <c r="M1047" i="7"/>
  <c r="L1047" i="7"/>
  <c r="K1047" i="7"/>
  <c r="N1046" i="7"/>
  <c r="M1046" i="7"/>
  <c r="L1046" i="7"/>
  <c r="K1046" i="7"/>
  <c r="N1045" i="7"/>
  <c r="M1045" i="7"/>
  <c r="L1045" i="7"/>
  <c r="K1045" i="7"/>
  <c r="N1044" i="7"/>
  <c r="M1044" i="7"/>
  <c r="L1044" i="7"/>
  <c r="K1044" i="7"/>
  <c r="N1043" i="7"/>
  <c r="M1043" i="7"/>
  <c r="L1043" i="7"/>
  <c r="K1043" i="7"/>
  <c r="N1042" i="7"/>
  <c r="M1042" i="7"/>
  <c r="L1042" i="7"/>
  <c r="K1042" i="7"/>
  <c r="N1041" i="7"/>
  <c r="M1041" i="7"/>
  <c r="L1041" i="7"/>
  <c r="K1041" i="7"/>
  <c r="N1040" i="7"/>
  <c r="M1040" i="7"/>
  <c r="L1040" i="7"/>
  <c r="K1040" i="7"/>
  <c r="N1039" i="7"/>
  <c r="M1039" i="7"/>
  <c r="L1039" i="7"/>
  <c r="K1039" i="7"/>
  <c r="N1038" i="7"/>
  <c r="M1038" i="7"/>
  <c r="L1038" i="7"/>
  <c r="K1038" i="7"/>
  <c r="N1037" i="7"/>
  <c r="M1037" i="7"/>
  <c r="L1037" i="7"/>
  <c r="K1037" i="7"/>
  <c r="N1036" i="7"/>
  <c r="M1036" i="7"/>
  <c r="L1036" i="7"/>
  <c r="K1036" i="7"/>
  <c r="N1035" i="7"/>
  <c r="M1035" i="7"/>
  <c r="L1035" i="7"/>
  <c r="K1035" i="7"/>
  <c r="N1034" i="7"/>
  <c r="M1034" i="7"/>
  <c r="L1034" i="7"/>
  <c r="K1034" i="7"/>
  <c r="N1033" i="7"/>
  <c r="M1033" i="7"/>
  <c r="L1033" i="7"/>
  <c r="K1033" i="7"/>
  <c r="N1032" i="7"/>
  <c r="M1032" i="7"/>
  <c r="L1032" i="7"/>
  <c r="K1032" i="7"/>
  <c r="N1031" i="7"/>
  <c r="M1031" i="7"/>
  <c r="L1031" i="7"/>
  <c r="K1031" i="7"/>
  <c r="N1030" i="7"/>
  <c r="M1030" i="7"/>
  <c r="L1030" i="7"/>
  <c r="K1030" i="7"/>
  <c r="N1029" i="7"/>
  <c r="M1029" i="7"/>
  <c r="L1029" i="7"/>
  <c r="K1029" i="7"/>
  <c r="N1028" i="7"/>
  <c r="M1028" i="7"/>
  <c r="L1028" i="7"/>
  <c r="K1028" i="7"/>
  <c r="N1027" i="7"/>
  <c r="M1027" i="7"/>
  <c r="L1027" i="7"/>
  <c r="K1027" i="7"/>
  <c r="N1026" i="7"/>
  <c r="M1026" i="7"/>
  <c r="L1026" i="7"/>
  <c r="K1026" i="7"/>
  <c r="N1025" i="7"/>
  <c r="M1025" i="7"/>
  <c r="L1025" i="7"/>
  <c r="K1025" i="7"/>
  <c r="N1024" i="7"/>
  <c r="M1024" i="7"/>
  <c r="L1024" i="7"/>
  <c r="K1024" i="7"/>
  <c r="N1023" i="7"/>
  <c r="M1023" i="7"/>
  <c r="L1023" i="7"/>
  <c r="K1023" i="7"/>
  <c r="N1022" i="7"/>
  <c r="M1022" i="7"/>
  <c r="L1022" i="7"/>
  <c r="K1022" i="7"/>
  <c r="N1021" i="7"/>
  <c r="M1021" i="7"/>
  <c r="L1021" i="7"/>
  <c r="K1021" i="7"/>
  <c r="N1020" i="7"/>
  <c r="M1020" i="7"/>
  <c r="L1020" i="7"/>
  <c r="K1020" i="7"/>
  <c r="N1019" i="7"/>
  <c r="M1019" i="7"/>
  <c r="L1019" i="7"/>
  <c r="K1019" i="7"/>
  <c r="N1018" i="7"/>
  <c r="M1018" i="7"/>
  <c r="L1018" i="7"/>
  <c r="K1018" i="7"/>
  <c r="N1017" i="7"/>
  <c r="M1017" i="7"/>
  <c r="L1017" i="7"/>
  <c r="K1017" i="7"/>
  <c r="N1016" i="7"/>
  <c r="M1016" i="7"/>
  <c r="L1016" i="7"/>
  <c r="K1016" i="7"/>
  <c r="N1015" i="7"/>
  <c r="M1015" i="7"/>
  <c r="L1015" i="7"/>
  <c r="K1015" i="7"/>
  <c r="N1014" i="7"/>
  <c r="M1014" i="7"/>
  <c r="L1014" i="7"/>
  <c r="K1014" i="7"/>
  <c r="N1013" i="7"/>
  <c r="M1013" i="7"/>
  <c r="L1013" i="7"/>
  <c r="K1013" i="7"/>
  <c r="N1012" i="7"/>
  <c r="M1012" i="7"/>
  <c r="L1012" i="7"/>
  <c r="K1012" i="7"/>
  <c r="N1011" i="7"/>
  <c r="M1011" i="7"/>
  <c r="L1011" i="7"/>
  <c r="K1011" i="7"/>
  <c r="N1010" i="7"/>
  <c r="M1010" i="7"/>
  <c r="L1010" i="7"/>
  <c r="K1010" i="7"/>
  <c r="N1009" i="7"/>
  <c r="M1009" i="7"/>
  <c r="L1009" i="7"/>
  <c r="K1009" i="7"/>
  <c r="N1008" i="7"/>
  <c r="M1008" i="7"/>
  <c r="L1008" i="7"/>
  <c r="K1008" i="7"/>
  <c r="N1007" i="7"/>
  <c r="M1007" i="7"/>
  <c r="L1007" i="7"/>
  <c r="K1007" i="7"/>
  <c r="N1006" i="7"/>
  <c r="M1006" i="7"/>
  <c r="L1006" i="7"/>
  <c r="K1006" i="7"/>
  <c r="N1005" i="7"/>
  <c r="M1005" i="7"/>
  <c r="L1005" i="7"/>
  <c r="K1005" i="7"/>
  <c r="N1004" i="7"/>
  <c r="M1004" i="7"/>
  <c r="L1004" i="7"/>
  <c r="K1004" i="7"/>
  <c r="N1003" i="7"/>
  <c r="M1003" i="7"/>
  <c r="L1003" i="7"/>
  <c r="K1003" i="7"/>
  <c r="N1002" i="7"/>
  <c r="M1002" i="7"/>
  <c r="L1002" i="7"/>
  <c r="K1002" i="7"/>
  <c r="N1001" i="7"/>
  <c r="M1001" i="7"/>
  <c r="L1001" i="7"/>
  <c r="K1001" i="7"/>
  <c r="N1000" i="7"/>
  <c r="M1000" i="7"/>
  <c r="L1000" i="7"/>
  <c r="K1000" i="7"/>
  <c r="N999" i="7"/>
  <c r="M999" i="7"/>
  <c r="L999" i="7"/>
  <c r="K999" i="7"/>
  <c r="N998" i="7"/>
  <c r="M998" i="7"/>
  <c r="L998" i="7"/>
  <c r="K998" i="7"/>
  <c r="N997" i="7"/>
  <c r="M997" i="7"/>
  <c r="L997" i="7"/>
  <c r="K997" i="7"/>
  <c r="N996" i="7"/>
  <c r="M996" i="7"/>
  <c r="L996" i="7"/>
  <c r="K996" i="7"/>
  <c r="N995" i="7"/>
  <c r="M995" i="7"/>
  <c r="L995" i="7"/>
  <c r="K995" i="7"/>
  <c r="N994" i="7"/>
  <c r="M994" i="7"/>
  <c r="L994" i="7"/>
  <c r="K994" i="7"/>
  <c r="N993" i="7"/>
  <c r="M993" i="7"/>
  <c r="L993" i="7"/>
  <c r="K993" i="7"/>
  <c r="N992" i="7"/>
  <c r="M992" i="7"/>
  <c r="L992" i="7"/>
  <c r="K992" i="7"/>
  <c r="N991" i="7"/>
  <c r="M991" i="7"/>
  <c r="L991" i="7"/>
  <c r="K991" i="7"/>
  <c r="N990" i="7"/>
  <c r="M990" i="7"/>
  <c r="L990" i="7"/>
  <c r="K990" i="7"/>
  <c r="N989" i="7"/>
  <c r="M989" i="7"/>
  <c r="L989" i="7"/>
  <c r="K989" i="7"/>
  <c r="N988" i="7"/>
  <c r="M988" i="7"/>
  <c r="L988" i="7"/>
  <c r="K988" i="7"/>
  <c r="N987" i="7"/>
  <c r="M987" i="7"/>
  <c r="L987" i="7"/>
  <c r="K987" i="7"/>
  <c r="N986" i="7"/>
  <c r="M986" i="7"/>
  <c r="L986" i="7"/>
  <c r="K986" i="7"/>
  <c r="N985" i="7"/>
  <c r="M985" i="7"/>
  <c r="L985" i="7"/>
  <c r="K985" i="7"/>
  <c r="N984" i="7"/>
  <c r="M984" i="7"/>
  <c r="L984" i="7"/>
  <c r="K984" i="7"/>
  <c r="N983" i="7"/>
  <c r="M983" i="7"/>
  <c r="L983" i="7"/>
  <c r="K983" i="7"/>
  <c r="N982" i="7"/>
  <c r="M982" i="7"/>
  <c r="L982" i="7"/>
  <c r="K982" i="7"/>
  <c r="N981" i="7"/>
  <c r="M981" i="7"/>
  <c r="L981" i="7"/>
  <c r="K981" i="7"/>
  <c r="N980" i="7"/>
  <c r="M980" i="7"/>
  <c r="L980" i="7"/>
  <c r="K980" i="7"/>
  <c r="N979" i="7"/>
  <c r="M979" i="7"/>
  <c r="L979" i="7"/>
  <c r="K979" i="7"/>
  <c r="N978" i="7"/>
  <c r="M978" i="7"/>
  <c r="L978" i="7"/>
  <c r="K978" i="7"/>
  <c r="N977" i="7"/>
  <c r="M977" i="7"/>
  <c r="L977" i="7"/>
  <c r="K977" i="7"/>
  <c r="N976" i="7"/>
  <c r="M976" i="7"/>
  <c r="L976" i="7"/>
  <c r="K976" i="7"/>
  <c r="N975" i="7"/>
  <c r="M975" i="7"/>
  <c r="L975" i="7"/>
  <c r="K975" i="7"/>
  <c r="N974" i="7"/>
  <c r="M974" i="7"/>
  <c r="L974" i="7"/>
  <c r="K974" i="7"/>
  <c r="N973" i="7"/>
  <c r="M973" i="7"/>
  <c r="L973" i="7"/>
  <c r="K973" i="7"/>
  <c r="N972" i="7"/>
  <c r="M972" i="7"/>
  <c r="L972" i="7"/>
  <c r="K972" i="7"/>
  <c r="N971" i="7"/>
  <c r="M971" i="7"/>
  <c r="L971" i="7"/>
  <c r="K971" i="7"/>
  <c r="N970" i="7"/>
  <c r="M970" i="7"/>
  <c r="L970" i="7"/>
  <c r="K970" i="7"/>
  <c r="N969" i="7"/>
  <c r="M969" i="7"/>
  <c r="L969" i="7"/>
  <c r="K969" i="7"/>
  <c r="N968" i="7"/>
  <c r="M968" i="7"/>
  <c r="L968" i="7"/>
  <c r="K968" i="7"/>
  <c r="N967" i="7"/>
  <c r="M967" i="7"/>
  <c r="L967" i="7"/>
  <c r="K967" i="7"/>
  <c r="N966" i="7"/>
  <c r="M966" i="7"/>
  <c r="L966" i="7"/>
  <c r="K966" i="7"/>
  <c r="N965" i="7"/>
  <c r="M965" i="7"/>
  <c r="L965" i="7"/>
  <c r="K965" i="7"/>
  <c r="N964" i="7"/>
  <c r="M964" i="7"/>
  <c r="L964" i="7"/>
  <c r="K964" i="7"/>
  <c r="N963" i="7"/>
  <c r="M963" i="7"/>
  <c r="L963" i="7"/>
  <c r="K963" i="7"/>
  <c r="N962" i="7"/>
  <c r="M962" i="7"/>
  <c r="L962" i="7"/>
  <c r="K962" i="7"/>
  <c r="N961" i="7"/>
  <c r="M961" i="7"/>
  <c r="L961" i="7"/>
  <c r="K961" i="7"/>
  <c r="N960" i="7"/>
  <c r="M960" i="7"/>
  <c r="L960" i="7"/>
  <c r="K960" i="7"/>
  <c r="N959" i="7"/>
  <c r="M959" i="7"/>
  <c r="L959" i="7"/>
  <c r="K959" i="7"/>
  <c r="N958" i="7"/>
  <c r="M958" i="7"/>
  <c r="L958" i="7"/>
  <c r="K958" i="7"/>
  <c r="N957" i="7"/>
  <c r="M957" i="7"/>
  <c r="L957" i="7"/>
  <c r="K957" i="7"/>
  <c r="N956" i="7"/>
  <c r="M956" i="7"/>
  <c r="L956" i="7"/>
  <c r="K956" i="7"/>
  <c r="N955" i="7"/>
  <c r="M955" i="7"/>
  <c r="L955" i="7"/>
  <c r="K955" i="7"/>
  <c r="N954" i="7"/>
  <c r="M954" i="7"/>
  <c r="L954" i="7"/>
  <c r="K954" i="7"/>
  <c r="N953" i="7"/>
  <c r="M953" i="7"/>
  <c r="L953" i="7"/>
  <c r="K953" i="7"/>
  <c r="N952" i="7"/>
  <c r="M952" i="7"/>
  <c r="L952" i="7"/>
  <c r="K952" i="7"/>
  <c r="N951" i="7"/>
  <c r="M951" i="7"/>
  <c r="L951" i="7"/>
  <c r="K951" i="7"/>
  <c r="N950" i="7"/>
  <c r="M950" i="7"/>
  <c r="L950" i="7"/>
  <c r="K950" i="7"/>
  <c r="N949" i="7"/>
  <c r="M949" i="7"/>
  <c r="L949" i="7"/>
  <c r="K949" i="7"/>
  <c r="N948" i="7"/>
  <c r="M948" i="7"/>
  <c r="L948" i="7"/>
  <c r="K948" i="7"/>
  <c r="N947" i="7"/>
  <c r="M947" i="7"/>
  <c r="L947" i="7"/>
  <c r="K947" i="7"/>
  <c r="N946" i="7"/>
  <c r="M946" i="7"/>
  <c r="L946" i="7"/>
  <c r="K946" i="7"/>
  <c r="N945" i="7"/>
  <c r="M945" i="7"/>
  <c r="L945" i="7"/>
  <c r="K945" i="7"/>
  <c r="N944" i="7"/>
  <c r="M944" i="7"/>
  <c r="L944" i="7"/>
  <c r="K944" i="7"/>
  <c r="N943" i="7"/>
  <c r="M943" i="7"/>
  <c r="L943" i="7"/>
  <c r="K943" i="7"/>
  <c r="N942" i="7"/>
  <c r="M942" i="7"/>
  <c r="L942" i="7"/>
  <c r="K942" i="7"/>
  <c r="N941" i="7"/>
  <c r="M941" i="7"/>
  <c r="L941" i="7"/>
  <c r="K941" i="7"/>
  <c r="N940" i="7"/>
  <c r="M940" i="7"/>
  <c r="L940" i="7"/>
  <c r="K940" i="7"/>
  <c r="N939" i="7"/>
  <c r="M939" i="7"/>
  <c r="L939" i="7"/>
  <c r="K939" i="7"/>
  <c r="N938" i="7"/>
  <c r="M938" i="7"/>
  <c r="L938" i="7"/>
  <c r="K938" i="7"/>
  <c r="N937" i="7"/>
  <c r="M937" i="7"/>
  <c r="L937" i="7"/>
  <c r="K937" i="7"/>
  <c r="N936" i="7"/>
  <c r="M936" i="7"/>
  <c r="L936" i="7"/>
  <c r="K936" i="7"/>
  <c r="N935" i="7"/>
  <c r="M935" i="7"/>
  <c r="L935" i="7"/>
  <c r="K935" i="7"/>
  <c r="N934" i="7"/>
  <c r="M934" i="7"/>
  <c r="L934" i="7"/>
  <c r="K934" i="7"/>
  <c r="N933" i="7"/>
  <c r="M933" i="7"/>
  <c r="L933" i="7"/>
  <c r="K933" i="7"/>
  <c r="N932" i="7"/>
  <c r="M932" i="7"/>
  <c r="L932" i="7"/>
  <c r="K932" i="7"/>
  <c r="N931" i="7"/>
  <c r="M931" i="7"/>
  <c r="L931" i="7"/>
  <c r="K931" i="7"/>
  <c r="N930" i="7"/>
  <c r="M930" i="7"/>
  <c r="L930" i="7"/>
  <c r="K930" i="7"/>
  <c r="N929" i="7"/>
  <c r="M929" i="7"/>
  <c r="L929" i="7"/>
  <c r="K929" i="7"/>
  <c r="N928" i="7"/>
  <c r="M928" i="7"/>
  <c r="L928" i="7"/>
  <c r="K928" i="7"/>
  <c r="N927" i="7"/>
  <c r="M927" i="7"/>
  <c r="L927" i="7"/>
  <c r="K927" i="7"/>
  <c r="N926" i="7"/>
  <c r="M926" i="7"/>
  <c r="L926" i="7"/>
  <c r="K926" i="7"/>
  <c r="N925" i="7"/>
  <c r="M925" i="7"/>
  <c r="L925" i="7"/>
  <c r="K925" i="7"/>
  <c r="N924" i="7"/>
  <c r="M924" i="7"/>
  <c r="L924" i="7"/>
  <c r="K924" i="7"/>
  <c r="N923" i="7"/>
  <c r="M923" i="7"/>
  <c r="L923" i="7"/>
  <c r="K923" i="7"/>
  <c r="N922" i="7"/>
  <c r="M922" i="7"/>
  <c r="L922" i="7"/>
  <c r="K922" i="7"/>
  <c r="N921" i="7"/>
  <c r="M921" i="7"/>
  <c r="L921" i="7"/>
  <c r="K921" i="7"/>
  <c r="N920" i="7"/>
  <c r="M920" i="7"/>
  <c r="L920" i="7"/>
  <c r="K920" i="7"/>
  <c r="N919" i="7"/>
  <c r="M919" i="7"/>
  <c r="L919" i="7"/>
  <c r="K919" i="7"/>
  <c r="N918" i="7"/>
  <c r="M918" i="7"/>
  <c r="L918" i="7"/>
  <c r="K918" i="7"/>
  <c r="N917" i="7"/>
  <c r="M917" i="7"/>
  <c r="L917" i="7"/>
  <c r="K917" i="7"/>
  <c r="N916" i="7"/>
  <c r="M916" i="7"/>
  <c r="L916" i="7"/>
  <c r="K916" i="7"/>
  <c r="N915" i="7"/>
  <c r="M915" i="7"/>
  <c r="L915" i="7"/>
  <c r="K915" i="7"/>
  <c r="N914" i="7"/>
  <c r="M914" i="7"/>
  <c r="L914" i="7"/>
  <c r="K914" i="7"/>
  <c r="N913" i="7"/>
  <c r="M913" i="7"/>
  <c r="L913" i="7"/>
  <c r="K913" i="7"/>
  <c r="N912" i="7"/>
  <c r="M912" i="7"/>
  <c r="L912" i="7"/>
  <c r="K912" i="7"/>
  <c r="N911" i="7"/>
  <c r="M911" i="7"/>
  <c r="L911" i="7"/>
  <c r="K911" i="7"/>
  <c r="N910" i="7"/>
  <c r="M910" i="7"/>
  <c r="L910" i="7"/>
  <c r="K910" i="7"/>
  <c r="N909" i="7"/>
  <c r="M909" i="7"/>
  <c r="L909" i="7"/>
  <c r="K909" i="7"/>
  <c r="N908" i="7"/>
  <c r="M908" i="7"/>
  <c r="L908" i="7"/>
  <c r="K908" i="7"/>
  <c r="N907" i="7"/>
  <c r="M907" i="7"/>
  <c r="L907" i="7"/>
  <c r="K907" i="7"/>
  <c r="N906" i="7"/>
  <c r="M906" i="7"/>
  <c r="L906" i="7"/>
  <c r="K906" i="7"/>
  <c r="N905" i="7"/>
  <c r="M905" i="7"/>
  <c r="L905" i="7"/>
  <c r="K905" i="7"/>
  <c r="N904" i="7"/>
  <c r="M904" i="7"/>
  <c r="L904" i="7"/>
  <c r="K904" i="7"/>
  <c r="N903" i="7"/>
  <c r="M903" i="7"/>
  <c r="L903" i="7"/>
  <c r="K903" i="7"/>
  <c r="N902" i="7"/>
  <c r="M902" i="7"/>
  <c r="L902" i="7"/>
  <c r="K902" i="7"/>
  <c r="N901" i="7"/>
  <c r="M901" i="7"/>
  <c r="L901" i="7"/>
  <c r="K901" i="7"/>
  <c r="N900" i="7"/>
  <c r="M900" i="7"/>
  <c r="L900" i="7"/>
  <c r="K900" i="7"/>
  <c r="N899" i="7"/>
  <c r="M899" i="7"/>
  <c r="L899" i="7"/>
  <c r="K899" i="7"/>
  <c r="N898" i="7"/>
  <c r="M898" i="7"/>
  <c r="L898" i="7"/>
  <c r="K898" i="7"/>
  <c r="N897" i="7"/>
  <c r="M897" i="7"/>
  <c r="L897" i="7"/>
  <c r="K897" i="7"/>
  <c r="N896" i="7"/>
  <c r="M896" i="7"/>
  <c r="L896" i="7"/>
  <c r="K896" i="7"/>
  <c r="N895" i="7"/>
  <c r="M895" i="7"/>
  <c r="L895" i="7"/>
  <c r="K895" i="7"/>
  <c r="N894" i="7"/>
  <c r="M894" i="7"/>
  <c r="L894" i="7"/>
  <c r="K894" i="7"/>
  <c r="N893" i="7"/>
  <c r="M893" i="7"/>
  <c r="L893" i="7"/>
  <c r="K893" i="7"/>
  <c r="N892" i="7"/>
  <c r="M892" i="7"/>
  <c r="L892" i="7"/>
  <c r="K892" i="7"/>
  <c r="N891" i="7"/>
  <c r="M891" i="7"/>
  <c r="L891" i="7"/>
  <c r="K891" i="7"/>
  <c r="N890" i="7"/>
  <c r="M890" i="7"/>
  <c r="L890" i="7"/>
  <c r="K890" i="7"/>
  <c r="N889" i="7"/>
  <c r="M889" i="7"/>
  <c r="L889" i="7"/>
  <c r="K889" i="7"/>
  <c r="N888" i="7"/>
  <c r="M888" i="7"/>
  <c r="L888" i="7"/>
  <c r="K888" i="7"/>
  <c r="N887" i="7"/>
  <c r="M887" i="7"/>
  <c r="L887" i="7"/>
  <c r="K887" i="7"/>
  <c r="N886" i="7"/>
  <c r="M886" i="7"/>
  <c r="L886" i="7"/>
  <c r="K886" i="7"/>
  <c r="N885" i="7"/>
  <c r="M885" i="7"/>
  <c r="L885" i="7"/>
  <c r="K885" i="7"/>
  <c r="N884" i="7"/>
  <c r="M884" i="7"/>
  <c r="L884" i="7"/>
  <c r="K884" i="7"/>
  <c r="N883" i="7"/>
  <c r="M883" i="7"/>
  <c r="L883" i="7"/>
  <c r="K883" i="7"/>
  <c r="N882" i="7"/>
  <c r="M882" i="7"/>
  <c r="L882" i="7"/>
  <c r="K882" i="7"/>
  <c r="N881" i="7"/>
  <c r="M881" i="7"/>
  <c r="L881" i="7"/>
  <c r="K881" i="7"/>
  <c r="N880" i="7"/>
  <c r="M880" i="7"/>
  <c r="L880" i="7"/>
  <c r="K880" i="7"/>
  <c r="N879" i="7"/>
  <c r="M879" i="7"/>
  <c r="L879" i="7"/>
  <c r="K879" i="7"/>
  <c r="N878" i="7"/>
  <c r="M878" i="7"/>
  <c r="L878" i="7"/>
  <c r="K878" i="7"/>
  <c r="N877" i="7"/>
  <c r="M877" i="7"/>
  <c r="L877" i="7"/>
  <c r="K877" i="7"/>
  <c r="N876" i="7"/>
  <c r="M876" i="7"/>
  <c r="L876" i="7"/>
  <c r="K876" i="7"/>
  <c r="N875" i="7"/>
  <c r="M875" i="7"/>
  <c r="L875" i="7"/>
  <c r="K875" i="7"/>
  <c r="N874" i="7"/>
  <c r="M874" i="7"/>
  <c r="L874" i="7"/>
  <c r="K874" i="7"/>
  <c r="N873" i="7"/>
  <c r="M873" i="7"/>
  <c r="L873" i="7"/>
  <c r="K873" i="7"/>
  <c r="N872" i="7"/>
  <c r="M872" i="7"/>
  <c r="L872" i="7"/>
  <c r="K872" i="7"/>
  <c r="N871" i="7"/>
  <c r="M871" i="7"/>
  <c r="L871" i="7"/>
  <c r="K871" i="7"/>
  <c r="N870" i="7"/>
  <c r="M870" i="7"/>
  <c r="L870" i="7"/>
  <c r="K870" i="7"/>
  <c r="N869" i="7"/>
  <c r="M869" i="7"/>
  <c r="L869" i="7"/>
  <c r="K869" i="7"/>
  <c r="N868" i="7"/>
  <c r="M868" i="7"/>
  <c r="L868" i="7"/>
  <c r="K868" i="7"/>
  <c r="N867" i="7"/>
  <c r="M867" i="7"/>
  <c r="L867" i="7"/>
  <c r="K867" i="7"/>
  <c r="N866" i="7"/>
  <c r="M866" i="7"/>
  <c r="L866" i="7"/>
  <c r="K866" i="7"/>
  <c r="N865" i="7"/>
  <c r="M865" i="7"/>
  <c r="L865" i="7"/>
  <c r="K865" i="7"/>
  <c r="N864" i="7"/>
  <c r="M864" i="7"/>
  <c r="L864" i="7"/>
  <c r="K864" i="7"/>
  <c r="N863" i="7"/>
  <c r="M863" i="7"/>
  <c r="L863" i="7"/>
  <c r="K863" i="7"/>
  <c r="N862" i="7"/>
  <c r="M862" i="7"/>
  <c r="L862" i="7"/>
  <c r="K862" i="7"/>
  <c r="N861" i="7"/>
  <c r="M861" i="7"/>
  <c r="L861" i="7"/>
  <c r="K861" i="7"/>
  <c r="N860" i="7"/>
  <c r="M860" i="7"/>
  <c r="L860" i="7"/>
  <c r="K860" i="7"/>
  <c r="N859" i="7"/>
  <c r="M859" i="7"/>
  <c r="L859" i="7"/>
  <c r="K859" i="7"/>
  <c r="N858" i="7"/>
  <c r="M858" i="7"/>
  <c r="L858" i="7"/>
  <c r="K858" i="7"/>
  <c r="N857" i="7"/>
  <c r="M857" i="7"/>
  <c r="L857" i="7"/>
  <c r="K857" i="7"/>
  <c r="N856" i="7"/>
  <c r="M856" i="7"/>
  <c r="L856" i="7"/>
  <c r="K856" i="7"/>
  <c r="N855" i="7"/>
  <c r="M855" i="7"/>
  <c r="L855" i="7"/>
  <c r="K855" i="7"/>
  <c r="N854" i="7"/>
  <c r="M854" i="7"/>
  <c r="L854" i="7"/>
  <c r="K854" i="7"/>
  <c r="N853" i="7"/>
  <c r="M853" i="7"/>
  <c r="L853" i="7"/>
  <c r="K853" i="7"/>
  <c r="N852" i="7"/>
  <c r="M852" i="7"/>
  <c r="L852" i="7"/>
  <c r="K852" i="7"/>
  <c r="N851" i="7"/>
  <c r="M851" i="7"/>
  <c r="L851" i="7"/>
  <c r="K851" i="7"/>
  <c r="N850" i="7"/>
  <c r="M850" i="7"/>
  <c r="L850" i="7"/>
  <c r="K850" i="7"/>
  <c r="N849" i="7"/>
  <c r="M849" i="7"/>
  <c r="L849" i="7"/>
  <c r="K849" i="7"/>
  <c r="N848" i="7"/>
  <c r="M848" i="7"/>
  <c r="L848" i="7"/>
  <c r="K848" i="7"/>
  <c r="N847" i="7"/>
  <c r="M847" i="7"/>
  <c r="L847" i="7"/>
  <c r="K847" i="7"/>
  <c r="N846" i="7"/>
  <c r="M846" i="7"/>
  <c r="L846" i="7"/>
  <c r="K846" i="7"/>
  <c r="N845" i="7"/>
  <c r="M845" i="7"/>
  <c r="L845" i="7"/>
  <c r="K845" i="7"/>
  <c r="N844" i="7"/>
  <c r="M844" i="7"/>
  <c r="L844" i="7"/>
  <c r="K844" i="7"/>
  <c r="N843" i="7"/>
  <c r="M843" i="7"/>
  <c r="L843" i="7"/>
  <c r="K843" i="7"/>
  <c r="N842" i="7"/>
  <c r="M842" i="7"/>
  <c r="L842" i="7"/>
  <c r="K842" i="7"/>
  <c r="N841" i="7"/>
  <c r="M841" i="7"/>
  <c r="L841" i="7"/>
  <c r="K841" i="7"/>
  <c r="N840" i="7"/>
  <c r="M840" i="7"/>
  <c r="L840" i="7"/>
  <c r="K840" i="7"/>
  <c r="N839" i="7"/>
  <c r="M839" i="7"/>
  <c r="L839" i="7"/>
  <c r="K839" i="7"/>
  <c r="N838" i="7"/>
  <c r="M838" i="7"/>
  <c r="L838" i="7"/>
  <c r="K838" i="7"/>
  <c r="N837" i="7"/>
  <c r="M837" i="7"/>
  <c r="L837" i="7"/>
  <c r="K837" i="7"/>
  <c r="N836" i="7"/>
  <c r="M836" i="7"/>
  <c r="L836" i="7"/>
  <c r="K836" i="7"/>
  <c r="N835" i="7"/>
  <c r="M835" i="7"/>
  <c r="L835" i="7"/>
  <c r="K835" i="7"/>
  <c r="N834" i="7"/>
  <c r="M834" i="7"/>
  <c r="L834" i="7"/>
  <c r="K834" i="7"/>
  <c r="N833" i="7"/>
  <c r="M833" i="7"/>
  <c r="L833" i="7"/>
  <c r="K833" i="7"/>
  <c r="N832" i="7"/>
  <c r="M832" i="7"/>
  <c r="L832" i="7"/>
  <c r="K832" i="7"/>
  <c r="N831" i="7"/>
  <c r="M831" i="7"/>
  <c r="L831" i="7"/>
  <c r="K831" i="7"/>
  <c r="N830" i="7"/>
  <c r="M830" i="7"/>
  <c r="L830" i="7"/>
  <c r="K830" i="7"/>
  <c r="N829" i="7"/>
  <c r="M829" i="7"/>
  <c r="L829" i="7"/>
  <c r="K829" i="7"/>
  <c r="N828" i="7"/>
  <c r="M828" i="7"/>
  <c r="L828" i="7"/>
  <c r="K828" i="7"/>
  <c r="N827" i="7"/>
  <c r="M827" i="7"/>
  <c r="L827" i="7"/>
  <c r="K827" i="7"/>
  <c r="N826" i="7"/>
  <c r="M826" i="7"/>
  <c r="L826" i="7"/>
  <c r="K826" i="7"/>
  <c r="N825" i="7"/>
  <c r="M825" i="7"/>
  <c r="L825" i="7"/>
  <c r="K825" i="7"/>
  <c r="N824" i="7"/>
  <c r="M824" i="7"/>
  <c r="L824" i="7"/>
  <c r="K824" i="7"/>
  <c r="N823" i="7"/>
  <c r="M823" i="7"/>
  <c r="L823" i="7"/>
  <c r="K823" i="7"/>
  <c r="N822" i="7"/>
  <c r="M822" i="7"/>
  <c r="L822" i="7"/>
  <c r="K822" i="7"/>
  <c r="N821" i="7"/>
  <c r="M821" i="7"/>
  <c r="L821" i="7"/>
  <c r="K821" i="7"/>
  <c r="N820" i="7"/>
  <c r="M820" i="7"/>
  <c r="L820" i="7"/>
  <c r="K820" i="7"/>
  <c r="N819" i="7"/>
  <c r="M819" i="7"/>
  <c r="L819" i="7"/>
  <c r="K819" i="7"/>
  <c r="N818" i="7"/>
  <c r="M818" i="7"/>
  <c r="L818" i="7"/>
  <c r="K818" i="7"/>
  <c r="N817" i="7"/>
  <c r="M817" i="7"/>
  <c r="L817" i="7"/>
  <c r="K817" i="7"/>
  <c r="N816" i="7"/>
  <c r="M816" i="7"/>
  <c r="L816" i="7"/>
  <c r="K816" i="7"/>
  <c r="N815" i="7"/>
  <c r="M815" i="7"/>
  <c r="L815" i="7"/>
  <c r="K815" i="7"/>
  <c r="N814" i="7"/>
  <c r="M814" i="7"/>
  <c r="L814" i="7"/>
  <c r="K814" i="7"/>
  <c r="N813" i="7"/>
  <c r="M813" i="7"/>
  <c r="L813" i="7"/>
  <c r="K813" i="7"/>
  <c r="N812" i="7"/>
  <c r="M812" i="7"/>
  <c r="L812" i="7"/>
  <c r="K812" i="7"/>
  <c r="N811" i="7"/>
  <c r="M811" i="7"/>
  <c r="L811" i="7"/>
  <c r="K811" i="7"/>
  <c r="N810" i="7"/>
  <c r="M810" i="7"/>
  <c r="L810" i="7"/>
  <c r="K810" i="7"/>
  <c r="N809" i="7"/>
  <c r="M809" i="7"/>
  <c r="L809" i="7"/>
  <c r="K809" i="7"/>
  <c r="N808" i="7"/>
  <c r="M808" i="7"/>
  <c r="L808" i="7"/>
  <c r="K808" i="7"/>
  <c r="N807" i="7"/>
  <c r="M807" i="7"/>
  <c r="L807" i="7"/>
  <c r="K807" i="7"/>
  <c r="N806" i="7"/>
  <c r="M806" i="7"/>
  <c r="L806" i="7"/>
  <c r="K806" i="7"/>
  <c r="N805" i="7"/>
  <c r="M805" i="7"/>
  <c r="L805" i="7"/>
  <c r="K805" i="7"/>
  <c r="N804" i="7"/>
  <c r="M804" i="7"/>
  <c r="L804" i="7"/>
  <c r="K804" i="7"/>
  <c r="N803" i="7"/>
  <c r="M803" i="7"/>
  <c r="L803" i="7"/>
  <c r="K803" i="7"/>
  <c r="N802" i="7"/>
  <c r="M802" i="7"/>
  <c r="L802" i="7"/>
  <c r="K802" i="7"/>
  <c r="N801" i="7"/>
  <c r="M801" i="7"/>
  <c r="L801" i="7"/>
  <c r="K801" i="7"/>
  <c r="N800" i="7"/>
  <c r="M800" i="7"/>
  <c r="L800" i="7"/>
  <c r="K800" i="7"/>
  <c r="N799" i="7"/>
  <c r="M799" i="7"/>
  <c r="L799" i="7"/>
  <c r="K799" i="7"/>
  <c r="N798" i="7"/>
  <c r="M798" i="7"/>
  <c r="L798" i="7"/>
  <c r="K798" i="7"/>
  <c r="N797" i="7"/>
  <c r="M797" i="7"/>
  <c r="L797" i="7"/>
  <c r="K797" i="7"/>
  <c r="N796" i="7"/>
  <c r="M796" i="7"/>
  <c r="L796" i="7"/>
  <c r="K796" i="7"/>
  <c r="N795" i="7"/>
  <c r="M795" i="7"/>
  <c r="L795" i="7"/>
  <c r="K795" i="7"/>
  <c r="N794" i="7"/>
  <c r="M794" i="7"/>
  <c r="L794" i="7"/>
  <c r="K794" i="7"/>
  <c r="N793" i="7"/>
  <c r="M793" i="7"/>
  <c r="L793" i="7"/>
  <c r="K793" i="7"/>
  <c r="N792" i="7"/>
  <c r="M792" i="7"/>
  <c r="L792" i="7"/>
  <c r="K792" i="7"/>
  <c r="N791" i="7"/>
  <c r="M791" i="7"/>
  <c r="L791" i="7"/>
  <c r="K791" i="7"/>
  <c r="N790" i="7"/>
  <c r="M790" i="7"/>
  <c r="L790" i="7"/>
  <c r="K790" i="7"/>
  <c r="N789" i="7"/>
  <c r="M789" i="7"/>
  <c r="L789" i="7"/>
  <c r="K789" i="7"/>
  <c r="N788" i="7"/>
  <c r="M788" i="7"/>
  <c r="L788" i="7"/>
  <c r="K788" i="7"/>
  <c r="N787" i="7"/>
  <c r="M787" i="7"/>
  <c r="L787" i="7"/>
  <c r="K787" i="7"/>
  <c r="N786" i="7"/>
  <c r="M786" i="7"/>
  <c r="L786" i="7"/>
  <c r="K786" i="7"/>
  <c r="N785" i="7"/>
  <c r="M785" i="7"/>
  <c r="L785" i="7"/>
  <c r="K785" i="7"/>
  <c r="N784" i="7"/>
  <c r="M784" i="7"/>
  <c r="L784" i="7"/>
  <c r="K784" i="7"/>
  <c r="N783" i="7"/>
  <c r="M783" i="7"/>
  <c r="L783" i="7"/>
  <c r="K783" i="7"/>
  <c r="N782" i="7"/>
  <c r="M782" i="7"/>
  <c r="L782" i="7"/>
  <c r="K782" i="7"/>
  <c r="N781" i="7"/>
  <c r="M781" i="7"/>
  <c r="L781" i="7"/>
  <c r="K781" i="7"/>
  <c r="N780" i="7"/>
  <c r="M780" i="7"/>
  <c r="L780" i="7"/>
  <c r="K780" i="7"/>
  <c r="N779" i="7"/>
  <c r="M779" i="7"/>
  <c r="L779" i="7"/>
  <c r="K779" i="7"/>
  <c r="N778" i="7"/>
  <c r="M778" i="7"/>
  <c r="L778" i="7"/>
  <c r="K778" i="7"/>
  <c r="N777" i="7"/>
  <c r="M777" i="7"/>
  <c r="L777" i="7"/>
  <c r="K777" i="7"/>
  <c r="N776" i="7"/>
  <c r="M776" i="7"/>
  <c r="L776" i="7"/>
  <c r="K776" i="7"/>
  <c r="N775" i="7"/>
  <c r="M775" i="7"/>
  <c r="L775" i="7"/>
  <c r="K775" i="7"/>
  <c r="N774" i="7"/>
  <c r="M774" i="7"/>
  <c r="L774" i="7"/>
  <c r="K774" i="7"/>
  <c r="N773" i="7"/>
  <c r="M773" i="7"/>
  <c r="L773" i="7"/>
  <c r="K773" i="7"/>
  <c r="N772" i="7"/>
  <c r="M772" i="7"/>
  <c r="L772" i="7"/>
  <c r="K772" i="7"/>
  <c r="N771" i="7"/>
  <c r="M771" i="7"/>
  <c r="L771" i="7"/>
  <c r="K771" i="7"/>
  <c r="N770" i="7"/>
  <c r="M770" i="7"/>
  <c r="L770" i="7"/>
  <c r="K770" i="7"/>
  <c r="N769" i="7"/>
  <c r="M769" i="7"/>
  <c r="L769" i="7"/>
  <c r="K769" i="7"/>
  <c r="N768" i="7"/>
  <c r="M768" i="7"/>
  <c r="L768" i="7"/>
  <c r="K768" i="7"/>
  <c r="N767" i="7"/>
  <c r="M767" i="7"/>
  <c r="L767" i="7"/>
  <c r="K767" i="7"/>
  <c r="N766" i="7"/>
  <c r="M766" i="7"/>
  <c r="L766" i="7"/>
  <c r="K766" i="7"/>
  <c r="N765" i="7"/>
  <c r="M765" i="7"/>
  <c r="L765" i="7"/>
  <c r="K765" i="7"/>
  <c r="N764" i="7"/>
  <c r="M764" i="7"/>
  <c r="L764" i="7"/>
  <c r="K764" i="7"/>
  <c r="N763" i="7"/>
  <c r="M763" i="7"/>
  <c r="L763" i="7"/>
  <c r="K763" i="7"/>
  <c r="N762" i="7"/>
  <c r="M762" i="7"/>
  <c r="L762" i="7"/>
  <c r="K762" i="7"/>
  <c r="N761" i="7"/>
  <c r="M761" i="7"/>
  <c r="L761" i="7"/>
  <c r="K761" i="7"/>
  <c r="N760" i="7"/>
  <c r="M760" i="7"/>
  <c r="L760" i="7"/>
  <c r="K760" i="7"/>
  <c r="N759" i="7"/>
  <c r="M759" i="7"/>
  <c r="L759" i="7"/>
  <c r="K759" i="7"/>
  <c r="N758" i="7"/>
  <c r="M758" i="7"/>
  <c r="L758" i="7"/>
  <c r="K758" i="7"/>
  <c r="N757" i="7"/>
  <c r="M757" i="7"/>
  <c r="L757" i="7"/>
  <c r="K757" i="7"/>
  <c r="N756" i="7"/>
  <c r="M756" i="7"/>
  <c r="L756" i="7"/>
  <c r="K756" i="7"/>
  <c r="N755" i="7"/>
  <c r="M755" i="7"/>
  <c r="L755" i="7"/>
  <c r="K755" i="7"/>
  <c r="N754" i="7"/>
  <c r="M754" i="7"/>
  <c r="L754" i="7"/>
  <c r="K754" i="7"/>
  <c r="N753" i="7"/>
  <c r="M753" i="7"/>
  <c r="L753" i="7"/>
  <c r="K753" i="7"/>
  <c r="N752" i="7"/>
  <c r="M752" i="7"/>
  <c r="L752" i="7"/>
  <c r="K752" i="7"/>
  <c r="N751" i="7"/>
  <c r="M751" i="7"/>
  <c r="L751" i="7"/>
  <c r="K751" i="7"/>
  <c r="N750" i="7"/>
  <c r="M750" i="7"/>
  <c r="L750" i="7"/>
  <c r="K750" i="7"/>
  <c r="N749" i="7"/>
  <c r="M749" i="7"/>
  <c r="L749" i="7"/>
  <c r="K749" i="7"/>
  <c r="N748" i="7"/>
  <c r="M748" i="7"/>
  <c r="L748" i="7"/>
  <c r="K748" i="7"/>
  <c r="N747" i="7"/>
  <c r="M747" i="7"/>
  <c r="L747" i="7"/>
  <c r="K747" i="7"/>
  <c r="N746" i="7"/>
  <c r="M746" i="7"/>
  <c r="L746" i="7"/>
  <c r="K746" i="7"/>
  <c r="N745" i="7"/>
  <c r="M745" i="7"/>
  <c r="L745" i="7"/>
  <c r="K745" i="7"/>
  <c r="N744" i="7"/>
  <c r="M744" i="7"/>
  <c r="L744" i="7"/>
  <c r="K744" i="7"/>
  <c r="N743" i="7"/>
  <c r="M743" i="7"/>
  <c r="L743" i="7"/>
  <c r="K743" i="7"/>
  <c r="N742" i="7"/>
  <c r="M742" i="7"/>
  <c r="L742" i="7"/>
  <c r="K742" i="7"/>
  <c r="N741" i="7"/>
  <c r="M741" i="7"/>
  <c r="L741" i="7"/>
  <c r="K741" i="7"/>
  <c r="N740" i="7"/>
  <c r="M740" i="7"/>
  <c r="L740" i="7"/>
  <c r="K740" i="7"/>
  <c r="N739" i="7"/>
  <c r="M739" i="7"/>
  <c r="L739" i="7"/>
  <c r="K739" i="7"/>
  <c r="N738" i="7"/>
  <c r="M738" i="7"/>
  <c r="L738" i="7"/>
  <c r="K738" i="7"/>
  <c r="N737" i="7"/>
  <c r="M737" i="7"/>
  <c r="L737" i="7"/>
  <c r="K737" i="7"/>
  <c r="N736" i="7"/>
  <c r="M736" i="7"/>
  <c r="L736" i="7"/>
  <c r="K736" i="7"/>
  <c r="N735" i="7"/>
  <c r="M735" i="7"/>
  <c r="L735" i="7"/>
  <c r="K735" i="7"/>
  <c r="N734" i="7"/>
  <c r="M734" i="7"/>
  <c r="L734" i="7"/>
  <c r="K734" i="7"/>
  <c r="N733" i="7"/>
  <c r="M733" i="7"/>
  <c r="L733" i="7"/>
  <c r="K733" i="7"/>
  <c r="N732" i="7"/>
  <c r="M732" i="7"/>
  <c r="L732" i="7"/>
  <c r="K732" i="7"/>
  <c r="N731" i="7"/>
  <c r="M731" i="7"/>
  <c r="L731" i="7"/>
  <c r="K731" i="7"/>
  <c r="N730" i="7"/>
  <c r="M730" i="7"/>
  <c r="L730" i="7"/>
  <c r="K730" i="7"/>
  <c r="N729" i="7"/>
  <c r="M729" i="7"/>
  <c r="L729" i="7"/>
  <c r="K729" i="7"/>
  <c r="N728" i="7"/>
  <c r="M728" i="7"/>
  <c r="L728" i="7"/>
  <c r="K728" i="7"/>
  <c r="N727" i="7"/>
  <c r="M727" i="7"/>
  <c r="L727" i="7"/>
  <c r="K727" i="7"/>
  <c r="N726" i="7"/>
  <c r="M726" i="7"/>
  <c r="L726" i="7"/>
  <c r="K726" i="7"/>
  <c r="N725" i="7"/>
  <c r="M725" i="7"/>
  <c r="L725" i="7"/>
  <c r="K725" i="7"/>
  <c r="N724" i="7"/>
  <c r="M724" i="7"/>
  <c r="L724" i="7"/>
  <c r="K724" i="7"/>
  <c r="N723" i="7"/>
  <c r="M723" i="7"/>
  <c r="L723" i="7"/>
  <c r="K723" i="7"/>
  <c r="N722" i="7"/>
  <c r="M722" i="7"/>
  <c r="L722" i="7"/>
  <c r="K722" i="7"/>
  <c r="N721" i="7"/>
  <c r="M721" i="7"/>
  <c r="L721" i="7"/>
  <c r="K721" i="7"/>
  <c r="N720" i="7"/>
  <c r="M720" i="7"/>
  <c r="L720" i="7"/>
  <c r="K720" i="7"/>
  <c r="N719" i="7"/>
  <c r="M719" i="7"/>
  <c r="L719" i="7"/>
  <c r="K719" i="7"/>
  <c r="N718" i="7"/>
  <c r="M718" i="7"/>
  <c r="L718" i="7"/>
  <c r="K718" i="7"/>
  <c r="N717" i="7"/>
  <c r="M717" i="7"/>
  <c r="L717" i="7"/>
  <c r="K717" i="7"/>
  <c r="N716" i="7"/>
  <c r="M716" i="7"/>
  <c r="L716" i="7"/>
  <c r="K716" i="7"/>
  <c r="N715" i="7"/>
  <c r="M715" i="7"/>
  <c r="L715" i="7"/>
  <c r="K715" i="7"/>
  <c r="N714" i="7"/>
  <c r="M714" i="7"/>
  <c r="L714" i="7"/>
  <c r="K714" i="7"/>
  <c r="N713" i="7"/>
  <c r="M713" i="7"/>
  <c r="L713" i="7"/>
  <c r="K713" i="7"/>
  <c r="N712" i="7"/>
  <c r="M712" i="7"/>
  <c r="L712" i="7"/>
  <c r="K712" i="7"/>
  <c r="N711" i="7"/>
  <c r="M711" i="7"/>
  <c r="L711" i="7"/>
  <c r="K711" i="7"/>
  <c r="N710" i="7"/>
  <c r="M710" i="7"/>
  <c r="L710" i="7"/>
  <c r="K710" i="7"/>
  <c r="N709" i="7"/>
  <c r="M709" i="7"/>
  <c r="L709" i="7"/>
  <c r="K709" i="7"/>
  <c r="N708" i="7"/>
  <c r="M708" i="7"/>
  <c r="L708" i="7"/>
  <c r="K708" i="7"/>
  <c r="N707" i="7"/>
  <c r="M707" i="7"/>
  <c r="L707" i="7"/>
  <c r="K707" i="7"/>
  <c r="N706" i="7"/>
  <c r="M706" i="7"/>
  <c r="L706" i="7"/>
  <c r="K706" i="7"/>
  <c r="N705" i="7"/>
  <c r="M705" i="7"/>
  <c r="L705" i="7"/>
  <c r="K705" i="7"/>
  <c r="N704" i="7"/>
  <c r="M704" i="7"/>
  <c r="L704" i="7"/>
  <c r="K704" i="7"/>
  <c r="N703" i="7"/>
  <c r="M703" i="7"/>
  <c r="L703" i="7"/>
  <c r="K703" i="7"/>
  <c r="N702" i="7"/>
  <c r="M702" i="7"/>
  <c r="L702" i="7"/>
  <c r="K702" i="7"/>
  <c r="N701" i="7"/>
  <c r="M701" i="7"/>
  <c r="L701" i="7"/>
  <c r="K701" i="7"/>
  <c r="N700" i="7"/>
  <c r="M700" i="7"/>
  <c r="L700" i="7"/>
  <c r="K700" i="7"/>
  <c r="N699" i="7"/>
  <c r="M699" i="7"/>
  <c r="L699" i="7"/>
  <c r="K699" i="7"/>
  <c r="N698" i="7"/>
  <c r="M698" i="7"/>
  <c r="L698" i="7"/>
  <c r="K698" i="7"/>
  <c r="N697" i="7"/>
  <c r="M697" i="7"/>
  <c r="L697" i="7"/>
  <c r="K697" i="7"/>
  <c r="N696" i="7"/>
  <c r="M696" i="7"/>
  <c r="L696" i="7"/>
  <c r="K696" i="7"/>
  <c r="N695" i="7"/>
  <c r="M695" i="7"/>
  <c r="L695" i="7"/>
  <c r="K695" i="7"/>
  <c r="N694" i="7"/>
  <c r="M694" i="7"/>
  <c r="L694" i="7"/>
  <c r="K694" i="7"/>
  <c r="N693" i="7"/>
  <c r="M693" i="7"/>
  <c r="L693" i="7"/>
  <c r="K693" i="7"/>
  <c r="N692" i="7"/>
  <c r="M692" i="7"/>
  <c r="L692" i="7"/>
  <c r="K692" i="7"/>
  <c r="N691" i="7"/>
  <c r="M691" i="7"/>
  <c r="L691" i="7"/>
  <c r="K691" i="7"/>
  <c r="N690" i="7"/>
  <c r="M690" i="7"/>
  <c r="L690" i="7"/>
  <c r="K690" i="7"/>
  <c r="N689" i="7"/>
  <c r="M689" i="7"/>
  <c r="L689" i="7"/>
  <c r="K689" i="7"/>
  <c r="N688" i="7"/>
  <c r="M688" i="7"/>
  <c r="L688" i="7"/>
  <c r="K688" i="7"/>
  <c r="N687" i="7"/>
  <c r="M687" i="7"/>
  <c r="L687" i="7"/>
  <c r="K687" i="7"/>
  <c r="N686" i="7"/>
  <c r="M686" i="7"/>
  <c r="L686" i="7"/>
  <c r="K686" i="7"/>
  <c r="N685" i="7"/>
  <c r="M685" i="7"/>
  <c r="L685" i="7"/>
  <c r="K685" i="7"/>
  <c r="N684" i="7"/>
  <c r="M684" i="7"/>
  <c r="L684" i="7"/>
  <c r="K684" i="7"/>
  <c r="N683" i="7"/>
  <c r="M683" i="7"/>
  <c r="L683" i="7"/>
  <c r="K683" i="7"/>
  <c r="N682" i="7"/>
  <c r="M682" i="7"/>
  <c r="L682" i="7"/>
  <c r="K682" i="7"/>
  <c r="N681" i="7"/>
  <c r="M681" i="7"/>
  <c r="L681" i="7"/>
  <c r="K681" i="7"/>
  <c r="N680" i="7"/>
  <c r="M680" i="7"/>
  <c r="L680" i="7"/>
  <c r="K680" i="7"/>
  <c r="N679" i="7"/>
  <c r="M679" i="7"/>
  <c r="L679" i="7"/>
  <c r="K679" i="7"/>
  <c r="N678" i="7"/>
  <c r="M678" i="7"/>
  <c r="L678" i="7"/>
  <c r="K678" i="7"/>
  <c r="N677" i="7"/>
  <c r="M677" i="7"/>
  <c r="L677" i="7"/>
  <c r="K677" i="7"/>
  <c r="N676" i="7"/>
  <c r="M676" i="7"/>
  <c r="L676" i="7"/>
  <c r="K676" i="7"/>
  <c r="N675" i="7"/>
  <c r="M675" i="7"/>
  <c r="L675" i="7"/>
  <c r="K675" i="7"/>
  <c r="N674" i="7"/>
  <c r="M674" i="7"/>
  <c r="L674" i="7"/>
  <c r="K674" i="7"/>
  <c r="N673" i="7"/>
  <c r="M673" i="7"/>
  <c r="L673" i="7"/>
  <c r="K673" i="7"/>
  <c r="N672" i="7"/>
  <c r="M672" i="7"/>
  <c r="L672" i="7"/>
  <c r="K672" i="7"/>
  <c r="N671" i="7"/>
  <c r="M671" i="7"/>
  <c r="L671" i="7"/>
  <c r="K671" i="7"/>
  <c r="N670" i="7"/>
  <c r="M670" i="7"/>
  <c r="L670" i="7"/>
  <c r="K670" i="7"/>
  <c r="N669" i="7"/>
  <c r="M669" i="7"/>
  <c r="L669" i="7"/>
  <c r="K669" i="7"/>
  <c r="N668" i="7"/>
  <c r="M668" i="7"/>
  <c r="L668" i="7"/>
  <c r="K668" i="7"/>
  <c r="N667" i="7"/>
  <c r="M667" i="7"/>
  <c r="L667" i="7"/>
  <c r="K667" i="7"/>
  <c r="N666" i="7"/>
  <c r="M666" i="7"/>
  <c r="L666" i="7"/>
  <c r="K666" i="7"/>
  <c r="N665" i="7"/>
  <c r="M665" i="7"/>
  <c r="L665" i="7"/>
  <c r="K665" i="7"/>
  <c r="N664" i="7"/>
  <c r="M664" i="7"/>
  <c r="L664" i="7"/>
  <c r="K664" i="7"/>
  <c r="N663" i="7"/>
  <c r="M663" i="7"/>
  <c r="L663" i="7"/>
  <c r="K663" i="7"/>
  <c r="N662" i="7"/>
  <c r="M662" i="7"/>
  <c r="L662" i="7"/>
  <c r="K662" i="7"/>
  <c r="N661" i="7"/>
  <c r="M661" i="7"/>
  <c r="L661" i="7"/>
  <c r="K661" i="7"/>
  <c r="N660" i="7"/>
  <c r="M660" i="7"/>
  <c r="L660" i="7"/>
  <c r="K660" i="7"/>
  <c r="N659" i="7"/>
  <c r="M659" i="7"/>
  <c r="L659" i="7"/>
  <c r="K659" i="7"/>
  <c r="N658" i="7"/>
  <c r="M658" i="7"/>
  <c r="L658" i="7"/>
  <c r="K658" i="7"/>
  <c r="N657" i="7"/>
  <c r="M657" i="7"/>
  <c r="L657" i="7"/>
  <c r="K657" i="7"/>
  <c r="N656" i="7"/>
  <c r="M656" i="7"/>
  <c r="L656" i="7"/>
  <c r="K656" i="7"/>
  <c r="N655" i="7"/>
  <c r="M655" i="7"/>
  <c r="L655" i="7"/>
  <c r="K655" i="7"/>
  <c r="N654" i="7"/>
  <c r="M654" i="7"/>
  <c r="L654" i="7"/>
  <c r="K654" i="7"/>
  <c r="N653" i="7"/>
  <c r="M653" i="7"/>
  <c r="L653" i="7"/>
  <c r="K653" i="7"/>
  <c r="N652" i="7"/>
  <c r="M652" i="7"/>
  <c r="L652" i="7"/>
  <c r="K652" i="7"/>
  <c r="N651" i="7"/>
  <c r="M651" i="7"/>
  <c r="L651" i="7"/>
  <c r="K651" i="7"/>
  <c r="N650" i="7"/>
  <c r="M650" i="7"/>
  <c r="L650" i="7"/>
  <c r="K650" i="7"/>
  <c r="N649" i="7"/>
  <c r="M649" i="7"/>
  <c r="L649" i="7"/>
  <c r="K649" i="7"/>
  <c r="N648" i="7"/>
  <c r="M648" i="7"/>
  <c r="L648" i="7"/>
  <c r="K648" i="7"/>
  <c r="N647" i="7"/>
  <c r="M647" i="7"/>
  <c r="L647" i="7"/>
  <c r="K647" i="7"/>
  <c r="N646" i="7"/>
  <c r="M646" i="7"/>
  <c r="L646" i="7"/>
  <c r="K646" i="7"/>
  <c r="N645" i="7"/>
  <c r="M645" i="7"/>
  <c r="L645" i="7"/>
  <c r="K645" i="7"/>
  <c r="N644" i="7"/>
  <c r="M644" i="7"/>
  <c r="L644" i="7"/>
  <c r="K644" i="7"/>
  <c r="N643" i="7"/>
  <c r="M643" i="7"/>
  <c r="L643" i="7"/>
  <c r="K643" i="7"/>
  <c r="N642" i="7"/>
  <c r="M642" i="7"/>
  <c r="L642" i="7"/>
  <c r="K642" i="7"/>
  <c r="N641" i="7"/>
  <c r="M641" i="7"/>
  <c r="L641" i="7"/>
  <c r="K641" i="7"/>
  <c r="N640" i="7"/>
  <c r="M640" i="7"/>
  <c r="L640" i="7"/>
  <c r="K640" i="7"/>
  <c r="N639" i="7"/>
  <c r="M639" i="7"/>
  <c r="L639" i="7"/>
  <c r="K639" i="7"/>
  <c r="N638" i="7"/>
  <c r="M638" i="7"/>
  <c r="L638" i="7"/>
  <c r="K638" i="7"/>
  <c r="N637" i="7"/>
  <c r="M637" i="7"/>
  <c r="L637" i="7"/>
  <c r="K637" i="7"/>
  <c r="N636" i="7"/>
  <c r="M636" i="7"/>
  <c r="L636" i="7"/>
  <c r="K636" i="7"/>
  <c r="N635" i="7"/>
  <c r="M635" i="7"/>
  <c r="L635" i="7"/>
  <c r="K635" i="7"/>
  <c r="N634" i="7"/>
  <c r="M634" i="7"/>
  <c r="L634" i="7"/>
  <c r="K634" i="7"/>
  <c r="N633" i="7"/>
  <c r="M633" i="7"/>
  <c r="L633" i="7"/>
  <c r="K633" i="7"/>
  <c r="N632" i="7"/>
  <c r="M632" i="7"/>
  <c r="L632" i="7"/>
  <c r="K632" i="7"/>
  <c r="N631" i="7"/>
  <c r="M631" i="7"/>
  <c r="L631" i="7"/>
  <c r="K631" i="7"/>
  <c r="N630" i="7"/>
  <c r="M630" i="7"/>
  <c r="L630" i="7"/>
  <c r="K630" i="7"/>
  <c r="N629" i="7"/>
  <c r="M629" i="7"/>
  <c r="L629" i="7"/>
  <c r="K629" i="7"/>
  <c r="N628" i="7"/>
  <c r="M628" i="7"/>
  <c r="L628" i="7"/>
  <c r="K628" i="7"/>
  <c r="N627" i="7"/>
  <c r="M627" i="7"/>
  <c r="L627" i="7"/>
  <c r="K627" i="7"/>
  <c r="N626" i="7"/>
  <c r="M626" i="7"/>
  <c r="L626" i="7"/>
  <c r="K626" i="7"/>
  <c r="N625" i="7"/>
  <c r="M625" i="7"/>
  <c r="L625" i="7"/>
  <c r="K625" i="7"/>
  <c r="N624" i="7"/>
  <c r="M624" i="7"/>
  <c r="L624" i="7"/>
  <c r="K624" i="7"/>
  <c r="N623" i="7"/>
  <c r="M623" i="7"/>
  <c r="L623" i="7"/>
  <c r="K623" i="7"/>
  <c r="N622" i="7"/>
  <c r="M622" i="7"/>
  <c r="L622" i="7"/>
  <c r="K622" i="7"/>
  <c r="N621" i="7"/>
  <c r="M621" i="7"/>
  <c r="L621" i="7"/>
  <c r="K621" i="7"/>
  <c r="N620" i="7"/>
  <c r="M620" i="7"/>
  <c r="L620" i="7"/>
  <c r="K620" i="7"/>
  <c r="N619" i="7"/>
  <c r="M619" i="7"/>
  <c r="L619" i="7"/>
  <c r="K619" i="7"/>
  <c r="N618" i="7"/>
  <c r="M618" i="7"/>
  <c r="L618" i="7"/>
  <c r="K618" i="7"/>
  <c r="N617" i="7"/>
  <c r="M617" i="7"/>
  <c r="L617" i="7"/>
  <c r="K617" i="7"/>
  <c r="N616" i="7"/>
  <c r="M616" i="7"/>
  <c r="L616" i="7"/>
  <c r="K616" i="7"/>
  <c r="N615" i="7"/>
  <c r="M615" i="7"/>
  <c r="L615" i="7"/>
  <c r="K615" i="7"/>
  <c r="N614" i="7"/>
  <c r="M614" i="7"/>
  <c r="L614" i="7"/>
  <c r="K614" i="7"/>
  <c r="N613" i="7"/>
  <c r="M613" i="7"/>
  <c r="L613" i="7"/>
  <c r="K613" i="7"/>
  <c r="N612" i="7"/>
  <c r="M612" i="7"/>
  <c r="L612" i="7"/>
  <c r="K612" i="7"/>
  <c r="N611" i="7"/>
  <c r="M611" i="7"/>
  <c r="L611" i="7"/>
  <c r="K611" i="7"/>
  <c r="N610" i="7"/>
  <c r="M610" i="7"/>
  <c r="L610" i="7"/>
  <c r="K610" i="7"/>
  <c r="N609" i="7"/>
  <c r="M609" i="7"/>
  <c r="L609" i="7"/>
  <c r="K609" i="7"/>
  <c r="N608" i="7"/>
  <c r="M608" i="7"/>
  <c r="L608" i="7"/>
  <c r="K608" i="7"/>
  <c r="N607" i="7"/>
  <c r="M607" i="7"/>
  <c r="L607" i="7"/>
  <c r="K607" i="7"/>
  <c r="N606" i="7"/>
  <c r="M606" i="7"/>
  <c r="L606" i="7"/>
  <c r="K606" i="7"/>
  <c r="N605" i="7"/>
  <c r="M605" i="7"/>
  <c r="L605" i="7"/>
  <c r="K605" i="7"/>
  <c r="N604" i="7"/>
  <c r="M604" i="7"/>
  <c r="L604" i="7"/>
  <c r="K604" i="7"/>
  <c r="N603" i="7"/>
  <c r="M603" i="7"/>
  <c r="L603" i="7"/>
  <c r="K603" i="7"/>
  <c r="N602" i="7"/>
  <c r="M602" i="7"/>
  <c r="L602" i="7"/>
  <c r="K602" i="7"/>
  <c r="N601" i="7"/>
  <c r="M601" i="7"/>
  <c r="L601" i="7"/>
  <c r="K601" i="7"/>
  <c r="N600" i="7"/>
  <c r="M600" i="7"/>
  <c r="L600" i="7"/>
  <c r="K600" i="7"/>
  <c r="N599" i="7"/>
  <c r="M599" i="7"/>
  <c r="L599" i="7"/>
  <c r="K599" i="7"/>
  <c r="N598" i="7"/>
  <c r="M598" i="7"/>
  <c r="L598" i="7"/>
  <c r="K598" i="7"/>
  <c r="N597" i="7"/>
  <c r="M597" i="7"/>
  <c r="L597" i="7"/>
  <c r="K597" i="7"/>
  <c r="N596" i="7"/>
  <c r="M596" i="7"/>
  <c r="L596" i="7"/>
  <c r="K596" i="7"/>
  <c r="N595" i="7"/>
  <c r="M595" i="7"/>
  <c r="L595" i="7"/>
  <c r="K595" i="7"/>
  <c r="N594" i="7"/>
  <c r="M594" i="7"/>
  <c r="L594" i="7"/>
  <c r="K594" i="7"/>
  <c r="N593" i="7"/>
  <c r="M593" i="7"/>
  <c r="L593" i="7"/>
  <c r="K593" i="7"/>
  <c r="N592" i="7"/>
  <c r="M592" i="7"/>
  <c r="L592" i="7"/>
  <c r="K592" i="7"/>
  <c r="N591" i="7"/>
  <c r="M591" i="7"/>
  <c r="L591" i="7"/>
  <c r="K591" i="7"/>
  <c r="N590" i="7"/>
  <c r="M590" i="7"/>
  <c r="L590" i="7"/>
  <c r="K590" i="7"/>
  <c r="N589" i="7"/>
  <c r="M589" i="7"/>
  <c r="L589" i="7"/>
  <c r="K589" i="7"/>
  <c r="N588" i="7"/>
  <c r="M588" i="7"/>
  <c r="L588" i="7"/>
  <c r="K588" i="7"/>
  <c r="N587" i="7"/>
  <c r="M587" i="7"/>
  <c r="L587" i="7"/>
  <c r="K587" i="7"/>
  <c r="N586" i="7"/>
  <c r="M586" i="7"/>
  <c r="L586" i="7"/>
  <c r="K586" i="7"/>
  <c r="N585" i="7"/>
  <c r="M585" i="7"/>
  <c r="L585" i="7"/>
  <c r="K585" i="7"/>
  <c r="N584" i="7"/>
  <c r="M584" i="7"/>
  <c r="L584" i="7"/>
  <c r="K584" i="7"/>
  <c r="N583" i="7"/>
  <c r="M583" i="7"/>
  <c r="L583" i="7"/>
  <c r="K583" i="7"/>
  <c r="N582" i="7"/>
  <c r="M582" i="7"/>
  <c r="L582" i="7"/>
  <c r="K582" i="7"/>
  <c r="N581" i="7"/>
  <c r="M581" i="7"/>
  <c r="L581" i="7"/>
  <c r="K581" i="7"/>
  <c r="N580" i="7"/>
  <c r="M580" i="7"/>
  <c r="L580" i="7"/>
  <c r="K580" i="7"/>
  <c r="N579" i="7"/>
  <c r="M579" i="7"/>
  <c r="L579" i="7"/>
  <c r="K579" i="7"/>
  <c r="N578" i="7"/>
  <c r="M578" i="7"/>
  <c r="L578" i="7"/>
  <c r="K578" i="7"/>
  <c r="N577" i="7"/>
  <c r="M577" i="7"/>
  <c r="L577" i="7"/>
  <c r="K577" i="7"/>
  <c r="N576" i="7"/>
  <c r="M576" i="7"/>
  <c r="L576" i="7"/>
  <c r="K576" i="7"/>
  <c r="N575" i="7"/>
  <c r="M575" i="7"/>
  <c r="L575" i="7"/>
  <c r="K575" i="7"/>
  <c r="N574" i="7"/>
  <c r="M574" i="7"/>
  <c r="L574" i="7"/>
  <c r="K574" i="7"/>
  <c r="N573" i="7"/>
  <c r="M573" i="7"/>
  <c r="L573" i="7"/>
  <c r="K573" i="7"/>
  <c r="N572" i="7"/>
  <c r="M572" i="7"/>
  <c r="L572" i="7"/>
  <c r="K572" i="7"/>
  <c r="N571" i="7"/>
  <c r="M571" i="7"/>
  <c r="L571" i="7"/>
  <c r="K571" i="7"/>
  <c r="N570" i="7"/>
  <c r="M570" i="7"/>
  <c r="L570" i="7"/>
  <c r="K570" i="7"/>
  <c r="N569" i="7"/>
  <c r="M569" i="7"/>
  <c r="L569" i="7"/>
  <c r="K569" i="7"/>
  <c r="N568" i="7"/>
  <c r="M568" i="7"/>
  <c r="L568" i="7"/>
  <c r="K568" i="7"/>
  <c r="N567" i="7"/>
  <c r="M567" i="7"/>
  <c r="L567" i="7"/>
  <c r="K567" i="7"/>
  <c r="N566" i="7"/>
  <c r="M566" i="7"/>
  <c r="L566" i="7"/>
  <c r="K566" i="7"/>
  <c r="N565" i="7"/>
  <c r="M565" i="7"/>
  <c r="L565" i="7"/>
  <c r="K565" i="7"/>
  <c r="N564" i="7"/>
  <c r="M564" i="7"/>
  <c r="L564" i="7"/>
  <c r="K564" i="7"/>
  <c r="N563" i="7"/>
  <c r="M563" i="7"/>
  <c r="L563" i="7"/>
  <c r="K563" i="7"/>
  <c r="N562" i="7"/>
  <c r="M562" i="7"/>
  <c r="L562" i="7"/>
  <c r="K562" i="7"/>
  <c r="N561" i="7"/>
  <c r="M561" i="7"/>
  <c r="L561" i="7"/>
  <c r="K561" i="7"/>
  <c r="N560" i="7"/>
  <c r="M560" i="7"/>
  <c r="L560" i="7"/>
  <c r="K560" i="7"/>
  <c r="N559" i="7"/>
  <c r="M559" i="7"/>
  <c r="L559" i="7"/>
  <c r="K559" i="7"/>
  <c r="N558" i="7"/>
  <c r="M558" i="7"/>
  <c r="L558" i="7"/>
  <c r="K558" i="7"/>
  <c r="N557" i="7"/>
  <c r="M557" i="7"/>
  <c r="L557" i="7"/>
  <c r="K557" i="7"/>
  <c r="N556" i="7"/>
  <c r="M556" i="7"/>
  <c r="L556" i="7"/>
  <c r="K556" i="7"/>
  <c r="N555" i="7"/>
  <c r="M555" i="7"/>
  <c r="L555" i="7"/>
  <c r="K555" i="7"/>
  <c r="N554" i="7"/>
  <c r="M554" i="7"/>
  <c r="L554" i="7"/>
  <c r="K554" i="7"/>
  <c r="N553" i="7"/>
  <c r="M553" i="7"/>
  <c r="L553" i="7"/>
  <c r="K553" i="7"/>
  <c r="N552" i="7"/>
  <c r="M552" i="7"/>
  <c r="L552" i="7"/>
  <c r="K552" i="7"/>
  <c r="N551" i="7"/>
  <c r="M551" i="7"/>
  <c r="L551" i="7"/>
  <c r="K551" i="7"/>
  <c r="N550" i="7"/>
  <c r="M550" i="7"/>
  <c r="L550" i="7"/>
  <c r="K550" i="7"/>
  <c r="N549" i="7"/>
  <c r="M549" i="7"/>
  <c r="L549" i="7"/>
  <c r="K549" i="7"/>
  <c r="N548" i="7"/>
  <c r="M548" i="7"/>
  <c r="L548" i="7"/>
  <c r="K548" i="7"/>
  <c r="N547" i="7"/>
  <c r="M547" i="7"/>
  <c r="L547" i="7"/>
  <c r="K547" i="7"/>
  <c r="N546" i="7"/>
  <c r="M546" i="7"/>
  <c r="L546" i="7"/>
  <c r="K546" i="7"/>
  <c r="N545" i="7"/>
  <c r="M545" i="7"/>
  <c r="L545" i="7"/>
  <c r="K545" i="7"/>
  <c r="N544" i="7"/>
  <c r="M544" i="7"/>
  <c r="L544" i="7"/>
  <c r="K544" i="7"/>
  <c r="N543" i="7"/>
  <c r="M543" i="7"/>
  <c r="L543" i="7"/>
  <c r="K543" i="7"/>
  <c r="N542" i="7"/>
  <c r="M542" i="7"/>
  <c r="L542" i="7"/>
  <c r="K542" i="7"/>
  <c r="N541" i="7"/>
  <c r="M541" i="7"/>
  <c r="L541" i="7"/>
  <c r="K541" i="7"/>
  <c r="N540" i="7"/>
  <c r="M540" i="7"/>
  <c r="L540" i="7"/>
  <c r="K540" i="7"/>
  <c r="N539" i="7"/>
  <c r="M539" i="7"/>
  <c r="L539" i="7"/>
  <c r="K539" i="7"/>
  <c r="N538" i="7"/>
  <c r="M538" i="7"/>
  <c r="L538" i="7"/>
  <c r="K538" i="7"/>
  <c r="N537" i="7"/>
  <c r="M537" i="7"/>
  <c r="L537" i="7"/>
  <c r="K537" i="7"/>
  <c r="N536" i="7"/>
  <c r="M536" i="7"/>
  <c r="L536" i="7"/>
  <c r="K536" i="7"/>
  <c r="N535" i="7"/>
  <c r="M535" i="7"/>
  <c r="L535" i="7"/>
  <c r="K535" i="7"/>
  <c r="N534" i="7"/>
  <c r="M534" i="7"/>
  <c r="L534" i="7"/>
  <c r="K534" i="7"/>
  <c r="N533" i="7"/>
  <c r="M533" i="7"/>
  <c r="L533" i="7"/>
  <c r="K533" i="7"/>
  <c r="N532" i="7"/>
  <c r="M532" i="7"/>
  <c r="L532" i="7"/>
  <c r="K532" i="7"/>
  <c r="N531" i="7"/>
  <c r="M531" i="7"/>
  <c r="L531" i="7"/>
  <c r="K531" i="7"/>
  <c r="N530" i="7"/>
  <c r="M530" i="7"/>
  <c r="L530" i="7"/>
  <c r="K530" i="7"/>
  <c r="N529" i="7"/>
  <c r="M529" i="7"/>
  <c r="L529" i="7"/>
  <c r="K529" i="7"/>
  <c r="N528" i="7"/>
  <c r="M528" i="7"/>
  <c r="L528" i="7"/>
  <c r="K528" i="7"/>
  <c r="N527" i="7"/>
  <c r="M527" i="7"/>
  <c r="L527" i="7"/>
  <c r="K527" i="7"/>
  <c r="N526" i="7"/>
  <c r="M526" i="7"/>
  <c r="L526" i="7"/>
  <c r="K526" i="7"/>
  <c r="N525" i="7"/>
  <c r="M525" i="7"/>
  <c r="L525" i="7"/>
  <c r="K525" i="7"/>
  <c r="N524" i="7"/>
  <c r="M524" i="7"/>
  <c r="L524" i="7"/>
  <c r="K524" i="7"/>
  <c r="N523" i="7"/>
  <c r="M523" i="7"/>
  <c r="L523" i="7"/>
  <c r="K523" i="7"/>
  <c r="N522" i="7"/>
  <c r="M522" i="7"/>
  <c r="L522" i="7"/>
  <c r="K522" i="7"/>
  <c r="N521" i="7"/>
  <c r="M521" i="7"/>
  <c r="L521" i="7"/>
  <c r="K521" i="7"/>
  <c r="N520" i="7"/>
  <c r="M520" i="7"/>
  <c r="L520" i="7"/>
  <c r="K520" i="7"/>
  <c r="N519" i="7"/>
  <c r="M519" i="7"/>
  <c r="L519" i="7"/>
  <c r="K519" i="7"/>
  <c r="N518" i="7"/>
  <c r="M518" i="7"/>
  <c r="L518" i="7"/>
  <c r="K518" i="7"/>
  <c r="N517" i="7"/>
  <c r="M517" i="7"/>
  <c r="L517" i="7"/>
  <c r="K517" i="7"/>
  <c r="N516" i="7"/>
  <c r="M516" i="7"/>
  <c r="L516" i="7"/>
  <c r="K516" i="7"/>
  <c r="N515" i="7"/>
  <c r="M515" i="7"/>
  <c r="L515" i="7"/>
  <c r="K515" i="7"/>
  <c r="N514" i="7"/>
  <c r="M514" i="7"/>
  <c r="L514" i="7"/>
  <c r="K514" i="7"/>
  <c r="N513" i="7"/>
  <c r="M513" i="7"/>
  <c r="L513" i="7"/>
  <c r="K513" i="7"/>
  <c r="N512" i="7"/>
  <c r="M512" i="7"/>
  <c r="L512" i="7"/>
  <c r="K512" i="7"/>
  <c r="N511" i="7"/>
  <c r="M511" i="7"/>
  <c r="L511" i="7"/>
  <c r="K511" i="7"/>
  <c r="N510" i="7"/>
  <c r="M510" i="7"/>
  <c r="L510" i="7"/>
  <c r="K510" i="7"/>
  <c r="N509" i="7"/>
  <c r="M509" i="7"/>
  <c r="L509" i="7"/>
  <c r="K509" i="7"/>
  <c r="N508" i="7"/>
  <c r="M508" i="7"/>
  <c r="L508" i="7"/>
  <c r="K508" i="7"/>
  <c r="N507" i="7"/>
  <c r="M507" i="7"/>
  <c r="L507" i="7"/>
  <c r="K507" i="7"/>
  <c r="N506" i="7"/>
  <c r="M506" i="7"/>
  <c r="L506" i="7"/>
  <c r="K506" i="7"/>
  <c r="N505" i="7"/>
  <c r="M505" i="7"/>
  <c r="L505" i="7"/>
  <c r="K505" i="7"/>
  <c r="N504" i="7"/>
  <c r="M504" i="7"/>
  <c r="L504" i="7"/>
  <c r="K504" i="7"/>
  <c r="N503" i="7"/>
  <c r="M503" i="7"/>
  <c r="L503" i="7"/>
  <c r="K503" i="7"/>
  <c r="N502" i="7"/>
  <c r="M502" i="7"/>
  <c r="L502" i="7"/>
  <c r="K502" i="7"/>
  <c r="N501" i="7"/>
  <c r="M501" i="7"/>
  <c r="L501" i="7"/>
  <c r="K501" i="7"/>
  <c r="N500" i="7"/>
  <c r="M500" i="7"/>
  <c r="L500" i="7"/>
  <c r="K500" i="7"/>
  <c r="N499" i="7"/>
  <c r="M499" i="7"/>
  <c r="L499" i="7"/>
  <c r="K499" i="7"/>
  <c r="N498" i="7"/>
  <c r="M498" i="7"/>
  <c r="L498" i="7"/>
  <c r="K498" i="7"/>
  <c r="N497" i="7"/>
  <c r="M497" i="7"/>
  <c r="L497" i="7"/>
  <c r="K497" i="7"/>
  <c r="N496" i="7"/>
  <c r="M496" i="7"/>
  <c r="L496" i="7"/>
  <c r="K496" i="7"/>
  <c r="N495" i="7"/>
  <c r="M495" i="7"/>
  <c r="L495" i="7"/>
  <c r="K495" i="7"/>
  <c r="N494" i="7"/>
  <c r="M494" i="7"/>
  <c r="L494" i="7"/>
  <c r="K494" i="7"/>
  <c r="N493" i="7"/>
  <c r="M493" i="7"/>
  <c r="L493" i="7"/>
  <c r="K493" i="7"/>
  <c r="N492" i="7"/>
  <c r="M492" i="7"/>
  <c r="L492" i="7"/>
  <c r="K492" i="7"/>
  <c r="N491" i="7"/>
  <c r="M491" i="7"/>
  <c r="L491" i="7"/>
  <c r="K491" i="7"/>
  <c r="N490" i="7"/>
  <c r="M490" i="7"/>
  <c r="L490" i="7"/>
  <c r="K490" i="7"/>
  <c r="N489" i="7"/>
  <c r="M489" i="7"/>
  <c r="L489" i="7"/>
  <c r="K489" i="7"/>
  <c r="N488" i="7"/>
  <c r="M488" i="7"/>
  <c r="L488" i="7"/>
  <c r="K488" i="7"/>
  <c r="N487" i="7"/>
  <c r="M487" i="7"/>
  <c r="L487" i="7"/>
  <c r="K487" i="7"/>
  <c r="N486" i="7"/>
  <c r="M486" i="7"/>
  <c r="L486" i="7"/>
  <c r="K486" i="7"/>
  <c r="N485" i="7"/>
  <c r="M485" i="7"/>
  <c r="L485" i="7"/>
  <c r="K485" i="7"/>
  <c r="N484" i="7"/>
  <c r="M484" i="7"/>
  <c r="L484" i="7"/>
  <c r="K484" i="7"/>
  <c r="N483" i="7"/>
  <c r="M483" i="7"/>
  <c r="L483" i="7"/>
  <c r="K483" i="7"/>
  <c r="N482" i="7"/>
  <c r="M482" i="7"/>
  <c r="L482" i="7"/>
  <c r="K482" i="7"/>
  <c r="N481" i="7"/>
  <c r="M481" i="7"/>
  <c r="L481" i="7"/>
  <c r="K481" i="7"/>
  <c r="N480" i="7"/>
  <c r="M480" i="7"/>
  <c r="L480" i="7"/>
  <c r="K480" i="7"/>
  <c r="N479" i="7"/>
  <c r="M479" i="7"/>
  <c r="L479" i="7"/>
  <c r="K479" i="7"/>
  <c r="N478" i="7"/>
  <c r="M478" i="7"/>
  <c r="L478" i="7"/>
  <c r="K478" i="7"/>
  <c r="N477" i="7"/>
  <c r="M477" i="7"/>
  <c r="L477" i="7"/>
  <c r="K477" i="7"/>
  <c r="N476" i="7"/>
  <c r="M476" i="7"/>
  <c r="L476" i="7"/>
  <c r="K476" i="7"/>
  <c r="N475" i="7"/>
  <c r="M475" i="7"/>
  <c r="L475" i="7"/>
  <c r="K475" i="7"/>
  <c r="N474" i="7"/>
  <c r="M474" i="7"/>
  <c r="L474" i="7"/>
  <c r="K474" i="7"/>
  <c r="N473" i="7"/>
  <c r="M473" i="7"/>
  <c r="L473" i="7"/>
  <c r="K473" i="7"/>
  <c r="N472" i="7"/>
  <c r="M472" i="7"/>
  <c r="L472" i="7"/>
  <c r="K472" i="7"/>
  <c r="N471" i="7"/>
  <c r="M471" i="7"/>
  <c r="L471" i="7"/>
  <c r="K471" i="7"/>
  <c r="N470" i="7"/>
  <c r="M470" i="7"/>
  <c r="L470" i="7"/>
  <c r="K470" i="7"/>
  <c r="N469" i="7"/>
  <c r="M469" i="7"/>
  <c r="L469" i="7"/>
  <c r="K469" i="7"/>
  <c r="N468" i="7"/>
  <c r="M468" i="7"/>
  <c r="L468" i="7"/>
  <c r="K468" i="7"/>
  <c r="N467" i="7"/>
  <c r="M467" i="7"/>
  <c r="L467" i="7"/>
  <c r="K467" i="7"/>
  <c r="N466" i="7"/>
  <c r="M466" i="7"/>
  <c r="L466" i="7"/>
  <c r="K466" i="7"/>
  <c r="N465" i="7"/>
  <c r="M465" i="7"/>
  <c r="L465" i="7"/>
  <c r="K465" i="7"/>
  <c r="N464" i="7"/>
  <c r="M464" i="7"/>
  <c r="L464" i="7"/>
  <c r="K464" i="7"/>
  <c r="N463" i="7"/>
  <c r="M463" i="7"/>
  <c r="L463" i="7"/>
  <c r="K463" i="7"/>
  <c r="N462" i="7"/>
  <c r="M462" i="7"/>
  <c r="L462" i="7"/>
  <c r="K462" i="7"/>
  <c r="N461" i="7"/>
  <c r="M461" i="7"/>
  <c r="L461" i="7"/>
  <c r="K461" i="7"/>
  <c r="N460" i="7"/>
  <c r="M460" i="7"/>
  <c r="L460" i="7"/>
  <c r="K460" i="7"/>
  <c r="N459" i="7"/>
  <c r="M459" i="7"/>
  <c r="L459" i="7"/>
  <c r="K459" i="7"/>
  <c r="N458" i="7"/>
  <c r="M458" i="7"/>
  <c r="L458" i="7"/>
  <c r="K458" i="7"/>
  <c r="N457" i="7"/>
  <c r="M457" i="7"/>
  <c r="L457" i="7"/>
  <c r="K457" i="7"/>
  <c r="N456" i="7"/>
  <c r="M456" i="7"/>
  <c r="L456" i="7"/>
  <c r="K456" i="7"/>
  <c r="N455" i="7"/>
  <c r="M455" i="7"/>
  <c r="L455" i="7"/>
  <c r="K455" i="7"/>
  <c r="N454" i="7"/>
  <c r="M454" i="7"/>
  <c r="L454" i="7"/>
  <c r="K454" i="7"/>
  <c r="N453" i="7"/>
  <c r="M453" i="7"/>
  <c r="L453" i="7"/>
  <c r="K453" i="7"/>
  <c r="N452" i="7"/>
  <c r="M452" i="7"/>
  <c r="L452" i="7"/>
  <c r="K452" i="7"/>
  <c r="N451" i="7"/>
  <c r="M451" i="7"/>
  <c r="L451" i="7"/>
  <c r="K451" i="7"/>
  <c r="N450" i="7"/>
  <c r="M450" i="7"/>
  <c r="L450" i="7"/>
  <c r="K450" i="7"/>
  <c r="N449" i="7"/>
  <c r="M449" i="7"/>
  <c r="L449" i="7"/>
  <c r="K449" i="7"/>
  <c r="N448" i="7"/>
  <c r="M448" i="7"/>
  <c r="L448" i="7"/>
  <c r="K448" i="7"/>
  <c r="N447" i="7"/>
  <c r="M447" i="7"/>
  <c r="L447" i="7"/>
  <c r="K447" i="7"/>
  <c r="N446" i="7"/>
  <c r="M446" i="7"/>
  <c r="L446" i="7"/>
  <c r="K446" i="7"/>
  <c r="N445" i="7"/>
  <c r="M445" i="7"/>
  <c r="L445" i="7"/>
  <c r="K445" i="7"/>
  <c r="N444" i="7"/>
  <c r="M444" i="7"/>
  <c r="L444" i="7"/>
  <c r="K444" i="7"/>
  <c r="N443" i="7"/>
  <c r="M443" i="7"/>
  <c r="L443" i="7"/>
  <c r="K443" i="7"/>
  <c r="N442" i="7"/>
  <c r="M442" i="7"/>
  <c r="L442" i="7"/>
  <c r="K442" i="7"/>
  <c r="N441" i="7"/>
  <c r="M441" i="7"/>
  <c r="L441" i="7"/>
  <c r="K441" i="7"/>
  <c r="N440" i="7"/>
  <c r="M440" i="7"/>
  <c r="L440" i="7"/>
  <c r="K440" i="7"/>
  <c r="N439" i="7"/>
  <c r="M439" i="7"/>
  <c r="L439" i="7"/>
  <c r="K439" i="7"/>
  <c r="N438" i="7"/>
  <c r="M438" i="7"/>
  <c r="L438" i="7"/>
  <c r="K438" i="7"/>
  <c r="N437" i="7"/>
  <c r="M437" i="7"/>
  <c r="L437" i="7"/>
  <c r="K437" i="7"/>
  <c r="N436" i="7"/>
  <c r="M436" i="7"/>
  <c r="L436" i="7"/>
  <c r="K436" i="7"/>
  <c r="N435" i="7"/>
  <c r="M435" i="7"/>
  <c r="L435" i="7"/>
  <c r="K435" i="7"/>
  <c r="N434" i="7"/>
  <c r="M434" i="7"/>
  <c r="L434" i="7"/>
  <c r="K434" i="7"/>
  <c r="N433" i="7"/>
  <c r="M433" i="7"/>
  <c r="L433" i="7"/>
  <c r="K433" i="7"/>
  <c r="N432" i="7"/>
  <c r="M432" i="7"/>
  <c r="L432" i="7"/>
  <c r="K432" i="7"/>
  <c r="N431" i="7"/>
  <c r="M431" i="7"/>
  <c r="L431" i="7"/>
  <c r="K431" i="7"/>
  <c r="N430" i="7"/>
  <c r="M430" i="7"/>
  <c r="L430" i="7"/>
  <c r="K430" i="7"/>
  <c r="N429" i="7"/>
  <c r="M429" i="7"/>
  <c r="L429" i="7"/>
  <c r="K429" i="7"/>
  <c r="N428" i="7"/>
  <c r="M428" i="7"/>
  <c r="L428" i="7"/>
  <c r="K428" i="7"/>
  <c r="N427" i="7"/>
  <c r="M427" i="7"/>
  <c r="L427" i="7"/>
  <c r="K427" i="7"/>
  <c r="N426" i="7"/>
  <c r="M426" i="7"/>
  <c r="L426" i="7"/>
  <c r="K426" i="7"/>
  <c r="N425" i="7"/>
  <c r="M425" i="7"/>
  <c r="L425" i="7"/>
  <c r="K425" i="7"/>
  <c r="N424" i="7"/>
  <c r="M424" i="7"/>
  <c r="L424" i="7"/>
  <c r="K424" i="7"/>
  <c r="N423" i="7"/>
  <c r="M423" i="7"/>
  <c r="L423" i="7"/>
  <c r="K423" i="7"/>
  <c r="N422" i="7"/>
  <c r="M422" i="7"/>
  <c r="L422" i="7"/>
  <c r="K422" i="7"/>
  <c r="N421" i="7"/>
  <c r="M421" i="7"/>
  <c r="L421" i="7"/>
  <c r="K421" i="7"/>
  <c r="N420" i="7"/>
  <c r="M420" i="7"/>
  <c r="L420" i="7"/>
  <c r="K420" i="7"/>
  <c r="N419" i="7"/>
  <c r="M419" i="7"/>
  <c r="L419" i="7"/>
  <c r="K419" i="7"/>
  <c r="N418" i="7"/>
  <c r="M418" i="7"/>
  <c r="L418" i="7"/>
  <c r="K418" i="7"/>
  <c r="N417" i="7"/>
  <c r="M417" i="7"/>
  <c r="L417" i="7"/>
  <c r="K417" i="7"/>
  <c r="N416" i="7"/>
  <c r="M416" i="7"/>
  <c r="L416" i="7"/>
  <c r="K416" i="7"/>
  <c r="N415" i="7"/>
  <c r="M415" i="7"/>
  <c r="L415" i="7"/>
  <c r="K415" i="7"/>
  <c r="N414" i="7"/>
  <c r="M414" i="7"/>
  <c r="L414" i="7"/>
  <c r="K414" i="7"/>
  <c r="N413" i="7"/>
  <c r="M413" i="7"/>
  <c r="L413" i="7"/>
  <c r="K413" i="7"/>
  <c r="N412" i="7"/>
  <c r="M412" i="7"/>
  <c r="L412" i="7"/>
  <c r="K412" i="7"/>
  <c r="N411" i="7"/>
  <c r="M411" i="7"/>
  <c r="L411" i="7"/>
  <c r="K411" i="7"/>
  <c r="N410" i="7"/>
  <c r="M410" i="7"/>
  <c r="L410" i="7"/>
  <c r="K410" i="7"/>
  <c r="N409" i="7"/>
  <c r="M409" i="7"/>
  <c r="L409" i="7"/>
  <c r="K409" i="7"/>
  <c r="N408" i="7"/>
  <c r="M408" i="7"/>
  <c r="L408" i="7"/>
  <c r="K408" i="7"/>
  <c r="N407" i="7"/>
  <c r="M407" i="7"/>
  <c r="L407" i="7"/>
  <c r="K407" i="7"/>
  <c r="N406" i="7"/>
  <c r="M406" i="7"/>
  <c r="L406" i="7"/>
  <c r="K406" i="7"/>
  <c r="N405" i="7"/>
  <c r="M405" i="7"/>
  <c r="L405" i="7"/>
  <c r="K405" i="7"/>
  <c r="N404" i="7"/>
  <c r="M404" i="7"/>
  <c r="L404" i="7"/>
  <c r="K404" i="7"/>
  <c r="N403" i="7"/>
  <c r="M403" i="7"/>
  <c r="L403" i="7"/>
  <c r="K403" i="7"/>
  <c r="N402" i="7"/>
  <c r="M402" i="7"/>
  <c r="L402" i="7"/>
  <c r="K402" i="7"/>
  <c r="N401" i="7"/>
  <c r="M401" i="7"/>
  <c r="L401" i="7"/>
  <c r="K401" i="7"/>
  <c r="N400" i="7"/>
  <c r="M400" i="7"/>
  <c r="L400" i="7"/>
  <c r="K400" i="7"/>
  <c r="N399" i="7"/>
  <c r="M399" i="7"/>
  <c r="L399" i="7"/>
  <c r="K399" i="7"/>
  <c r="N398" i="7"/>
  <c r="M398" i="7"/>
  <c r="L398" i="7"/>
  <c r="K398" i="7"/>
  <c r="N397" i="7"/>
  <c r="M397" i="7"/>
  <c r="L397" i="7"/>
  <c r="K397" i="7"/>
  <c r="N396" i="7"/>
  <c r="M396" i="7"/>
  <c r="L396" i="7"/>
  <c r="K396" i="7"/>
  <c r="N395" i="7"/>
  <c r="M395" i="7"/>
  <c r="L395" i="7"/>
  <c r="K395" i="7"/>
  <c r="N394" i="7"/>
  <c r="M394" i="7"/>
  <c r="L394" i="7"/>
  <c r="K394" i="7"/>
  <c r="N393" i="7"/>
  <c r="M393" i="7"/>
  <c r="L393" i="7"/>
  <c r="K393" i="7"/>
  <c r="N392" i="7"/>
  <c r="M392" i="7"/>
  <c r="L392" i="7"/>
  <c r="K392" i="7"/>
  <c r="N391" i="7"/>
  <c r="M391" i="7"/>
  <c r="L391" i="7"/>
  <c r="K391" i="7"/>
  <c r="N390" i="7"/>
  <c r="M390" i="7"/>
  <c r="L390" i="7"/>
  <c r="K390" i="7"/>
  <c r="N389" i="7"/>
  <c r="M389" i="7"/>
  <c r="L389" i="7"/>
  <c r="K389" i="7"/>
  <c r="N388" i="7"/>
  <c r="M388" i="7"/>
  <c r="L388" i="7"/>
  <c r="K388" i="7"/>
  <c r="N387" i="7"/>
  <c r="M387" i="7"/>
  <c r="L387" i="7"/>
  <c r="K387" i="7"/>
  <c r="N386" i="7"/>
  <c r="M386" i="7"/>
  <c r="L386" i="7"/>
  <c r="K386" i="7"/>
  <c r="N385" i="7"/>
  <c r="M385" i="7"/>
  <c r="L385" i="7"/>
  <c r="K385" i="7"/>
  <c r="N384" i="7"/>
  <c r="M384" i="7"/>
  <c r="L384" i="7"/>
  <c r="K384" i="7"/>
  <c r="N383" i="7"/>
  <c r="M383" i="7"/>
  <c r="L383" i="7"/>
  <c r="K383" i="7"/>
  <c r="N382" i="7"/>
  <c r="M382" i="7"/>
  <c r="L382" i="7"/>
  <c r="K382" i="7"/>
  <c r="N381" i="7"/>
  <c r="M381" i="7"/>
  <c r="L381" i="7"/>
  <c r="K381" i="7"/>
  <c r="N380" i="7"/>
  <c r="M380" i="7"/>
  <c r="L380" i="7"/>
  <c r="K380" i="7"/>
  <c r="N379" i="7"/>
  <c r="M379" i="7"/>
  <c r="L379" i="7"/>
  <c r="K379" i="7"/>
  <c r="N378" i="7"/>
  <c r="M378" i="7"/>
  <c r="L378" i="7"/>
  <c r="K378" i="7"/>
  <c r="N377" i="7"/>
  <c r="M377" i="7"/>
  <c r="L377" i="7"/>
  <c r="K377" i="7"/>
  <c r="N376" i="7"/>
  <c r="M376" i="7"/>
  <c r="L376" i="7"/>
  <c r="K376" i="7"/>
  <c r="N375" i="7"/>
  <c r="M375" i="7"/>
  <c r="L375" i="7"/>
  <c r="K375" i="7"/>
  <c r="N374" i="7"/>
  <c r="M374" i="7"/>
  <c r="L374" i="7"/>
  <c r="K374" i="7"/>
  <c r="N373" i="7"/>
  <c r="M373" i="7"/>
  <c r="L373" i="7"/>
  <c r="K373" i="7"/>
  <c r="N372" i="7"/>
  <c r="M372" i="7"/>
  <c r="L372" i="7"/>
  <c r="K372" i="7"/>
  <c r="N371" i="7"/>
  <c r="M371" i="7"/>
  <c r="L371" i="7"/>
  <c r="K371" i="7"/>
  <c r="N370" i="7"/>
  <c r="M370" i="7"/>
  <c r="L370" i="7"/>
  <c r="K370" i="7"/>
  <c r="N369" i="7"/>
  <c r="M369" i="7"/>
  <c r="L369" i="7"/>
  <c r="K369" i="7"/>
  <c r="N368" i="7"/>
  <c r="M368" i="7"/>
  <c r="L368" i="7"/>
  <c r="K368" i="7"/>
  <c r="N367" i="7"/>
  <c r="M367" i="7"/>
  <c r="L367" i="7"/>
  <c r="K367" i="7"/>
  <c r="N366" i="7"/>
  <c r="M366" i="7"/>
  <c r="L366" i="7"/>
  <c r="K366" i="7"/>
  <c r="N365" i="7"/>
  <c r="M365" i="7"/>
  <c r="L365" i="7"/>
  <c r="K365" i="7"/>
  <c r="N364" i="7"/>
  <c r="M364" i="7"/>
  <c r="L364" i="7"/>
  <c r="K364" i="7"/>
  <c r="N363" i="7"/>
  <c r="M363" i="7"/>
  <c r="L363" i="7"/>
  <c r="K363" i="7"/>
  <c r="N362" i="7"/>
  <c r="M362" i="7"/>
  <c r="L362" i="7"/>
  <c r="K362" i="7"/>
  <c r="N361" i="7"/>
  <c r="M361" i="7"/>
  <c r="L361" i="7"/>
  <c r="K361" i="7"/>
  <c r="N360" i="7"/>
  <c r="M360" i="7"/>
  <c r="L360" i="7"/>
  <c r="K360" i="7"/>
  <c r="N359" i="7"/>
  <c r="M359" i="7"/>
  <c r="L359" i="7"/>
  <c r="K359" i="7"/>
  <c r="N358" i="7"/>
  <c r="M358" i="7"/>
  <c r="L358" i="7"/>
  <c r="K358" i="7"/>
  <c r="N357" i="7"/>
  <c r="M357" i="7"/>
  <c r="L357" i="7"/>
  <c r="K357" i="7"/>
  <c r="N356" i="7"/>
  <c r="M356" i="7"/>
  <c r="L356" i="7"/>
  <c r="K356" i="7"/>
  <c r="N355" i="7"/>
  <c r="M355" i="7"/>
  <c r="L355" i="7"/>
  <c r="K355" i="7"/>
  <c r="N354" i="7"/>
  <c r="M354" i="7"/>
  <c r="L354" i="7"/>
  <c r="K354" i="7"/>
  <c r="N353" i="7"/>
  <c r="M353" i="7"/>
  <c r="L353" i="7"/>
  <c r="K353" i="7"/>
  <c r="N352" i="7"/>
  <c r="M352" i="7"/>
  <c r="L352" i="7"/>
  <c r="K352" i="7"/>
  <c r="N351" i="7"/>
  <c r="M351" i="7"/>
  <c r="L351" i="7"/>
  <c r="K351" i="7"/>
  <c r="N350" i="7"/>
  <c r="M350" i="7"/>
  <c r="L350" i="7"/>
  <c r="K350" i="7"/>
  <c r="N349" i="7"/>
  <c r="M349" i="7"/>
  <c r="L349" i="7"/>
  <c r="K349" i="7"/>
  <c r="N348" i="7"/>
  <c r="M348" i="7"/>
  <c r="L348" i="7"/>
  <c r="K348" i="7"/>
  <c r="N347" i="7"/>
  <c r="M347" i="7"/>
  <c r="L347" i="7"/>
  <c r="K347" i="7"/>
  <c r="N346" i="7"/>
  <c r="M346" i="7"/>
  <c r="L346" i="7"/>
  <c r="K346" i="7"/>
  <c r="N345" i="7"/>
  <c r="M345" i="7"/>
  <c r="L345" i="7"/>
  <c r="K345" i="7"/>
  <c r="N344" i="7"/>
  <c r="M344" i="7"/>
  <c r="L344" i="7"/>
  <c r="K344" i="7"/>
  <c r="N343" i="7"/>
  <c r="M343" i="7"/>
  <c r="L343" i="7"/>
  <c r="K343" i="7"/>
  <c r="N342" i="7"/>
  <c r="M342" i="7"/>
  <c r="L342" i="7"/>
  <c r="K342" i="7"/>
  <c r="N341" i="7"/>
  <c r="M341" i="7"/>
  <c r="L341" i="7"/>
  <c r="K341" i="7"/>
  <c r="N340" i="7"/>
  <c r="M340" i="7"/>
  <c r="L340" i="7"/>
  <c r="K340" i="7"/>
  <c r="N339" i="7"/>
  <c r="M339" i="7"/>
  <c r="L339" i="7"/>
  <c r="K339" i="7"/>
  <c r="N338" i="7"/>
  <c r="M338" i="7"/>
  <c r="L338" i="7"/>
  <c r="K338" i="7"/>
  <c r="N337" i="7"/>
  <c r="M337" i="7"/>
  <c r="L337" i="7"/>
  <c r="K337" i="7"/>
  <c r="N336" i="7"/>
  <c r="M336" i="7"/>
  <c r="L336" i="7"/>
  <c r="K336" i="7"/>
  <c r="N335" i="7"/>
  <c r="M335" i="7"/>
  <c r="L335" i="7"/>
  <c r="K335" i="7"/>
  <c r="N334" i="7"/>
  <c r="M334" i="7"/>
  <c r="L334" i="7"/>
  <c r="K334" i="7"/>
  <c r="N333" i="7"/>
  <c r="M333" i="7"/>
  <c r="L333" i="7"/>
  <c r="K333" i="7"/>
  <c r="N332" i="7"/>
  <c r="M332" i="7"/>
  <c r="L332" i="7"/>
  <c r="K332" i="7"/>
  <c r="N331" i="7"/>
  <c r="M331" i="7"/>
  <c r="L331" i="7"/>
  <c r="K331" i="7"/>
  <c r="N330" i="7"/>
  <c r="M330" i="7"/>
  <c r="L330" i="7"/>
  <c r="K330" i="7"/>
  <c r="N329" i="7"/>
  <c r="M329" i="7"/>
  <c r="L329" i="7"/>
  <c r="K329" i="7"/>
  <c r="N328" i="7"/>
  <c r="M328" i="7"/>
  <c r="L328" i="7"/>
  <c r="K328" i="7"/>
  <c r="N327" i="7"/>
  <c r="M327" i="7"/>
  <c r="L327" i="7"/>
  <c r="K327" i="7"/>
  <c r="N326" i="7"/>
  <c r="M326" i="7"/>
  <c r="L326" i="7"/>
  <c r="K326" i="7"/>
  <c r="N325" i="7"/>
  <c r="M325" i="7"/>
  <c r="L325" i="7"/>
  <c r="K325" i="7"/>
  <c r="N324" i="7"/>
  <c r="M324" i="7"/>
  <c r="L324" i="7"/>
  <c r="K324" i="7"/>
  <c r="N323" i="7"/>
  <c r="M323" i="7"/>
  <c r="L323" i="7"/>
  <c r="K323" i="7"/>
  <c r="N322" i="7"/>
  <c r="M322" i="7"/>
  <c r="L322" i="7"/>
  <c r="K322" i="7"/>
  <c r="N321" i="7"/>
  <c r="M321" i="7"/>
  <c r="L321" i="7"/>
  <c r="K321" i="7"/>
  <c r="N320" i="7"/>
  <c r="M320" i="7"/>
  <c r="L320" i="7"/>
  <c r="K320" i="7"/>
  <c r="N319" i="7"/>
  <c r="M319" i="7"/>
  <c r="L319" i="7"/>
  <c r="K319" i="7"/>
  <c r="N318" i="7"/>
  <c r="M318" i="7"/>
  <c r="L318" i="7"/>
  <c r="K318" i="7"/>
  <c r="N317" i="7"/>
  <c r="M317" i="7"/>
  <c r="L317" i="7"/>
  <c r="K317" i="7"/>
  <c r="N316" i="7"/>
  <c r="M316" i="7"/>
  <c r="L316" i="7"/>
  <c r="K316" i="7"/>
  <c r="N315" i="7"/>
  <c r="M315" i="7"/>
  <c r="L315" i="7"/>
  <c r="K315" i="7"/>
  <c r="N314" i="7"/>
  <c r="M314" i="7"/>
  <c r="L314" i="7"/>
  <c r="K314" i="7"/>
  <c r="N313" i="7"/>
  <c r="M313" i="7"/>
  <c r="L313" i="7"/>
  <c r="K313" i="7"/>
  <c r="N312" i="7"/>
  <c r="M312" i="7"/>
  <c r="L312" i="7"/>
  <c r="K312" i="7"/>
  <c r="N311" i="7"/>
  <c r="M311" i="7"/>
  <c r="L311" i="7"/>
  <c r="K311" i="7"/>
  <c r="N310" i="7"/>
  <c r="M310" i="7"/>
  <c r="L310" i="7"/>
  <c r="K310" i="7"/>
  <c r="N309" i="7"/>
  <c r="M309" i="7"/>
  <c r="L309" i="7"/>
  <c r="K309" i="7"/>
  <c r="N308" i="7"/>
  <c r="M308" i="7"/>
  <c r="L308" i="7"/>
  <c r="K308" i="7"/>
  <c r="N307" i="7"/>
  <c r="M307" i="7"/>
  <c r="L307" i="7"/>
  <c r="K307" i="7"/>
  <c r="N306" i="7"/>
  <c r="M306" i="7"/>
  <c r="L306" i="7"/>
  <c r="K306" i="7"/>
  <c r="N305" i="7"/>
  <c r="M305" i="7"/>
  <c r="L305" i="7"/>
  <c r="K305" i="7"/>
  <c r="N304" i="7"/>
  <c r="M304" i="7"/>
  <c r="L304" i="7"/>
  <c r="K304" i="7"/>
  <c r="N303" i="7"/>
  <c r="M303" i="7"/>
  <c r="L303" i="7"/>
  <c r="K303" i="7"/>
  <c r="N302" i="7"/>
  <c r="M302" i="7"/>
  <c r="L302" i="7"/>
  <c r="K302" i="7"/>
  <c r="N301" i="7"/>
  <c r="M301" i="7"/>
  <c r="L301" i="7"/>
  <c r="K301" i="7"/>
  <c r="N300" i="7"/>
  <c r="M300" i="7"/>
  <c r="L300" i="7"/>
  <c r="K300" i="7"/>
  <c r="N299" i="7"/>
  <c r="M299" i="7"/>
  <c r="L299" i="7"/>
  <c r="K299" i="7"/>
  <c r="N298" i="7"/>
  <c r="M298" i="7"/>
  <c r="L298" i="7"/>
  <c r="K298" i="7"/>
  <c r="N297" i="7"/>
  <c r="M297" i="7"/>
  <c r="L297" i="7"/>
  <c r="K297" i="7"/>
  <c r="N296" i="7"/>
  <c r="M296" i="7"/>
  <c r="L296" i="7"/>
  <c r="K296" i="7"/>
  <c r="N295" i="7"/>
  <c r="M295" i="7"/>
  <c r="L295" i="7"/>
  <c r="K295" i="7"/>
  <c r="N294" i="7"/>
  <c r="M294" i="7"/>
  <c r="L294" i="7"/>
  <c r="K294" i="7"/>
  <c r="N293" i="7"/>
  <c r="M293" i="7"/>
  <c r="L293" i="7"/>
  <c r="K293" i="7"/>
  <c r="N292" i="7"/>
  <c r="M292" i="7"/>
  <c r="L292" i="7"/>
  <c r="K292" i="7"/>
  <c r="N291" i="7"/>
  <c r="M291" i="7"/>
  <c r="L291" i="7"/>
  <c r="K291" i="7"/>
  <c r="N290" i="7"/>
  <c r="M290" i="7"/>
  <c r="L290" i="7"/>
  <c r="K290" i="7"/>
  <c r="N289" i="7"/>
  <c r="M289" i="7"/>
  <c r="L289" i="7"/>
  <c r="K289" i="7"/>
  <c r="N288" i="7"/>
  <c r="M288" i="7"/>
  <c r="L288" i="7"/>
  <c r="K288" i="7"/>
  <c r="N287" i="7"/>
  <c r="M287" i="7"/>
  <c r="L287" i="7"/>
  <c r="K287" i="7"/>
  <c r="N286" i="7"/>
  <c r="M286" i="7"/>
  <c r="L286" i="7"/>
  <c r="K286" i="7"/>
  <c r="N285" i="7"/>
  <c r="M285" i="7"/>
  <c r="L285" i="7"/>
  <c r="K285" i="7"/>
  <c r="N284" i="7"/>
  <c r="M284" i="7"/>
  <c r="L284" i="7"/>
  <c r="K284" i="7"/>
  <c r="N283" i="7"/>
  <c r="M283" i="7"/>
  <c r="L283" i="7"/>
  <c r="K283" i="7"/>
  <c r="N282" i="7"/>
  <c r="M282" i="7"/>
  <c r="L282" i="7"/>
  <c r="K282" i="7"/>
  <c r="N281" i="7"/>
  <c r="M281" i="7"/>
  <c r="L281" i="7"/>
  <c r="K281" i="7"/>
  <c r="N280" i="7"/>
  <c r="M280" i="7"/>
  <c r="L280" i="7"/>
  <c r="K280" i="7"/>
  <c r="N279" i="7"/>
  <c r="M279" i="7"/>
  <c r="L279" i="7"/>
  <c r="K279" i="7"/>
  <c r="N278" i="7"/>
  <c r="M278" i="7"/>
  <c r="L278" i="7"/>
  <c r="K278" i="7"/>
  <c r="N277" i="7"/>
  <c r="M277" i="7"/>
  <c r="L277" i="7"/>
  <c r="K277" i="7"/>
  <c r="N276" i="7"/>
  <c r="M276" i="7"/>
  <c r="L276" i="7"/>
  <c r="K276" i="7"/>
  <c r="N275" i="7"/>
  <c r="M275" i="7"/>
  <c r="L275" i="7"/>
  <c r="K275" i="7"/>
  <c r="N274" i="7"/>
  <c r="M274" i="7"/>
  <c r="L274" i="7"/>
  <c r="K274" i="7"/>
  <c r="N273" i="7"/>
  <c r="M273" i="7"/>
  <c r="L273" i="7"/>
  <c r="K273" i="7"/>
  <c r="N272" i="7"/>
  <c r="M272" i="7"/>
  <c r="L272" i="7"/>
  <c r="K272" i="7"/>
  <c r="N271" i="7"/>
  <c r="M271" i="7"/>
  <c r="L271" i="7"/>
  <c r="K271" i="7"/>
  <c r="N270" i="7"/>
  <c r="M270" i="7"/>
  <c r="L270" i="7"/>
  <c r="K270" i="7"/>
  <c r="N269" i="7"/>
  <c r="M269" i="7"/>
  <c r="L269" i="7"/>
  <c r="K269" i="7"/>
  <c r="N268" i="7"/>
  <c r="M268" i="7"/>
  <c r="L268" i="7"/>
  <c r="K268" i="7"/>
  <c r="N267" i="7"/>
  <c r="M267" i="7"/>
  <c r="L267" i="7"/>
  <c r="K267" i="7"/>
  <c r="N266" i="7"/>
  <c r="M266" i="7"/>
  <c r="L266" i="7"/>
  <c r="K266" i="7"/>
  <c r="N265" i="7"/>
  <c r="M265" i="7"/>
  <c r="L265" i="7"/>
  <c r="K265" i="7"/>
  <c r="N264" i="7"/>
  <c r="M264" i="7"/>
  <c r="L264" i="7"/>
  <c r="K264" i="7"/>
  <c r="N263" i="7"/>
  <c r="M263" i="7"/>
  <c r="L263" i="7"/>
  <c r="K263" i="7"/>
  <c r="N262" i="7"/>
  <c r="M262" i="7"/>
  <c r="L262" i="7"/>
  <c r="K262" i="7"/>
  <c r="N261" i="7"/>
  <c r="M261" i="7"/>
  <c r="L261" i="7"/>
  <c r="K261" i="7"/>
  <c r="N260" i="7"/>
  <c r="M260" i="7"/>
  <c r="L260" i="7"/>
  <c r="K260" i="7"/>
  <c r="N259" i="7"/>
  <c r="M259" i="7"/>
  <c r="L259" i="7"/>
  <c r="K259" i="7"/>
  <c r="N258" i="7"/>
  <c r="M258" i="7"/>
  <c r="L258" i="7"/>
  <c r="K258" i="7"/>
  <c r="N257" i="7"/>
  <c r="M257" i="7"/>
  <c r="L257" i="7"/>
  <c r="K257" i="7"/>
  <c r="N256" i="7"/>
  <c r="M256" i="7"/>
  <c r="L256" i="7"/>
  <c r="K256" i="7"/>
  <c r="N255" i="7"/>
  <c r="M255" i="7"/>
  <c r="L255" i="7"/>
  <c r="K255" i="7"/>
  <c r="N254" i="7"/>
  <c r="M254" i="7"/>
  <c r="L254" i="7"/>
  <c r="K254" i="7"/>
  <c r="N253" i="7"/>
  <c r="M253" i="7"/>
  <c r="L253" i="7"/>
  <c r="K253" i="7"/>
  <c r="N252" i="7"/>
  <c r="M252" i="7"/>
  <c r="L252" i="7"/>
  <c r="K252" i="7"/>
  <c r="N251" i="7"/>
  <c r="M251" i="7"/>
  <c r="L251" i="7"/>
  <c r="K251" i="7"/>
  <c r="N250" i="7"/>
  <c r="M250" i="7"/>
  <c r="L250" i="7"/>
  <c r="K250" i="7"/>
  <c r="N249" i="7"/>
  <c r="M249" i="7"/>
  <c r="L249" i="7"/>
  <c r="K249" i="7"/>
  <c r="N248" i="7"/>
  <c r="M248" i="7"/>
  <c r="L248" i="7"/>
  <c r="K248" i="7"/>
  <c r="N247" i="7"/>
  <c r="M247" i="7"/>
  <c r="L247" i="7"/>
  <c r="K247" i="7"/>
  <c r="N246" i="7"/>
  <c r="M246" i="7"/>
  <c r="L246" i="7"/>
  <c r="K246" i="7"/>
  <c r="N245" i="7"/>
  <c r="M245" i="7"/>
  <c r="L245" i="7"/>
  <c r="K245" i="7"/>
  <c r="N244" i="7"/>
  <c r="M244" i="7"/>
  <c r="L244" i="7"/>
  <c r="K244" i="7"/>
  <c r="N243" i="7"/>
  <c r="M243" i="7"/>
  <c r="L243" i="7"/>
  <c r="K243" i="7"/>
  <c r="N242" i="7"/>
  <c r="M242" i="7"/>
  <c r="L242" i="7"/>
  <c r="K242" i="7"/>
  <c r="N241" i="7"/>
  <c r="M241" i="7"/>
  <c r="L241" i="7"/>
  <c r="K241" i="7"/>
  <c r="N240" i="7"/>
  <c r="M240" i="7"/>
  <c r="L240" i="7"/>
  <c r="K240" i="7"/>
  <c r="N239" i="7"/>
  <c r="M239" i="7"/>
  <c r="L239" i="7"/>
  <c r="K239" i="7"/>
  <c r="N238" i="7"/>
  <c r="M238" i="7"/>
  <c r="L238" i="7"/>
  <c r="K238" i="7"/>
  <c r="N237" i="7"/>
  <c r="M237" i="7"/>
  <c r="L237" i="7"/>
  <c r="K237" i="7"/>
  <c r="N236" i="7"/>
  <c r="M236" i="7"/>
  <c r="L236" i="7"/>
  <c r="K236" i="7"/>
  <c r="N235" i="7"/>
  <c r="M235" i="7"/>
  <c r="L235" i="7"/>
  <c r="K235" i="7"/>
  <c r="N234" i="7"/>
  <c r="M234" i="7"/>
  <c r="L234" i="7"/>
  <c r="K234" i="7"/>
  <c r="N233" i="7"/>
  <c r="M233" i="7"/>
  <c r="L233" i="7"/>
  <c r="K233" i="7"/>
  <c r="N232" i="7"/>
  <c r="M232" i="7"/>
  <c r="L232" i="7"/>
  <c r="K232" i="7"/>
  <c r="N231" i="7"/>
  <c r="M231" i="7"/>
  <c r="L231" i="7"/>
  <c r="K231" i="7"/>
  <c r="N230" i="7"/>
  <c r="M230" i="7"/>
  <c r="L230" i="7"/>
  <c r="K230" i="7"/>
  <c r="N229" i="7"/>
  <c r="M229" i="7"/>
  <c r="L229" i="7"/>
  <c r="K229" i="7"/>
  <c r="N228" i="7"/>
  <c r="M228" i="7"/>
  <c r="L228" i="7"/>
  <c r="K228" i="7"/>
  <c r="N227" i="7"/>
  <c r="M227" i="7"/>
  <c r="L227" i="7"/>
  <c r="K227" i="7"/>
  <c r="N226" i="7"/>
  <c r="M226" i="7"/>
  <c r="L226" i="7"/>
  <c r="K226" i="7"/>
  <c r="N225" i="7"/>
  <c r="M225" i="7"/>
  <c r="L225" i="7"/>
  <c r="K225" i="7"/>
  <c r="N224" i="7"/>
  <c r="M224" i="7"/>
  <c r="L224" i="7"/>
  <c r="K224" i="7"/>
  <c r="N223" i="7"/>
  <c r="M223" i="7"/>
  <c r="L223" i="7"/>
  <c r="K223" i="7"/>
  <c r="N222" i="7"/>
  <c r="M222" i="7"/>
  <c r="L222" i="7"/>
  <c r="K222" i="7"/>
  <c r="N221" i="7"/>
  <c r="M221" i="7"/>
  <c r="L221" i="7"/>
  <c r="K221" i="7"/>
  <c r="N220" i="7"/>
  <c r="M220" i="7"/>
  <c r="L220" i="7"/>
  <c r="K220" i="7"/>
  <c r="N219" i="7"/>
  <c r="M219" i="7"/>
  <c r="L219" i="7"/>
  <c r="K219" i="7"/>
  <c r="N218" i="7"/>
  <c r="M218" i="7"/>
  <c r="L218" i="7"/>
  <c r="K218" i="7"/>
  <c r="N217" i="7"/>
  <c r="M217" i="7"/>
  <c r="L217" i="7"/>
  <c r="K217" i="7"/>
  <c r="N216" i="7"/>
  <c r="M216" i="7"/>
  <c r="L216" i="7"/>
  <c r="K216" i="7"/>
  <c r="N215" i="7"/>
  <c r="M215" i="7"/>
  <c r="L215" i="7"/>
  <c r="K215" i="7"/>
  <c r="N214" i="7"/>
  <c r="M214" i="7"/>
  <c r="L214" i="7"/>
  <c r="K214" i="7"/>
  <c r="N213" i="7"/>
  <c r="M213" i="7"/>
  <c r="L213" i="7"/>
  <c r="K213" i="7"/>
  <c r="N212" i="7"/>
  <c r="M212" i="7"/>
  <c r="L212" i="7"/>
  <c r="K212" i="7"/>
  <c r="N211" i="7"/>
  <c r="M211" i="7"/>
  <c r="L211" i="7"/>
  <c r="K211" i="7"/>
  <c r="N210" i="7"/>
  <c r="M210" i="7"/>
  <c r="L210" i="7"/>
  <c r="K210" i="7"/>
  <c r="N209" i="7"/>
  <c r="M209" i="7"/>
  <c r="L209" i="7"/>
  <c r="K209" i="7"/>
  <c r="N208" i="7"/>
  <c r="M208" i="7"/>
  <c r="L208" i="7"/>
  <c r="K208" i="7"/>
  <c r="N207" i="7"/>
  <c r="M207" i="7"/>
  <c r="L207" i="7"/>
  <c r="K207" i="7"/>
  <c r="N206" i="7"/>
  <c r="M206" i="7"/>
  <c r="L206" i="7"/>
  <c r="K206" i="7"/>
  <c r="N205" i="7"/>
  <c r="M205" i="7"/>
  <c r="L205" i="7"/>
  <c r="K205" i="7"/>
  <c r="N204" i="7"/>
  <c r="M204" i="7"/>
  <c r="L204" i="7"/>
  <c r="K204" i="7"/>
  <c r="N203" i="7"/>
  <c r="M203" i="7"/>
  <c r="L203" i="7"/>
  <c r="K203" i="7"/>
  <c r="N202" i="7"/>
  <c r="M202" i="7"/>
  <c r="L202" i="7"/>
  <c r="K202" i="7"/>
  <c r="N201" i="7"/>
  <c r="M201" i="7"/>
  <c r="L201" i="7"/>
  <c r="K201" i="7"/>
  <c r="N200" i="7"/>
  <c r="M200" i="7"/>
  <c r="L200" i="7"/>
  <c r="K200" i="7"/>
  <c r="N199" i="7"/>
  <c r="M199" i="7"/>
  <c r="L199" i="7"/>
  <c r="K199" i="7"/>
  <c r="N198" i="7"/>
  <c r="M198" i="7"/>
  <c r="L198" i="7"/>
  <c r="K198" i="7"/>
  <c r="N197" i="7"/>
  <c r="M197" i="7"/>
  <c r="L197" i="7"/>
  <c r="K197" i="7"/>
  <c r="N196" i="7"/>
  <c r="M196" i="7"/>
  <c r="L196" i="7"/>
  <c r="K196" i="7"/>
  <c r="N195" i="7"/>
  <c r="M195" i="7"/>
  <c r="L195" i="7"/>
  <c r="K195" i="7"/>
  <c r="N194" i="7"/>
  <c r="M194" i="7"/>
  <c r="L194" i="7"/>
  <c r="K194" i="7"/>
  <c r="N193" i="7"/>
  <c r="M193" i="7"/>
  <c r="L193" i="7"/>
  <c r="K193" i="7"/>
  <c r="N192" i="7"/>
  <c r="M192" i="7"/>
  <c r="L192" i="7"/>
  <c r="K192" i="7"/>
  <c r="N191" i="7"/>
  <c r="M191" i="7"/>
  <c r="L191" i="7"/>
  <c r="K191" i="7"/>
  <c r="N190" i="7"/>
  <c r="M190" i="7"/>
  <c r="L190" i="7"/>
  <c r="K190" i="7"/>
  <c r="N189" i="7"/>
  <c r="M189" i="7"/>
  <c r="L189" i="7"/>
  <c r="K189" i="7"/>
  <c r="N188" i="7"/>
  <c r="M188" i="7"/>
  <c r="L188" i="7"/>
  <c r="K188" i="7"/>
  <c r="N187" i="7"/>
  <c r="M187" i="7"/>
  <c r="L187" i="7"/>
  <c r="K187" i="7"/>
  <c r="N186" i="7"/>
  <c r="M186" i="7"/>
  <c r="L186" i="7"/>
  <c r="K186" i="7"/>
  <c r="N185" i="7"/>
  <c r="M185" i="7"/>
  <c r="L185" i="7"/>
  <c r="K185" i="7"/>
  <c r="N184" i="7"/>
  <c r="M184" i="7"/>
  <c r="L184" i="7"/>
  <c r="K184" i="7"/>
  <c r="N183" i="7"/>
  <c r="M183" i="7"/>
  <c r="L183" i="7"/>
  <c r="K183" i="7"/>
  <c r="N182" i="7"/>
  <c r="M182" i="7"/>
  <c r="L182" i="7"/>
  <c r="K182" i="7"/>
  <c r="N181" i="7"/>
  <c r="M181" i="7"/>
  <c r="L181" i="7"/>
  <c r="K181" i="7"/>
  <c r="N180" i="7"/>
  <c r="M180" i="7"/>
  <c r="L180" i="7"/>
  <c r="K180" i="7"/>
  <c r="N179" i="7"/>
  <c r="M179" i="7"/>
  <c r="L179" i="7"/>
  <c r="K179" i="7"/>
  <c r="N178" i="7"/>
  <c r="M178" i="7"/>
  <c r="L178" i="7"/>
  <c r="K178" i="7"/>
  <c r="N177" i="7"/>
  <c r="M177" i="7"/>
  <c r="L177" i="7"/>
  <c r="K177" i="7"/>
  <c r="N176" i="7"/>
  <c r="M176" i="7"/>
  <c r="L176" i="7"/>
  <c r="K176" i="7"/>
  <c r="N175" i="7"/>
  <c r="M175" i="7"/>
  <c r="L175" i="7"/>
  <c r="K175" i="7"/>
  <c r="N174" i="7"/>
  <c r="M174" i="7"/>
  <c r="L174" i="7"/>
  <c r="K174" i="7"/>
  <c r="N173" i="7"/>
  <c r="M173" i="7"/>
  <c r="L173" i="7"/>
  <c r="K173" i="7"/>
  <c r="N172" i="7"/>
  <c r="M172" i="7"/>
  <c r="L172" i="7"/>
  <c r="K172" i="7"/>
  <c r="N171" i="7"/>
  <c r="M171" i="7"/>
  <c r="L171" i="7"/>
  <c r="K171" i="7"/>
  <c r="N170" i="7"/>
  <c r="M170" i="7"/>
  <c r="L170" i="7"/>
  <c r="K170" i="7"/>
  <c r="N169" i="7"/>
  <c r="M169" i="7"/>
  <c r="L169" i="7"/>
  <c r="K169" i="7"/>
  <c r="N168" i="7"/>
  <c r="M168" i="7"/>
  <c r="L168" i="7"/>
  <c r="K168" i="7"/>
  <c r="N167" i="7"/>
  <c r="M167" i="7"/>
  <c r="L167" i="7"/>
  <c r="K167" i="7"/>
  <c r="N166" i="7"/>
  <c r="M166" i="7"/>
  <c r="L166" i="7"/>
  <c r="K166" i="7"/>
  <c r="N165" i="7"/>
  <c r="M165" i="7"/>
  <c r="L165" i="7"/>
  <c r="K165" i="7"/>
  <c r="N164" i="7"/>
  <c r="M164" i="7"/>
  <c r="L164" i="7"/>
  <c r="K164" i="7"/>
  <c r="N163" i="7"/>
  <c r="M163" i="7"/>
  <c r="L163" i="7"/>
  <c r="K163" i="7"/>
  <c r="N162" i="7"/>
  <c r="M162" i="7"/>
  <c r="L162" i="7"/>
  <c r="K162" i="7"/>
  <c r="N161" i="7"/>
  <c r="M161" i="7"/>
  <c r="L161" i="7"/>
  <c r="K161" i="7"/>
  <c r="N160" i="7"/>
  <c r="M160" i="7"/>
  <c r="L160" i="7"/>
  <c r="K160" i="7"/>
  <c r="N159" i="7"/>
  <c r="M159" i="7"/>
  <c r="L159" i="7"/>
  <c r="K159" i="7"/>
  <c r="N158" i="7"/>
  <c r="M158" i="7"/>
  <c r="L158" i="7"/>
  <c r="K158" i="7"/>
  <c r="N157" i="7"/>
  <c r="M157" i="7"/>
  <c r="L157" i="7"/>
  <c r="K157" i="7"/>
  <c r="N156" i="7"/>
  <c r="M156" i="7"/>
  <c r="L156" i="7"/>
  <c r="K156" i="7"/>
  <c r="N155" i="7"/>
  <c r="M155" i="7"/>
  <c r="L155" i="7"/>
  <c r="K155" i="7"/>
  <c r="N154" i="7"/>
  <c r="M154" i="7"/>
  <c r="L154" i="7"/>
  <c r="K154" i="7"/>
  <c r="N153" i="7"/>
  <c r="M153" i="7"/>
  <c r="L153" i="7"/>
  <c r="K153" i="7"/>
  <c r="N152" i="7"/>
  <c r="M152" i="7"/>
  <c r="L152" i="7"/>
  <c r="K152" i="7"/>
  <c r="N151" i="7"/>
  <c r="M151" i="7"/>
  <c r="L151" i="7"/>
  <c r="K151" i="7"/>
  <c r="N150" i="7"/>
  <c r="M150" i="7"/>
  <c r="L150" i="7"/>
  <c r="K150" i="7"/>
  <c r="N149" i="7"/>
  <c r="M149" i="7"/>
  <c r="L149" i="7"/>
  <c r="K149" i="7"/>
  <c r="N148" i="7"/>
  <c r="M148" i="7"/>
  <c r="L148" i="7"/>
  <c r="K148" i="7"/>
  <c r="N147" i="7"/>
  <c r="M147" i="7"/>
  <c r="L147" i="7"/>
  <c r="K147" i="7"/>
  <c r="N146" i="7"/>
  <c r="M146" i="7"/>
  <c r="L146" i="7"/>
  <c r="K146" i="7"/>
  <c r="N145" i="7"/>
  <c r="M145" i="7"/>
  <c r="L145" i="7"/>
  <c r="K145" i="7"/>
  <c r="N144" i="7"/>
  <c r="M144" i="7"/>
  <c r="L144" i="7"/>
  <c r="K144" i="7"/>
  <c r="N143" i="7"/>
  <c r="M143" i="7"/>
  <c r="L143" i="7"/>
  <c r="K143" i="7"/>
  <c r="N142" i="7"/>
  <c r="M142" i="7"/>
  <c r="L142" i="7"/>
  <c r="K142" i="7"/>
  <c r="N141" i="7"/>
  <c r="M141" i="7"/>
  <c r="L141" i="7"/>
  <c r="K141" i="7"/>
  <c r="N140" i="7"/>
  <c r="M140" i="7"/>
  <c r="L140" i="7"/>
  <c r="K140" i="7"/>
  <c r="N139" i="7"/>
  <c r="M139" i="7"/>
  <c r="L139" i="7"/>
  <c r="K139" i="7"/>
  <c r="N138" i="7"/>
  <c r="M138" i="7"/>
  <c r="L138" i="7"/>
  <c r="K138" i="7"/>
  <c r="N137" i="7"/>
  <c r="M137" i="7"/>
  <c r="L137" i="7"/>
  <c r="K137" i="7"/>
  <c r="N136" i="7"/>
  <c r="M136" i="7"/>
  <c r="L136" i="7"/>
  <c r="K136" i="7"/>
  <c r="N135" i="7"/>
  <c r="M135" i="7"/>
  <c r="L135" i="7"/>
  <c r="K135" i="7"/>
  <c r="N134" i="7"/>
  <c r="M134" i="7"/>
  <c r="L134" i="7"/>
  <c r="K134" i="7"/>
  <c r="N133" i="7"/>
  <c r="M133" i="7"/>
  <c r="L133" i="7"/>
  <c r="K133" i="7"/>
  <c r="N132" i="7"/>
  <c r="M132" i="7"/>
  <c r="L132" i="7"/>
  <c r="K132" i="7"/>
  <c r="N131" i="7"/>
  <c r="M131" i="7"/>
  <c r="L131" i="7"/>
  <c r="K131" i="7"/>
  <c r="N130" i="7"/>
  <c r="M130" i="7"/>
  <c r="L130" i="7"/>
  <c r="K130" i="7"/>
  <c r="N129" i="7"/>
  <c r="M129" i="7"/>
  <c r="L129" i="7"/>
  <c r="K129" i="7"/>
  <c r="N128" i="7"/>
  <c r="M128" i="7"/>
  <c r="L128" i="7"/>
  <c r="K128" i="7"/>
  <c r="N127" i="7"/>
  <c r="M127" i="7"/>
  <c r="L127" i="7"/>
  <c r="K127" i="7"/>
  <c r="N126" i="7"/>
  <c r="M126" i="7"/>
  <c r="L126" i="7"/>
  <c r="K126" i="7"/>
  <c r="N125" i="7"/>
  <c r="M125" i="7"/>
  <c r="L125" i="7"/>
  <c r="K125" i="7"/>
  <c r="N124" i="7"/>
  <c r="M124" i="7"/>
  <c r="L124" i="7"/>
  <c r="K124" i="7"/>
  <c r="N123" i="7"/>
  <c r="M123" i="7"/>
  <c r="L123" i="7"/>
  <c r="K123" i="7"/>
  <c r="N122" i="7"/>
  <c r="M122" i="7"/>
  <c r="L122" i="7"/>
  <c r="K122" i="7"/>
  <c r="N121" i="7"/>
  <c r="M121" i="7"/>
  <c r="L121" i="7"/>
  <c r="K121" i="7"/>
  <c r="N120" i="7"/>
  <c r="M120" i="7"/>
  <c r="L120" i="7"/>
  <c r="K120" i="7"/>
  <c r="N119" i="7"/>
  <c r="M119" i="7"/>
  <c r="L119" i="7"/>
  <c r="K119" i="7"/>
  <c r="N118" i="7"/>
  <c r="M118" i="7"/>
  <c r="L118" i="7"/>
  <c r="K118" i="7"/>
  <c r="N117" i="7"/>
  <c r="M117" i="7"/>
  <c r="L117" i="7"/>
  <c r="K117" i="7"/>
  <c r="N116" i="7"/>
  <c r="M116" i="7"/>
  <c r="L116" i="7"/>
  <c r="K116" i="7"/>
  <c r="N115" i="7"/>
  <c r="M115" i="7"/>
  <c r="L115" i="7"/>
  <c r="K115" i="7"/>
  <c r="N114" i="7"/>
  <c r="M114" i="7"/>
  <c r="L114" i="7"/>
  <c r="K114" i="7"/>
  <c r="N113" i="7"/>
  <c r="M113" i="7"/>
  <c r="L113" i="7"/>
  <c r="K113" i="7"/>
  <c r="N112" i="7"/>
  <c r="M112" i="7"/>
  <c r="L112" i="7"/>
  <c r="K112" i="7"/>
  <c r="N111" i="7"/>
  <c r="M111" i="7"/>
  <c r="L111" i="7"/>
  <c r="K111" i="7"/>
  <c r="N110" i="7"/>
  <c r="M110" i="7"/>
  <c r="L110" i="7"/>
  <c r="K110" i="7"/>
  <c r="N109" i="7"/>
  <c r="M109" i="7"/>
  <c r="L109" i="7"/>
  <c r="K109" i="7"/>
  <c r="N108" i="7"/>
  <c r="M108" i="7"/>
  <c r="L108" i="7"/>
  <c r="K108" i="7"/>
  <c r="N107" i="7"/>
  <c r="M107" i="7"/>
  <c r="L107" i="7"/>
  <c r="K107" i="7"/>
  <c r="N106" i="7"/>
  <c r="M106" i="7"/>
  <c r="L106" i="7"/>
  <c r="K106" i="7"/>
  <c r="N105" i="7"/>
  <c r="M105" i="7"/>
  <c r="L105" i="7"/>
  <c r="K105" i="7"/>
  <c r="N104" i="7"/>
  <c r="M104" i="7"/>
  <c r="L104" i="7"/>
  <c r="K104" i="7"/>
  <c r="N103" i="7"/>
  <c r="M103" i="7"/>
  <c r="L103" i="7"/>
  <c r="K103" i="7"/>
  <c r="N102" i="7"/>
  <c r="M102" i="7"/>
  <c r="L102" i="7"/>
  <c r="K102" i="7"/>
  <c r="N101" i="7"/>
  <c r="M101" i="7"/>
  <c r="L101" i="7"/>
  <c r="K101" i="7"/>
  <c r="N100" i="7"/>
  <c r="M100" i="7"/>
  <c r="L100" i="7"/>
  <c r="K100" i="7"/>
  <c r="N99" i="7"/>
  <c r="M99" i="7"/>
  <c r="L99" i="7"/>
  <c r="K99" i="7"/>
  <c r="N98" i="7"/>
  <c r="M98" i="7"/>
  <c r="L98" i="7"/>
  <c r="K98" i="7"/>
  <c r="N97" i="7"/>
  <c r="M97" i="7"/>
  <c r="L97" i="7"/>
  <c r="K97" i="7"/>
  <c r="N96" i="7"/>
  <c r="M96" i="7"/>
  <c r="L96" i="7"/>
  <c r="K96" i="7"/>
  <c r="N95" i="7"/>
  <c r="M95" i="7"/>
  <c r="L95" i="7"/>
  <c r="K95" i="7"/>
  <c r="N94" i="7"/>
  <c r="M94" i="7"/>
  <c r="L94" i="7"/>
  <c r="K94" i="7"/>
  <c r="N93" i="7"/>
  <c r="M93" i="7"/>
  <c r="L93" i="7"/>
  <c r="K93" i="7"/>
  <c r="N92" i="7"/>
  <c r="M92" i="7"/>
  <c r="L92" i="7"/>
  <c r="K92" i="7"/>
  <c r="N91" i="7"/>
  <c r="M91" i="7"/>
  <c r="L91" i="7"/>
  <c r="K91" i="7"/>
  <c r="N90" i="7"/>
  <c r="M90" i="7"/>
  <c r="L90" i="7"/>
  <c r="K90" i="7"/>
  <c r="N89" i="7"/>
  <c r="M89" i="7"/>
  <c r="L89" i="7"/>
  <c r="K89" i="7"/>
  <c r="N88" i="7"/>
  <c r="M88" i="7"/>
  <c r="L88" i="7"/>
  <c r="K88" i="7"/>
  <c r="N87" i="7"/>
  <c r="M87" i="7"/>
  <c r="L87" i="7"/>
  <c r="K87" i="7"/>
  <c r="N86" i="7"/>
  <c r="M86" i="7"/>
  <c r="L86" i="7"/>
  <c r="K86" i="7"/>
  <c r="N85" i="7"/>
  <c r="M85" i="7"/>
  <c r="L85" i="7"/>
  <c r="K85" i="7"/>
  <c r="N84" i="7"/>
  <c r="M84" i="7"/>
  <c r="L84" i="7"/>
  <c r="K84" i="7"/>
  <c r="N83" i="7"/>
  <c r="M83" i="7"/>
  <c r="L83" i="7"/>
  <c r="K83" i="7"/>
  <c r="N82" i="7"/>
  <c r="M82" i="7"/>
  <c r="L82" i="7"/>
  <c r="K82" i="7"/>
  <c r="N81" i="7"/>
  <c r="M81" i="7"/>
  <c r="L81" i="7"/>
  <c r="K81" i="7"/>
  <c r="N80" i="7"/>
  <c r="M80" i="7"/>
  <c r="L80" i="7"/>
  <c r="K80" i="7"/>
  <c r="N79" i="7"/>
  <c r="M79" i="7"/>
  <c r="L79" i="7"/>
  <c r="K79" i="7"/>
  <c r="N78" i="7"/>
  <c r="M78" i="7"/>
  <c r="L78" i="7"/>
  <c r="K78" i="7"/>
  <c r="N77" i="7"/>
  <c r="M77" i="7"/>
  <c r="L77" i="7"/>
  <c r="K77" i="7"/>
  <c r="N76" i="7"/>
  <c r="M76" i="7"/>
  <c r="L76" i="7"/>
  <c r="K76" i="7"/>
  <c r="N75" i="7"/>
  <c r="M75" i="7"/>
  <c r="L75" i="7"/>
  <c r="K75" i="7"/>
  <c r="N74" i="7"/>
  <c r="M74" i="7"/>
  <c r="L74" i="7"/>
  <c r="K74" i="7"/>
  <c r="N73" i="7"/>
  <c r="M73" i="7"/>
  <c r="L73" i="7"/>
  <c r="K73" i="7"/>
  <c r="N72" i="7"/>
  <c r="M72" i="7"/>
  <c r="L72" i="7"/>
  <c r="K72" i="7"/>
  <c r="N71" i="7"/>
  <c r="M71" i="7"/>
  <c r="L71" i="7"/>
  <c r="K71" i="7"/>
  <c r="N70" i="7"/>
  <c r="M70" i="7"/>
  <c r="L70" i="7"/>
  <c r="K70" i="7"/>
  <c r="N69" i="7"/>
  <c r="M69" i="7"/>
  <c r="L69" i="7"/>
  <c r="K69" i="7"/>
  <c r="N68" i="7"/>
  <c r="M68" i="7"/>
  <c r="L68" i="7"/>
  <c r="K68" i="7"/>
  <c r="N67" i="7"/>
  <c r="M67" i="7"/>
  <c r="L67" i="7"/>
  <c r="K67" i="7"/>
  <c r="N66" i="7"/>
  <c r="M66" i="7"/>
  <c r="L66" i="7"/>
  <c r="K66" i="7"/>
  <c r="N65" i="7"/>
  <c r="M65" i="7"/>
  <c r="L65" i="7"/>
  <c r="K65" i="7"/>
  <c r="N64" i="7"/>
  <c r="M64" i="7"/>
  <c r="L64" i="7"/>
  <c r="K64" i="7"/>
  <c r="N63" i="7"/>
  <c r="M63" i="7"/>
  <c r="L63" i="7"/>
  <c r="K63" i="7"/>
  <c r="N62" i="7"/>
  <c r="M62" i="7"/>
  <c r="L62" i="7"/>
  <c r="K62" i="7"/>
  <c r="N61" i="7"/>
  <c r="M61" i="7"/>
  <c r="L61" i="7"/>
  <c r="K61" i="7"/>
  <c r="N60" i="7"/>
  <c r="M60" i="7"/>
  <c r="L60" i="7"/>
  <c r="K60" i="7"/>
  <c r="N59" i="7"/>
  <c r="M59" i="7"/>
  <c r="L59" i="7"/>
  <c r="K59" i="7"/>
  <c r="N58" i="7"/>
  <c r="M58" i="7"/>
  <c r="L58" i="7"/>
  <c r="K58" i="7"/>
  <c r="N57" i="7"/>
  <c r="M57" i="7"/>
  <c r="L57" i="7"/>
  <c r="K57" i="7"/>
  <c r="N56" i="7"/>
  <c r="M56" i="7"/>
  <c r="L56" i="7"/>
  <c r="K56" i="7"/>
  <c r="N55" i="7"/>
  <c r="M55" i="7"/>
  <c r="L55" i="7"/>
  <c r="K55" i="7"/>
  <c r="N54" i="7"/>
  <c r="M54" i="7"/>
  <c r="L54" i="7"/>
  <c r="K54" i="7"/>
  <c r="N53" i="7"/>
  <c r="M53" i="7"/>
  <c r="L53" i="7"/>
  <c r="K53" i="7"/>
  <c r="N52" i="7"/>
  <c r="M52" i="7"/>
  <c r="L52" i="7"/>
  <c r="K52" i="7"/>
  <c r="N51" i="7"/>
  <c r="M51" i="7"/>
  <c r="L51" i="7"/>
  <c r="K51" i="7"/>
  <c r="N50" i="7"/>
  <c r="M50" i="7"/>
  <c r="L50" i="7"/>
  <c r="K50" i="7"/>
  <c r="N49" i="7"/>
  <c r="M49" i="7"/>
  <c r="L49" i="7"/>
  <c r="K49" i="7"/>
  <c r="N48" i="7"/>
  <c r="M48" i="7"/>
  <c r="L48" i="7"/>
  <c r="K48" i="7"/>
  <c r="N47" i="7"/>
  <c r="M47" i="7"/>
  <c r="L47" i="7"/>
  <c r="K47" i="7"/>
  <c r="N46" i="7"/>
  <c r="M46" i="7"/>
  <c r="L46" i="7"/>
  <c r="K46" i="7"/>
  <c r="N45" i="7"/>
  <c r="M45" i="7"/>
  <c r="L45" i="7"/>
  <c r="K45" i="7"/>
  <c r="N44" i="7"/>
  <c r="M44" i="7"/>
  <c r="L44" i="7"/>
  <c r="K44" i="7"/>
  <c r="N43" i="7"/>
  <c r="M43" i="7"/>
  <c r="L43" i="7"/>
  <c r="K43" i="7"/>
  <c r="N42" i="7"/>
  <c r="M42" i="7"/>
  <c r="L42" i="7"/>
  <c r="K42" i="7"/>
  <c r="N41" i="7"/>
  <c r="M41" i="7"/>
  <c r="L41" i="7"/>
  <c r="K41" i="7"/>
  <c r="N40" i="7"/>
  <c r="M40" i="7"/>
  <c r="L40" i="7"/>
  <c r="K40" i="7"/>
  <c r="N39" i="7"/>
  <c r="M39" i="7"/>
  <c r="L39" i="7"/>
  <c r="K39" i="7"/>
  <c r="N38" i="7"/>
  <c r="M38" i="7"/>
  <c r="L38" i="7"/>
  <c r="K38" i="7"/>
  <c r="N37" i="7"/>
  <c r="M37" i="7"/>
  <c r="L37" i="7"/>
  <c r="K37" i="7"/>
  <c r="N36" i="7"/>
  <c r="M36" i="7"/>
  <c r="L36" i="7"/>
  <c r="K36" i="7"/>
  <c r="N35" i="7"/>
  <c r="M35" i="7"/>
  <c r="L35" i="7"/>
  <c r="K35" i="7"/>
  <c r="N34" i="7"/>
  <c r="M34" i="7"/>
  <c r="L34" i="7"/>
  <c r="K34" i="7"/>
  <c r="N33" i="7"/>
  <c r="M33" i="7"/>
  <c r="L33" i="7"/>
  <c r="K33" i="7"/>
  <c r="N32" i="7"/>
  <c r="M32" i="7"/>
  <c r="L32" i="7"/>
  <c r="K32" i="7"/>
  <c r="N31" i="7"/>
  <c r="M31" i="7"/>
  <c r="L31" i="7"/>
  <c r="K31" i="7"/>
  <c r="N30" i="7"/>
  <c r="M30" i="7"/>
  <c r="L30" i="7"/>
  <c r="K30" i="7"/>
  <c r="N29" i="7"/>
  <c r="M29" i="7"/>
  <c r="L29" i="7"/>
  <c r="K29" i="7"/>
  <c r="N28" i="7"/>
  <c r="M28" i="7"/>
  <c r="L28" i="7"/>
  <c r="K28" i="7"/>
  <c r="N27" i="7"/>
  <c r="M27" i="7"/>
  <c r="L27" i="7"/>
  <c r="K27" i="7"/>
  <c r="N26" i="7"/>
  <c r="M26" i="7"/>
  <c r="L26" i="7"/>
  <c r="K26" i="7"/>
  <c r="N25" i="7"/>
  <c r="M25" i="7"/>
  <c r="L25" i="7"/>
  <c r="K25" i="7"/>
  <c r="N24" i="7"/>
  <c r="M24" i="7"/>
  <c r="L24" i="7"/>
  <c r="K24" i="7"/>
  <c r="N23" i="7"/>
  <c r="M23" i="7"/>
  <c r="L23" i="7"/>
  <c r="K23" i="7"/>
  <c r="N22" i="7"/>
  <c r="M22" i="7"/>
  <c r="L22" i="7"/>
  <c r="K22" i="7"/>
  <c r="N21" i="7"/>
  <c r="M21" i="7"/>
  <c r="L21" i="7"/>
  <c r="K21" i="7"/>
  <c r="N20" i="7"/>
  <c r="M20" i="7"/>
  <c r="L20" i="7"/>
  <c r="K20" i="7"/>
  <c r="N19" i="7"/>
  <c r="M19" i="7"/>
  <c r="L19" i="7"/>
  <c r="K19" i="7"/>
  <c r="N18" i="7"/>
  <c r="M18" i="7"/>
  <c r="L18" i="7"/>
  <c r="K18" i="7"/>
  <c r="N17" i="7"/>
  <c r="M17" i="7"/>
  <c r="L17" i="7"/>
  <c r="K17" i="7"/>
  <c r="N16" i="7"/>
  <c r="M16" i="7"/>
  <c r="L16" i="7"/>
  <c r="K16" i="7"/>
  <c r="N15" i="7"/>
  <c r="M15" i="7"/>
  <c r="L15" i="7"/>
  <c r="K15" i="7"/>
  <c r="N14" i="7"/>
  <c r="M14" i="7"/>
  <c r="L14" i="7"/>
  <c r="K14" i="7"/>
  <c r="N13" i="7"/>
  <c r="M13" i="7"/>
  <c r="L13" i="7"/>
  <c r="K13" i="7"/>
  <c r="N12" i="7"/>
  <c r="M12" i="7"/>
  <c r="L12" i="7"/>
  <c r="K12" i="7"/>
  <c r="N11" i="7"/>
  <c r="M11" i="7"/>
  <c r="L11" i="7"/>
  <c r="K11" i="7"/>
  <c r="N10" i="7"/>
  <c r="M10" i="7"/>
  <c r="L10" i="7"/>
  <c r="K10" i="7"/>
  <c r="N9" i="7"/>
  <c r="M9" i="7"/>
  <c r="L9" i="7"/>
  <c r="K9" i="7"/>
  <c r="N8" i="7"/>
  <c r="M8" i="7"/>
  <c r="L8" i="7"/>
  <c r="K8" i="7"/>
  <c r="N7" i="7"/>
  <c r="M7" i="7"/>
  <c r="L7" i="7"/>
  <c r="K7" i="7"/>
  <c r="N6" i="7"/>
  <c r="M6" i="7"/>
  <c r="L6" i="7"/>
  <c r="K6" i="7"/>
  <c r="N5" i="7"/>
  <c r="M5" i="7"/>
  <c r="L5" i="7"/>
  <c r="K5" i="7"/>
  <c r="N4" i="7"/>
  <c r="M4" i="7"/>
  <c r="L4" i="7"/>
  <c r="K4" i="7"/>
  <c r="N3" i="7"/>
  <c r="M3" i="7"/>
  <c r="L3" i="7"/>
  <c r="K3" i="7"/>
  <c r="N2" i="7"/>
  <c r="M2" i="7"/>
  <c r="L2" i="7"/>
  <c r="K2" i="7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501" i="6"/>
  <c r="N502" i="6"/>
  <c r="N503" i="6"/>
  <c r="N504" i="6"/>
  <c r="N505" i="6"/>
  <c r="N506" i="6"/>
  <c r="N507" i="6"/>
  <c r="N508" i="6"/>
  <c r="N509" i="6"/>
  <c r="N510" i="6"/>
  <c r="N511" i="6"/>
  <c r="N512" i="6"/>
  <c r="N513" i="6"/>
  <c r="N514" i="6"/>
  <c r="N515" i="6"/>
  <c r="N516" i="6"/>
  <c r="N517" i="6"/>
  <c r="N518" i="6"/>
  <c r="N519" i="6"/>
  <c r="N520" i="6"/>
  <c r="N521" i="6"/>
  <c r="N522" i="6"/>
  <c r="N523" i="6"/>
  <c r="N524" i="6"/>
  <c r="N525" i="6"/>
  <c r="N526" i="6"/>
  <c r="N527" i="6"/>
  <c r="N528" i="6"/>
  <c r="N529" i="6"/>
  <c r="N530" i="6"/>
  <c r="N531" i="6"/>
  <c r="N532" i="6"/>
  <c r="N533" i="6"/>
  <c r="N534" i="6"/>
  <c r="N535" i="6"/>
  <c r="N536" i="6"/>
  <c r="N537" i="6"/>
  <c r="N538" i="6"/>
  <c r="N539" i="6"/>
  <c r="N540" i="6"/>
  <c r="N541" i="6"/>
  <c r="N542" i="6"/>
  <c r="N543" i="6"/>
  <c r="N544" i="6"/>
  <c r="N545" i="6"/>
  <c r="N546" i="6"/>
  <c r="N547" i="6"/>
  <c r="N548" i="6"/>
  <c r="N549" i="6"/>
  <c r="N550" i="6"/>
  <c r="N551" i="6"/>
  <c r="N552" i="6"/>
  <c r="N553" i="6"/>
  <c r="N554" i="6"/>
  <c r="N555" i="6"/>
  <c r="N556" i="6"/>
  <c r="N557" i="6"/>
  <c r="N558" i="6"/>
  <c r="N559" i="6"/>
  <c r="N560" i="6"/>
  <c r="N561" i="6"/>
  <c r="N562" i="6"/>
  <c r="N563" i="6"/>
  <c r="N564" i="6"/>
  <c r="N565" i="6"/>
  <c r="N566" i="6"/>
  <c r="N567" i="6"/>
  <c r="N568" i="6"/>
  <c r="N569" i="6"/>
  <c r="N570" i="6"/>
  <c r="N571" i="6"/>
  <c r="N572" i="6"/>
  <c r="N573" i="6"/>
  <c r="N574" i="6"/>
  <c r="N575" i="6"/>
  <c r="N576" i="6"/>
  <c r="N577" i="6"/>
  <c r="N578" i="6"/>
  <c r="N579" i="6"/>
  <c r="N580" i="6"/>
  <c r="N581" i="6"/>
  <c r="N582" i="6"/>
  <c r="N583" i="6"/>
  <c r="N584" i="6"/>
  <c r="N585" i="6"/>
  <c r="N586" i="6"/>
  <c r="N587" i="6"/>
  <c r="N588" i="6"/>
  <c r="N589" i="6"/>
  <c r="N590" i="6"/>
  <c r="N591" i="6"/>
  <c r="N592" i="6"/>
  <c r="N593" i="6"/>
  <c r="N594" i="6"/>
  <c r="N595" i="6"/>
  <c r="N596" i="6"/>
  <c r="N597" i="6"/>
  <c r="N598" i="6"/>
  <c r="N599" i="6"/>
  <c r="N600" i="6"/>
  <c r="N601" i="6"/>
  <c r="N602" i="6"/>
  <c r="N603" i="6"/>
  <c r="N604" i="6"/>
  <c r="N605" i="6"/>
  <c r="N606" i="6"/>
  <c r="N607" i="6"/>
  <c r="N608" i="6"/>
  <c r="N609" i="6"/>
  <c r="N610" i="6"/>
  <c r="N611" i="6"/>
  <c r="N612" i="6"/>
  <c r="N613" i="6"/>
  <c r="N614" i="6"/>
  <c r="N615" i="6"/>
  <c r="N616" i="6"/>
  <c r="N617" i="6"/>
  <c r="N618" i="6"/>
  <c r="N619" i="6"/>
  <c r="N620" i="6"/>
  <c r="N621" i="6"/>
  <c r="N622" i="6"/>
  <c r="N623" i="6"/>
  <c r="N624" i="6"/>
  <c r="N625" i="6"/>
  <c r="N626" i="6"/>
  <c r="N627" i="6"/>
  <c r="N628" i="6"/>
  <c r="N629" i="6"/>
  <c r="N630" i="6"/>
  <c r="N631" i="6"/>
  <c r="N632" i="6"/>
  <c r="N633" i="6"/>
  <c r="N634" i="6"/>
  <c r="N635" i="6"/>
  <c r="N636" i="6"/>
  <c r="N637" i="6"/>
  <c r="N638" i="6"/>
  <c r="N639" i="6"/>
  <c r="N640" i="6"/>
  <c r="N641" i="6"/>
  <c r="N642" i="6"/>
  <c r="N643" i="6"/>
  <c r="N644" i="6"/>
  <c r="N645" i="6"/>
  <c r="N646" i="6"/>
  <c r="N647" i="6"/>
  <c r="N648" i="6"/>
  <c r="N649" i="6"/>
  <c r="N650" i="6"/>
  <c r="N651" i="6"/>
  <c r="N652" i="6"/>
  <c r="N653" i="6"/>
  <c r="N654" i="6"/>
  <c r="N655" i="6"/>
  <c r="N656" i="6"/>
  <c r="N657" i="6"/>
  <c r="N658" i="6"/>
  <c r="N659" i="6"/>
  <c r="N660" i="6"/>
  <c r="N661" i="6"/>
  <c r="N662" i="6"/>
  <c r="N663" i="6"/>
  <c r="N664" i="6"/>
  <c r="N665" i="6"/>
  <c r="N666" i="6"/>
  <c r="N667" i="6"/>
  <c r="N668" i="6"/>
  <c r="N669" i="6"/>
  <c r="N670" i="6"/>
  <c r="N671" i="6"/>
  <c r="N672" i="6"/>
  <c r="N673" i="6"/>
  <c r="N674" i="6"/>
  <c r="N675" i="6"/>
  <c r="N676" i="6"/>
  <c r="N677" i="6"/>
  <c r="N678" i="6"/>
  <c r="N679" i="6"/>
  <c r="N680" i="6"/>
  <c r="N681" i="6"/>
  <c r="N682" i="6"/>
  <c r="N683" i="6"/>
  <c r="N684" i="6"/>
  <c r="N685" i="6"/>
  <c r="N686" i="6"/>
  <c r="N687" i="6"/>
  <c r="N688" i="6"/>
  <c r="N689" i="6"/>
  <c r="N690" i="6"/>
  <c r="N691" i="6"/>
  <c r="N692" i="6"/>
  <c r="N693" i="6"/>
  <c r="N694" i="6"/>
  <c r="N695" i="6"/>
  <c r="N696" i="6"/>
  <c r="N697" i="6"/>
  <c r="N698" i="6"/>
  <c r="N699" i="6"/>
  <c r="N700" i="6"/>
  <c r="N701" i="6"/>
  <c r="N702" i="6"/>
  <c r="N703" i="6"/>
  <c r="N704" i="6"/>
  <c r="N705" i="6"/>
  <c r="N706" i="6"/>
  <c r="N707" i="6"/>
  <c r="N708" i="6"/>
  <c r="N709" i="6"/>
  <c r="N710" i="6"/>
  <c r="N711" i="6"/>
  <c r="N712" i="6"/>
  <c r="N713" i="6"/>
  <c r="N714" i="6"/>
  <c r="N715" i="6"/>
  <c r="N716" i="6"/>
  <c r="N717" i="6"/>
  <c r="N718" i="6"/>
  <c r="N719" i="6"/>
  <c r="N720" i="6"/>
  <c r="N721" i="6"/>
  <c r="N722" i="6"/>
  <c r="N723" i="6"/>
  <c r="N724" i="6"/>
  <c r="N725" i="6"/>
  <c r="N726" i="6"/>
  <c r="N727" i="6"/>
  <c r="N728" i="6"/>
  <c r="N729" i="6"/>
  <c r="N730" i="6"/>
  <c r="N731" i="6"/>
  <c r="N732" i="6"/>
  <c r="N733" i="6"/>
  <c r="N734" i="6"/>
  <c r="N735" i="6"/>
  <c r="N736" i="6"/>
  <c r="N737" i="6"/>
  <c r="N738" i="6"/>
  <c r="N739" i="6"/>
  <c r="N740" i="6"/>
  <c r="N741" i="6"/>
  <c r="N742" i="6"/>
  <c r="N743" i="6"/>
  <c r="N744" i="6"/>
  <c r="N745" i="6"/>
  <c r="N746" i="6"/>
  <c r="N747" i="6"/>
  <c r="N748" i="6"/>
  <c r="N749" i="6"/>
  <c r="N750" i="6"/>
  <c r="N751" i="6"/>
  <c r="N752" i="6"/>
  <c r="N753" i="6"/>
  <c r="N754" i="6"/>
  <c r="N755" i="6"/>
  <c r="N756" i="6"/>
  <c r="N757" i="6"/>
  <c r="N758" i="6"/>
  <c r="N759" i="6"/>
  <c r="N760" i="6"/>
  <c r="N761" i="6"/>
  <c r="N762" i="6"/>
  <c r="N763" i="6"/>
  <c r="N764" i="6"/>
  <c r="N765" i="6"/>
  <c r="N766" i="6"/>
  <c r="N767" i="6"/>
  <c r="N768" i="6"/>
  <c r="N769" i="6"/>
  <c r="N770" i="6"/>
  <c r="N771" i="6"/>
  <c r="N772" i="6"/>
  <c r="N773" i="6"/>
  <c r="N774" i="6"/>
  <c r="N775" i="6"/>
  <c r="N776" i="6"/>
  <c r="N777" i="6"/>
  <c r="N778" i="6"/>
  <c r="N779" i="6"/>
  <c r="N780" i="6"/>
  <c r="N781" i="6"/>
  <c r="N782" i="6"/>
  <c r="N783" i="6"/>
  <c r="N784" i="6"/>
  <c r="N785" i="6"/>
  <c r="N786" i="6"/>
  <c r="N787" i="6"/>
  <c r="N788" i="6"/>
  <c r="N789" i="6"/>
  <c r="N790" i="6"/>
  <c r="N791" i="6"/>
  <c r="N792" i="6"/>
  <c r="N793" i="6"/>
  <c r="N794" i="6"/>
  <c r="N795" i="6"/>
  <c r="N796" i="6"/>
  <c r="N797" i="6"/>
  <c r="N798" i="6"/>
  <c r="N799" i="6"/>
  <c r="N800" i="6"/>
  <c r="N801" i="6"/>
  <c r="N802" i="6"/>
  <c r="N803" i="6"/>
  <c r="N804" i="6"/>
  <c r="N805" i="6"/>
  <c r="N806" i="6"/>
  <c r="N807" i="6"/>
  <c r="N808" i="6"/>
  <c r="N809" i="6"/>
  <c r="N810" i="6"/>
  <c r="N811" i="6"/>
  <c r="N812" i="6"/>
  <c r="N813" i="6"/>
  <c r="N814" i="6"/>
  <c r="N815" i="6"/>
  <c r="N816" i="6"/>
  <c r="N817" i="6"/>
  <c r="N818" i="6"/>
  <c r="N819" i="6"/>
  <c r="N820" i="6"/>
  <c r="N821" i="6"/>
  <c r="N822" i="6"/>
  <c r="N823" i="6"/>
  <c r="N824" i="6"/>
  <c r="N825" i="6"/>
  <c r="N826" i="6"/>
  <c r="N827" i="6"/>
  <c r="N828" i="6"/>
  <c r="N829" i="6"/>
  <c r="N830" i="6"/>
  <c r="N831" i="6"/>
  <c r="N832" i="6"/>
  <c r="N833" i="6"/>
  <c r="N834" i="6"/>
  <c r="N835" i="6"/>
  <c r="N836" i="6"/>
  <c r="N837" i="6"/>
  <c r="N838" i="6"/>
  <c r="N839" i="6"/>
  <c r="N840" i="6"/>
  <c r="N841" i="6"/>
  <c r="N842" i="6"/>
  <c r="N843" i="6"/>
  <c r="N844" i="6"/>
  <c r="N845" i="6"/>
  <c r="N846" i="6"/>
  <c r="N847" i="6"/>
  <c r="N848" i="6"/>
  <c r="N849" i="6"/>
  <c r="N850" i="6"/>
  <c r="N851" i="6"/>
  <c r="N852" i="6"/>
  <c r="N853" i="6"/>
  <c r="N854" i="6"/>
  <c r="N855" i="6"/>
  <c r="N856" i="6"/>
  <c r="N857" i="6"/>
  <c r="N858" i="6"/>
  <c r="N859" i="6"/>
  <c r="N860" i="6"/>
  <c r="N861" i="6"/>
  <c r="N862" i="6"/>
  <c r="N863" i="6"/>
  <c r="N864" i="6"/>
  <c r="N865" i="6"/>
  <c r="N866" i="6"/>
  <c r="N867" i="6"/>
  <c r="N868" i="6"/>
  <c r="N869" i="6"/>
  <c r="N870" i="6"/>
  <c r="N871" i="6"/>
  <c r="N872" i="6"/>
  <c r="N873" i="6"/>
  <c r="N874" i="6"/>
  <c r="N875" i="6"/>
  <c r="N876" i="6"/>
  <c r="N877" i="6"/>
  <c r="N878" i="6"/>
  <c r="N879" i="6"/>
  <c r="N880" i="6"/>
  <c r="N881" i="6"/>
  <c r="N882" i="6"/>
  <c r="N883" i="6"/>
  <c r="N884" i="6"/>
  <c r="N885" i="6"/>
  <c r="N886" i="6"/>
  <c r="N887" i="6"/>
  <c r="N888" i="6"/>
  <c r="N889" i="6"/>
  <c r="N890" i="6"/>
  <c r="N891" i="6"/>
  <c r="N892" i="6"/>
  <c r="N893" i="6"/>
  <c r="N894" i="6"/>
  <c r="N895" i="6"/>
  <c r="N896" i="6"/>
  <c r="N897" i="6"/>
  <c r="N898" i="6"/>
  <c r="N899" i="6"/>
  <c r="N900" i="6"/>
  <c r="N901" i="6"/>
  <c r="N902" i="6"/>
  <c r="N903" i="6"/>
  <c r="N904" i="6"/>
  <c r="N905" i="6"/>
  <c r="N906" i="6"/>
  <c r="N907" i="6"/>
  <c r="N908" i="6"/>
  <c r="N909" i="6"/>
  <c r="N910" i="6"/>
  <c r="N911" i="6"/>
  <c r="N912" i="6"/>
  <c r="N913" i="6"/>
  <c r="N914" i="6"/>
  <c r="N915" i="6"/>
  <c r="N916" i="6"/>
  <c r="N917" i="6"/>
  <c r="N918" i="6"/>
  <c r="N919" i="6"/>
  <c r="N920" i="6"/>
  <c r="N921" i="6"/>
  <c r="N922" i="6"/>
  <c r="N923" i="6"/>
  <c r="N924" i="6"/>
  <c r="N925" i="6"/>
  <c r="N926" i="6"/>
  <c r="N927" i="6"/>
  <c r="N928" i="6"/>
  <c r="N929" i="6"/>
  <c r="N930" i="6"/>
  <c r="N931" i="6"/>
  <c r="N932" i="6"/>
  <c r="N933" i="6"/>
  <c r="N934" i="6"/>
  <c r="N935" i="6"/>
  <c r="N936" i="6"/>
  <c r="N937" i="6"/>
  <c r="N938" i="6"/>
  <c r="N939" i="6"/>
  <c r="N940" i="6"/>
  <c r="N941" i="6"/>
  <c r="N942" i="6"/>
  <c r="N943" i="6"/>
  <c r="N944" i="6"/>
  <c r="N945" i="6"/>
  <c r="N946" i="6"/>
  <c r="N947" i="6"/>
  <c r="N948" i="6"/>
  <c r="N949" i="6"/>
  <c r="N950" i="6"/>
  <c r="N951" i="6"/>
  <c r="N952" i="6"/>
  <c r="N953" i="6"/>
  <c r="N954" i="6"/>
  <c r="N955" i="6"/>
  <c r="N956" i="6"/>
  <c r="N957" i="6"/>
  <c r="N958" i="6"/>
  <c r="N959" i="6"/>
  <c r="N960" i="6"/>
  <c r="N961" i="6"/>
  <c r="N962" i="6"/>
  <c r="N963" i="6"/>
  <c r="N964" i="6"/>
  <c r="N965" i="6"/>
  <c r="N966" i="6"/>
  <c r="N967" i="6"/>
  <c r="N968" i="6"/>
  <c r="N969" i="6"/>
  <c r="N970" i="6"/>
  <c r="N971" i="6"/>
  <c r="N972" i="6"/>
  <c r="N973" i="6"/>
  <c r="N974" i="6"/>
  <c r="N975" i="6"/>
  <c r="N976" i="6"/>
  <c r="N977" i="6"/>
  <c r="N978" i="6"/>
  <c r="N979" i="6"/>
  <c r="N980" i="6"/>
  <c r="N981" i="6"/>
  <c r="N982" i="6"/>
  <c r="N983" i="6"/>
  <c r="N984" i="6"/>
  <c r="N985" i="6"/>
  <c r="N986" i="6"/>
  <c r="N987" i="6"/>
  <c r="N988" i="6"/>
  <c r="N989" i="6"/>
  <c r="N990" i="6"/>
  <c r="N991" i="6"/>
  <c r="N992" i="6"/>
  <c r="N993" i="6"/>
  <c r="N994" i="6"/>
  <c r="N995" i="6"/>
  <c r="N996" i="6"/>
  <c r="N997" i="6"/>
  <c r="N998" i="6"/>
  <c r="N999" i="6"/>
  <c r="N1000" i="6"/>
  <c r="N1001" i="6"/>
  <c r="N1002" i="6"/>
  <c r="N1003" i="6"/>
  <c r="N1004" i="6"/>
  <c r="N1005" i="6"/>
  <c r="N1006" i="6"/>
  <c r="N1007" i="6"/>
  <c r="N1008" i="6"/>
  <c r="N1009" i="6"/>
  <c r="N1010" i="6"/>
  <c r="N1011" i="6"/>
  <c r="N1012" i="6"/>
  <c r="N1013" i="6"/>
  <c r="N1014" i="6"/>
  <c r="N1015" i="6"/>
  <c r="N1016" i="6"/>
  <c r="N1017" i="6"/>
  <c r="N1018" i="6"/>
  <c r="N1019" i="6"/>
  <c r="N1020" i="6"/>
  <c r="N1021" i="6"/>
  <c r="N1022" i="6"/>
  <c r="N1023" i="6"/>
  <c r="N1024" i="6"/>
  <c r="N1025" i="6"/>
  <c r="N1026" i="6"/>
  <c r="N1027" i="6"/>
  <c r="N1028" i="6"/>
  <c r="N1029" i="6"/>
  <c r="N1030" i="6"/>
  <c r="N1031" i="6"/>
  <c r="N1032" i="6"/>
  <c r="N1033" i="6"/>
  <c r="N1034" i="6"/>
  <c r="N1035" i="6"/>
  <c r="N1036" i="6"/>
  <c r="N1037" i="6"/>
  <c r="N1038" i="6"/>
  <c r="N1039" i="6"/>
  <c r="N1040" i="6"/>
  <c r="N1041" i="6"/>
  <c r="N1042" i="6"/>
  <c r="N1043" i="6"/>
  <c r="N1044" i="6"/>
  <c r="N1045" i="6"/>
  <c r="N1046" i="6"/>
  <c r="N1047" i="6"/>
  <c r="N1048" i="6"/>
  <c r="N1049" i="6"/>
  <c r="N1050" i="6"/>
  <c r="N1051" i="6"/>
  <c r="N1052" i="6"/>
  <c r="N1053" i="6"/>
  <c r="N1054" i="6"/>
  <c r="N1055" i="6"/>
  <c r="N1056" i="6"/>
  <c r="N1057" i="6"/>
  <c r="N1058" i="6"/>
  <c r="N1059" i="6"/>
  <c r="N1060" i="6"/>
  <c r="N1061" i="6"/>
  <c r="N1062" i="6"/>
  <c r="N1063" i="6"/>
  <c r="N1064" i="6"/>
  <c r="N1065" i="6"/>
  <c r="N1066" i="6"/>
  <c r="N1067" i="6"/>
  <c r="N1068" i="6"/>
  <c r="N1069" i="6"/>
  <c r="N1070" i="6"/>
  <c r="N1071" i="6"/>
  <c r="N1072" i="6"/>
  <c r="N1073" i="6"/>
  <c r="N1074" i="6"/>
  <c r="N1075" i="6"/>
  <c r="N1076" i="6"/>
  <c r="N1077" i="6"/>
  <c r="N1078" i="6"/>
  <c r="N1079" i="6"/>
  <c r="N1080" i="6"/>
  <c r="N1081" i="6"/>
  <c r="N1082" i="6"/>
  <c r="N1083" i="6"/>
  <c r="N1084" i="6"/>
  <c r="N1085" i="6"/>
  <c r="N1086" i="6"/>
  <c r="N1087" i="6"/>
  <c r="N1088" i="6"/>
  <c r="N1089" i="6"/>
  <c r="N1090" i="6"/>
  <c r="N1091" i="6"/>
  <c r="N1092" i="6"/>
  <c r="N1093" i="6"/>
  <c r="N1094" i="6"/>
  <c r="N1095" i="6"/>
  <c r="N1096" i="6"/>
  <c r="N1097" i="6"/>
  <c r="N1098" i="6"/>
  <c r="N1099" i="6"/>
  <c r="N1100" i="6"/>
  <c r="N1101" i="6"/>
  <c r="N1102" i="6"/>
  <c r="N1103" i="6"/>
  <c r="N1104" i="6"/>
  <c r="N1105" i="6"/>
  <c r="N1106" i="6"/>
  <c r="N1107" i="6"/>
  <c r="N1108" i="6"/>
  <c r="N1109" i="6"/>
  <c r="N1110" i="6"/>
  <c r="N1111" i="6"/>
  <c r="N1112" i="6"/>
  <c r="N1113" i="6"/>
  <c r="N1114" i="6"/>
  <c r="N1115" i="6"/>
  <c r="N1116" i="6"/>
  <c r="N1117" i="6"/>
  <c r="N1118" i="6"/>
  <c r="N1119" i="6"/>
  <c r="N1120" i="6"/>
  <c r="N1121" i="6"/>
  <c r="N1122" i="6"/>
  <c r="N1123" i="6"/>
  <c r="N1124" i="6"/>
  <c r="N1125" i="6"/>
  <c r="N1126" i="6"/>
  <c r="N1127" i="6"/>
  <c r="N1128" i="6"/>
  <c r="N1129" i="6"/>
  <c r="N1130" i="6"/>
  <c r="N1131" i="6"/>
  <c r="N1132" i="6"/>
  <c r="N1133" i="6"/>
  <c r="N1134" i="6"/>
  <c r="N1135" i="6"/>
  <c r="N1136" i="6"/>
  <c r="N1137" i="6"/>
  <c r="N1138" i="6"/>
  <c r="N1139" i="6"/>
  <c r="N1140" i="6"/>
  <c r="N1141" i="6"/>
  <c r="N1142" i="6"/>
  <c r="N1143" i="6"/>
  <c r="N1144" i="6"/>
  <c r="N1145" i="6"/>
  <c r="N1146" i="6"/>
  <c r="N1147" i="6"/>
  <c r="N1148" i="6"/>
  <c r="N1149" i="6"/>
  <c r="N1150" i="6"/>
  <c r="N1151" i="6"/>
  <c r="N1152" i="6"/>
  <c r="N1153" i="6"/>
  <c r="N1154" i="6"/>
  <c r="N1155" i="6"/>
  <c r="N1156" i="6"/>
  <c r="N1157" i="6"/>
  <c r="N1158" i="6"/>
  <c r="N1159" i="6"/>
  <c r="N1160" i="6"/>
  <c r="N1161" i="6"/>
  <c r="N1162" i="6"/>
  <c r="N1163" i="6"/>
  <c r="N1164" i="6"/>
  <c r="N1165" i="6"/>
  <c r="N1166" i="6"/>
  <c r="N1167" i="6"/>
  <c r="N1168" i="6"/>
  <c r="N1169" i="6"/>
  <c r="N1170" i="6"/>
  <c r="N1171" i="6"/>
  <c r="N1172" i="6"/>
  <c r="N1173" i="6"/>
  <c r="N1174" i="6"/>
  <c r="N1175" i="6"/>
  <c r="N1176" i="6"/>
  <c r="N1177" i="6"/>
  <c r="N1178" i="6"/>
  <c r="N1179" i="6"/>
  <c r="N1180" i="6"/>
  <c r="N1181" i="6"/>
  <c r="N1182" i="6"/>
  <c r="N1183" i="6"/>
  <c r="N1184" i="6"/>
  <c r="N1185" i="6"/>
  <c r="N1186" i="6"/>
  <c r="N1187" i="6"/>
  <c r="N1188" i="6"/>
  <c r="N1189" i="6"/>
  <c r="N1190" i="6"/>
  <c r="N1191" i="6"/>
  <c r="N1192" i="6"/>
  <c r="N1193" i="6"/>
  <c r="N1194" i="6"/>
  <c r="N1195" i="6"/>
  <c r="N1196" i="6"/>
  <c r="N1197" i="6"/>
  <c r="N1198" i="6"/>
  <c r="N1199" i="6"/>
  <c r="N1200" i="6"/>
  <c r="N1201" i="6"/>
  <c r="N1202" i="6"/>
  <c r="N1203" i="6"/>
  <c r="N1204" i="6"/>
  <c r="N1205" i="6"/>
  <c r="N1206" i="6"/>
  <c r="N1207" i="6"/>
  <c r="N1208" i="6"/>
  <c r="N1209" i="6"/>
  <c r="N1210" i="6"/>
  <c r="N1211" i="6"/>
  <c r="N1212" i="6"/>
  <c r="N1213" i="6"/>
  <c r="N1214" i="6"/>
  <c r="N1215" i="6"/>
  <c r="N1216" i="6"/>
  <c r="N1217" i="6"/>
  <c r="N1218" i="6"/>
  <c r="N1219" i="6"/>
  <c r="N1220" i="6"/>
  <c r="N1221" i="6"/>
  <c r="N1222" i="6"/>
  <c r="N1223" i="6"/>
  <c r="N1224" i="6"/>
  <c r="N1225" i="6"/>
  <c r="N1226" i="6"/>
  <c r="N1227" i="6"/>
  <c r="N1228" i="6"/>
  <c r="N1229" i="6"/>
  <c r="N1230" i="6"/>
  <c r="N1231" i="6"/>
  <c r="N1232" i="6"/>
  <c r="N1233" i="6"/>
  <c r="N1234" i="6"/>
  <c r="N1235" i="6"/>
  <c r="N1236" i="6"/>
  <c r="N1237" i="6"/>
  <c r="N1238" i="6"/>
  <c r="N1239" i="6"/>
  <c r="N1240" i="6"/>
  <c r="N1241" i="6"/>
  <c r="N1242" i="6"/>
  <c r="N1243" i="6"/>
  <c r="N1244" i="6"/>
  <c r="N1245" i="6"/>
  <c r="N1246" i="6"/>
  <c r="N1247" i="6"/>
  <c r="N1248" i="6"/>
  <c r="N1249" i="6"/>
  <c r="N1250" i="6"/>
  <c r="N1251" i="6"/>
  <c r="N1252" i="6"/>
  <c r="N1253" i="6"/>
  <c r="N1254" i="6"/>
  <c r="N1255" i="6"/>
  <c r="N1256" i="6"/>
  <c r="N1257" i="6"/>
  <c r="N1258" i="6"/>
  <c r="N1259" i="6"/>
  <c r="N1260" i="6"/>
  <c r="N1261" i="6"/>
  <c r="N1262" i="6"/>
  <c r="N1263" i="6"/>
  <c r="N1264" i="6"/>
  <c r="N1265" i="6"/>
  <c r="N1266" i="6"/>
  <c r="N1267" i="6"/>
  <c r="N1268" i="6"/>
  <c r="N1269" i="6"/>
  <c r="N1270" i="6"/>
  <c r="N1271" i="6"/>
  <c r="N1272" i="6"/>
  <c r="N1273" i="6"/>
  <c r="N1274" i="6"/>
  <c r="N1275" i="6"/>
  <c r="N1276" i="6"/>
  <c r="N1277" i="6"/>
  <c r="N1278" i="6"/>
  <c r="N1279" i="6"/>
  <c r="N1280" i="6"/>
  <c r="N1281" i="6"/>
  <c r="N1282" i="6"/>
  <c r="N1283" i="6"/>
  <c r="N1284" i="6"/>
  <c r="N1285" i="6"/>
  <c r="N1286" i="6"/>
  <c r="N1287" i="6"/>
  <c r="N1288" i="6"/>
  <c r="N1289" i="6"/>
  <c r="N1290" i="6"/>
  <c r="N1291" i="6"/>
  <c r="N1292" i="6"/>
  <c r="N1293" i="6"/>
  <c r="N1294" i="6"/>
  <c r="N1295" i="6"/>
  <c r="N1296" i="6"/>
  <c r="N1297" i="6"/>
  <c r="N1298" i="6"/>
  <c r="N1299" i="6"/>
  <c r="N1300" i="6"/>
  <c r="N1301" i="6"/>
  <c r="N1302" i="6"/>
  <c r="N1303" i="6"/>
  <c r="N1304" i="6"/>
  <c r="N1305" i="6"/>
  <c r="N1306" i="6"/>
  <c r="N1307" i="6"/>
  <c r="N1308" i="6"/>
  <c r="N1309" i="6"/>
  <c r="N1310" i="6"/>
  <c r="N1311" i="6"/>
  <c r="N1312" i="6"/>
  <c r="N1313" i="6"/>
  <c r="N1314" i="6"/>
  <c r="N1315" i="6"/>
  <c r="N1316" i="6"/>
  <c r="N1317" i="6"/>
  <c r="N1318" i="6"/>
  <c r="N1319" i="6"/>
  <c r="N1320" i="6"/>
  <c r="N1321" i="6"/>
  <c r="N1322" i="6"/>
  <c r="N1323" i="6"/>
  <c r="N1324" i="6"/>
  <c r="N1325" i="6"/>
  <c r="N1326" i="6"/>
  <c r="N1327" i="6"/>
  <c r="N1328" i="6"/>
  <c r="N1329" i="6"/>
  <c r="N1330" i="6"/>
  <c r="N1331" i="6"/>
  <c r="N1332" i="6"/>
  <c r="N1333" i="6"/>
  <c r="N1334" i="6"/>
  <c r="N1335" i="6"/>
  <c r="N1336" i="6"/>
  <c r="N1337" i="6"/>
  <c r="N1338" i="6"/>
  <c r="N1339" i="6"/>
  <c r="N1340" i="6"/>
  <c r="N1341" i="6"/>
  <c r="N1342" i="6"/>
  <c r="N1343" i="6"/>
  <c r="N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M403" i="6"/>
  <c r="M404" i="6"/>
  <c r="M405" i="6"/>
  <c r="M406" i="6"/>
  <c r="M407" i="6"/>
  <c r="M408" i="6"/>
  <c r="M409" i="6"/>
  <c r="M410" i="6"/>
  <c r="M411" i="6"/>
  <c r="M412" i="6"/>
  <c r="M413" i="6"/>
  <c r="M414" i="6"/>
  <c r="M415" i="6"/>
  <c r="M416" i="6"/>
  <c r="M417" i="6"/>
  <c r="M418" i="6"/>
  <c r="M419" i="6"/>
  <c r="M420" i="6"/>
  <c r="M421" i="6"/>
  <c r="M422" i="6"/>
  <c r="M423" i="6"/>
  <c r="M424" i="6"/>
  <c r="M425" i="6"/>
  <c r="M426" i="6"/>
  <c r="M427" i="6"/>
  <c r="M428" i="6"/>
  <c r="M429" i="6"/>
  <c r="M430" i="6"/>
  <c r="M431" i="6"/>
  <c r="M432" i="6"/>
  <c r="M433" i="6"/>
  <c r="M434" i="6"/>
  <c r="M435" i="6"/>
  <c r="M436" i="6"/>
  <c r="M437" i="6"/>
  <c r="M438" i="6"/>
  <c r="M439" i="6"/>
  <c r="M440" i="6"/>
  <c r="M441" i="6"/>
  <c r="M442" i="6"/>
  <c r="M443" i="6"/>
  <c r="M444" i="6"/>
  <c r="M445" i="6"/>
  <c r="M446" i="6"/>
  <c r="M447" i="6"/>
  <c r="M448" i="6"/>
  <c r="M449" i="6"/>
  <c r="M450" i="6"/>
  <c r="M451" i="6"/>
  <c r="M452" i="6"/>
  <c r="M453" i="6"/>
  <c r="M454" i="6"/>
  <c r="M455" i="6"/>
  <c r="M456" i="6"/>
  <c r="M457" i="6"/>
  <c r="M458" i="6"/>
  <c r="M459" i="6"/>
  <c r="M460" i="6"/>
  <c r="M461" i="6"/>
  <c r="M462" i="6"/>
  <c r="M463" i="6"/>
  <c r="M464" i="6"/>
  <c r="M465" i="6"/>
  <c r="M466" i="6"/>
  <c r="M467" i="6"/>
  <c r="M468" i="6"/>
  <c r="M469" i="6"/>
  <c r="M470" i="6"/>
  <c r="M471" i="6"/>
  <c r="M472" i="6"/>
  <c r="M473" i="6"/>
  <c r="M474" i="6"/>
  <c r="M475" i="6"/>
  <c r="M476" i="6"/>
  <c r="M477" i="6"/>
  <c r="M478" i="6"/>
  <c r="M479" i="6"/>
  <c r="M480" i="6"/>
  <c r="M481" i="6"/>
  <c r="M482" i="6"/>
  <c r="M483" i="6"/>
  <c r="M484" i="6"/>
  <c r="M485" i="6"/>
  <c r="M486" i="6"/>
  <c r="M487" i="6"/>
  <c r="M488" i="6"/>
  <c r="M489" i="6"/>
  <c r="M490" i="6"/>
  <c r="M491" i="6"/>
  <c r="M492" i="6"/>
  <c r="M493" i="6"/>
  <c r="M494" i="6"/>
  <c r="M495" i="6"/>
  <c r="M496" i="6"/>
  <c r="M497" i="6"/>
  <c r="M498" i="6"/>
  <c r="M499" i="6"/>
  <c r="M500" i="6"/>
  <c r="M501" i="6"/>
  <c r="M502" i="6"/>
  <c r="M503" i="6"/>
  <c r="M504" i="6"/>
  <c r="M505" i="6"/>
  <c r="M506" i="6"/>
  <c r="M507" i="6"/>
  <c r="M508" i="6"/>
  <c r="M509" i="6"/>
  <c r="M510" i="6"/>
  <c r="M511" i="6"/>
  <c r="M512" i="6"/>
  <c r="M513" i="6"/>
  <c r="M514" i="6"/>
  <c r="M515" i="6"/>
  <c r="M516" i="6"/>
  <c r="M517" i="6"/>
  <c r="M518" i="6"/>
  <c r="M519" i="6"/>
  <c r="M520" i="6"/>
  <c r="M521" i="6"/>
  <c r="M522" i="6"/>
  <c r="M523" i="6"/>
  <c r="M524" i="6"/>
  <c r="M525" i="6"/>
  <c r="M526" i="6"/>
  <c r="M527" i="6"/>
  <c r="M528" i="6"/>
  <c r="M529" i="6"/>
  <c r="M530" i="6"/>
  <c r="M531" i="6"/>
  <c r="M532" i="6"/>
  <c r="M533" i="6"/>
  <c r="M534" i="6"/>
  <c r="M535" i="6"/>
  <c r="M536" i="6"/>
  <c r="M537" i="6"/>
  <c r="M538" i="6"/>
  <c r="M539" i="6"/>
  <c r="M540" i="6"/>
  <c r="M541" i="6"/>
  <c r="M542" i="6"/>
  <c r="M543" i="6"/>
  <c r="M544" i="6"/>
  <c r="M545" i="6"/>
  <c r="M546" i="6"/>
  <c r="M547" i="6"/>
  <c r="M548" i="6"/>
  <c r="M549" i="6"/>
  <c r="M550" i="6"/>
  <c r="M551" i="6"/>
  <c r="M552" i="6"/>
  <c r="M553" i="6"/>
  <c r="M554" i="6"/>
  <c r="M555" i="6"/>
  <c r="M556" i="6"/>
  <c r="M557" i="6"/>
  <c r="M558" i="6"/>
  <c r="M559" i="6"/>
  <c r="M560" i="6"/>
  <c r="M561" i="6"/>
  <c r="M562" i="6"/>
  <c r="M563" i="6"/>
  <c r="M564" i="6"/>
  <c r="M565" i="6"/>
  <c r="M566" i="6"/>
  <c r="M567" i="6"/>
  <c r="M568" i="6"/>
  <c r="M569" i="6"/>
  <c r="M570" i="6"/>
  <c r="M571" i="6"/>
  <c r="M572" i="6"/>
  <c r="M573" i="6"/>
  <c r="M574" i="6"/>
  <c r="M575" i="6"/>
  <c r="M576" i="6"/>
  <c r="M577" i="6"/>
  <c r="M578" i="6"/>
  <c r="M579" i="6"/>
  <c r="M580" i="6"/>
  <c r="M581" i="6"/>
  <c r="M582" i="6"/>
  <c r="M583" i="6"/>
  <c r="M584" i="6"/>
  <c r="M585" i="6"/>
  <c r="M586" i="6"/>
  <c r="M587" i="6"/>
  <c r="M588" i="6"/>
  <c r="M589" i="6"/>
  <c r="M590" i="6"/>
  <c r="M591" i="6"/>
  <c r="M592" i="6"/>
  <c r="M593" i="6"/>
  <c r="M594" i="6"/>
  <c r="M595" i="6"/>
  <c r="M596" i="6"/>
  <c r="M597" i="6"/>
  <c r="M598" i="6"/>
  <c r="M599" i="6"/>
  <c r="M600" i="6"/>
  <c r="M601" i="6"/>
  <c r="M602" i="6"/>
  <c r="M603" i="6"/>
  <c r="M604" i="6"/>
  <c r="M605" i="6"/>
  <c r="M606" i="6"/>
  <c r="M607" i="6"/>
  <c r="M608" i="6"/>
  <c r="M609" i="6"/>
  <c r="M610" i="6"/>
  <c r="M611" i="6"/>
  <c r="M612" i="6"/>
  <c r="M613" i="6"/>
  <c r="M614" i="6"/>
  <c r="M615" i="6"/>
  <c r="M616" i="6"/>
  <c r="M617" i="6"/>
  <c r="M618" i="6"/>
  <c r="M619" i="6"/>
  <c r="M620" i="6"/>
  <c r="M621" i="6"/>
  <c r="M622" i="6"/>
  <c r="M623" i="6"/>
  <c r="M624" i="6"/>
  <c r="M625" i="6"/>
  <c r="M626" i="6"/>
  <c r="M627" i="6"/>
  <c r="M628" i="6"/>
  <c r="M629" i="6"/>
  <c r="M630" i="6"/>
  <c r="M631" i="6"/>
  <c r="M632" i="6"/>
  <c r="M633" i="6"/>
  <c r="M634" i="6"/>
  <c r="M635" i="6"/>
  <c r="M636" i="6"/>
  <c r="M637" i="6"/>
  <c r="M638" i="6"/>
  <c r="M639" i="6"/>
  <c r="M640" i="6"/>
  <c r="M641" i="6"/>
  <c r="M642" i="6"/>
  <c r="M643" i="6"/>
  <c r="M644" i="6"/>
  <c r="M645" i="6"/>
  <c r="M646" i="6"/>
  <c r="M647" i="6"/>
  <c r="M648" i="6"/>
  <c r="M649" i="6"/>
  <c r="M650" i="6"/>
  <c r="M651" i="6"/>
  <c r="M652" i="6"/>
  <c r="M653" i="6"/>
  <c r="M654" i="6"/>
  <c r="M655" i="6"/>
  <c r="M656" i="6"/>
  <c r="M657" i="6"/>
  <c r="M658" i="6"/>
  <c r="M659" i="6"/>
  <c r="M660" i="6"/>
  <c r="M661" i="6"/>
  <c r="M662" i="6"/>
  <c r="M663" i="6"/>
  <c r="M664" i="6"/>
  <c r="M665" i="6"/>
  <c r="M666" i="6"/>
  <c r="M667" i="6"/>
  <c r="M668" i="6"/>
  <c r="M669" i="6"/>
  <c r="M670" i="6"/>
  <c r="M671" i="6"/>
  <c r="M672" i="6"/>
  <c r="M673" i="6"/>
  <c r="M674" i="6"/>
  <c r="M675" i="6"/>
  <c r="M676" i="6"/>
  <c r="M677" i="6"/>
  <c r="M678" i="6"/>
  <c r="M679" i="6"/>
  <c r="M680" i="6"/>
  <c r="M681" i="6"/>
  <c r="M682" i="6"/>
  <c r="M683" i="6"/>
  <c r="M684" i="6"/>
  <c r="M685" i="6"/>
  <c r="M686" i="6"/>
  <c r="M687" i="6"/>
  <c r="M688" i="6"/>
  <c r="M689" i="6"/>
  <c r="M690" i="6"/>
  <c r="M691" i="6"/>
  <c r="M692" i="6"/>
  <c r="M693" i="6"/>
  <c r="M694" i="6"/>
  <c r="M695" i="6"/>
  <c r="M696" i="6"/>
  <c r="M697" i="6"/>
  <c r="M698" i="6"/>
  <c r="M699" i="6"/>
  <c r="M700" i="6"/>
  <c r="M701" i="6"/>
  <c r="M702" i="6"/>
  <c r="M703" i="6"/>
  <c r="M704" i="6"/>
  <c r="M705" i="6"/>
  <c r="M706" i="6"/>
  <c r="M707" i="6"/>
  <c r="M708" i="6"/>
  <c r="M709" i="6"/>
  <c r="M710" i="6"/>
  <c r="M711" i="6"/>
  <c r="M712" i="6"/>
  <c r="M713" i="6"/>
  <c r="M714" i="6"/>
  <c r="M715" i="6"/>
  <c r="M716" i="6"/>
  <c r="M717" i="6"/>
  <c r="M718" i="6"/>
  <c r="M719" i="6"/>
  <c r="M720" i="6"/>
  <c r="M721" i="6"/>
  <c r="M722" i="6"/>
  <c r="M723" i="6"/>
  <c r="M724" i="6"/>
  <c r="M725" i="6"/>
  <c r="M726" i="6"/>
  <c r="M727" i="6"/>
  <c r="M728" i="6"/>
  <c r="M729" i="6"/>
  <c r="M730" i="6"/>
  <c r="M731" i="6"/>
  <c r="M732" i="6"/>
  <c r="M733" i="6"/>
  <c r="M734" i="6"/>
  <c r="M735" i="6"/>
  <c r="M736" i="6"/>
  <c r="M737" i="6"/>
  <c r="M738" i="6"/>
  <c r="M739" i="6"/>
  <c r="M740" i="6"/>
  <c r="M741" i="6"/>
  <c r="M742" i="6"/>
  <c r="M743" i="6"/>
  <c r="M744" i="6"/>
  <c r="M745" i="6"/>
  <c r="M746" i="6"/>
  <c r="M747" i="6"/>
  <c r="M748" i="6"/>
  <c r="M749" i="6"/>
  <c r="M750" i="6"/>
  <c r="M751" i="6"/>
  <c r="M752" i="6"/>
  <c r="M753" i="6"/>
  <c r="M754" i="6"/>
  <c r="M755" i="6"/>
  <c r="M756" i="6"/>
  <c r="M757" i="6"/>
  <c r="M758" i="6"/>
  <c r="M759" i="6"/>
  <c r="M760" i="6"/>
  <c r="M761" i="6"/>
  <c r="M762" i="6"/>
  <c r="M763" i="6"/>
  <c r="M764" i="6"/>
  <c r="M765" i="6"/>
  <c r="M766" i="6"/>
  <c r="M767" i="6"/>
  <c r="M768" i="6"/>
  <c r="M769" i="6"/>
  <c r="M770" i="6"/>
  <c r="M771" i="6"/>
  <c r="M772" i="6"/>
  <c r="M773" i="6"/>
  <c r="M774" i="6"/>
  <c r="M775" i="6"/>
  <c r="M776" i="6"/>
  <c r="M777" i="6"/>
  <c r="M778" i="6"/>
  <c r="M779" i="6"/>
  <c r="M780" i="6"/>
  <c r="M781" i="6"/>
  <c r="M782" i="6"/>
  <c r="M783" i="6"/>
  <c r="M784" i="6"/>
  <c r="M785" i="6"/>
  <c r="M786" i="6"/>
  <c r="M787" i="6"/>
  <c r="M788" i="6"/>
  <c r="M789" i="6"/>
  <c r="M790" i="6"/>
  <c r="M791" i="6"/>
  <c r="M792" i="6"/>
  <c r="M793" i="6"/>
  <c r="M794" i="6"/>
  <c r="M795" i="6"/>
  <c r="M796" i="6"/>
  <c r="M797" i="6"/>
  <c r="M798" i="6"/>
  <c r="M799" i="6"/>
  <c r="M800" i="6"/>
  <c r="M801" i="6"/>
  <c r="M802" i="6"/>
  <c r="M803" i="6"/>
  <c r="M804" i="6"/>
  <c r="M805" i="6"/>
  <c r="M806" i="6"/>
  <c r="M807" i="6"/>
  <c r="M808" i="6"/>
  <c r="M809" i="6"/>
  <c r="M810" i="6"/>
  <c r="M811" i="6"/>
  <c r="M812" i="6"/>
  <c r="M813" i="6"/>
  <c r="M814" i="6"/>
  <c r="M815" i="6"/>
  <c r="M816" i="6"/>
  <c r="M817" i="6"/>
  <c r="M818" i="6"/>
  <c r="M819" i="6"/>
  <c r="M820" i="6"/>
  <c r="M821" i="6"/>
  <c r="M822" i="6"/>
  <c r="M823" i="6"/>
  <c r="M824" i="6"/>
  <c r="M825" i="6"/>
  <c r="M826" i="6"/>
  <c r="M827" i="6"/>
  <c r="M828" i="6"/>
  <c r="M829" i="6"/>
  <c r="M830" i="6"/>
  <c r="M831" i="6"/>
  <c r="M832" i="6"/>
  <c r="M833" i="6"/>
  <c r="M834" i="6"/>
  <c r="M835" i="6"/>
  <c r="M836" i="6"/>
  <c r="M837" i="6"/>
  <c r="M838" i="6"/>
  <c r="M839" i="6"/>
  <c r="M840" i="6"/>
  <c r="M841" i="6"/>
  <c r="M842" i="6"/>
  <c r="M843" i="6"/>
  <c r="M844" i="6"/>
  <c r="M845" i="6"/>
  <c r="M846" i="6"/>
  <c r="M847" i="6"/>
  <c r="M848" i="6"/>
  <c r="M849" i="6"/>
  <c r="M850" i="6"/>
  <c r="M851" i="6"/>
  <c r="M852" i="6"/>
  <c r="M853" i="6"/>
  <c r="M854" i="6"/>
  <c r="M855" i="6"/>
  <c r="M856" i="6"/>
  <c r="M857" i="6"/>
  <c r="M858" i="6"/>
  <c r="M859" i="6"/>
  <c r="M860" i="6"/>
  <c r="M861" i="6"/>
  <c r="M862" i="6"/>
  <c r="M863" i="6"/>
  <c r="M864" i="6"/>
  <c r="M865" i="6"/>
  <c r="M866" i="6"/>
  <c r="M867" i="6"/>
  <c r="M868" i="6"/>
  <c r="M869" i="6"/>
  <c r="M870" i="6"/>
  <c r="M871" i="6"/>
  <c r="M872" i="6"/>
  <c r="M873" i="6"/>
  <c r="M874" i="6"/>
  <c r="M875" i="6"/>
  <c r="M876" i="6"/>
  <c r="M877" i="6"/>
  <c r="M878" i="6"/>
  <c r="M879" i="6"/>
  <c r="M880" i="6"/>
  <c r="M881" i="6"/>
  <c r="M882" i="6"/>
  <c r="M883" i="6"/>
  <c r="M884" i="6"/>
  <c r="M885" i="6"/>
  <c r="M886" i="6"/>
  <c r="M887" i="6"/>
  <c r="M888" i="6"/>
  <c r="M889" i="6"/>
  <c r="M890" i="6"/>
  <c r="M891" i="6"/>
  <c r="M892" i="6"/>
  <c r="M893" i="6"/>
  <c r="M894" i="6"/>
  <c r="M895" i="6"/>
  <c r="M896" i="6"/>
  <c r="M897" i="6"/>
  <c r="M898" i="6"/>
  <c r="M899" i="6"/>
  <c r="M900" i="6"/>
  <c r="M901" i="6"/>
  <c r="M902" i="6"/>
  <c r="M903" i="6"/>
  <c r="M904" i="6"/>
  <c r="M905" i="6"/>
  <c r="M906" i="6"/>
  <c r="M907" i="6"/>
  <c r="M908" i="6"/>
  <c r="M909" i="6"/>
  <c r="M910" i="6"/>
  <c r="M911" i="6"/>
  <c r="M912" i="6"/>
  <c r="M913" i="6"/>
  <c r="M914" i="6"/>
  <c r="M915" i="6"/>
  <c r="M916" i="6"/>
  <c r="M917" i="6"/>
  <c r="M918" i="6"/>
  <c r="M919" i="6"/>
  <c r="M920" i="6"/>
  <c r="M921" i="6"/>
  <c r="M922" i="6"/>
  <c r="M923" i="6"/>
  <c r="M924" i="6"/>
  <c r="M925" i="6"/>
  <c r="M926" i="6"/>
  <c r="M927" i="6"/>
  <c r="M928" i="6"/>
  <c r="M929" i="6"/>
  <c r="M930" i="6"/>
  <c r="M931" i="6"/>
  <c r="M932" i="6"/>
  <c r="M933" i="6"/>
  <c r="M934" i="6"/>
  <c r="M935" i="6"/>
  <c r="M936" i="6"/>
  <c r="M937" i="6"/>
  <c r="M938" i="6"/>
  <c r="M939" i="6"/>
  <c r="M940" i="6"/>
  <c r="M941" i="6"/>
  <c r="M942" i="6"/>
  <c r="M943" i="6"/>
  <c r="M944" i="6"/>
  <c r="M945" i="6"/>
  <c r="M946" i="6"/>
  <c r="M947" i="6"/>
  <c r="M948" i="6"/>
  <c r="M949" i="6"/>
  <c r="M950" i="6"/>
  <c r="M951" i="6"/>
  <c r="M952" i="6"/>
  <c r="M953" i="6"/>
  <c r="M954" i="6"/>
  <c r="M955" i="6"/>
  <c r="M956" i="6"/>
  <c r="M957" i="6"/>
  <c r="M958" i="6"/>
  <c r="M959" i="6"/>
  <c r="M960" i="6"/>
  <c r="M961" i="6"/>
  <c r="M962" i="6"/>
  <c r="M963" i="6"/>
  <c r="M964" i="6"/>
  <c r="M965" i="6"/>
  <c r="M966" i="6"/>
  <c r="M967" i="6"/>
  <c r="M968" i="6"/>
  <c r="M969" i="6"/>
  <c r="M970" i="6"/>
  <c r="M971" i="6"/>
  <c r="M972" i="6"/>
  <c r="M973" i="6"/>
  <c r="M974" i="6"/>
  <c r="M975" i="6"/>
  <c r="M976" i="6"/>
  <c r="M977" i="6"/>
  <c r="M978" i="6"/>
  <c r="M979" i="6"/>
  <c r="M980" i="6"/>
  <c r="M981" i="6"/>
  <c r="M982" i="6"/>
  <c r="M983" i="6"/>
  <c r="M984" i="6"/>
  <c r="M985" i="6"/>
  <c r="M986" i="6"/>
  <c r="M987" i="6"/>
  <c r="M988" i="6"/>
  <c r="M989" i="6"/>
  <c r="M990" i="6"/>
  <c r="M991" i="6"/>
  <c r="M992" i="6"/>
  <c r="M993" i="6"/>
  <c r="M994" i="6"/>
  <c r="M995" i="6"/>
  <c r="M996" i="6"/>
  <c r="M997" i="6"/>
  <c r="M998" i="6"/>
  <c r="M999" i="6"/>
  <c r="M1000" i="6"/>
  <c r="M1001" i="6"/>
  <c r="M1002" i="6"/>
  <c r="M1003" i="6"/>
  <c r="M1004" i="6"/>
  <c r="M1005" i="6"/>
  <c r="M1006" i="6"/>
  <c r="M1007" i="6"/>
  <c r="M1008" i="6"/>
  <c r="M1009" i="6"/>
  <c r="M1010" i="6"/>
  <c r="M1011" i="6"/>
  <c r="M1012" i="6"/>
  <c r="M1013" i="6"/>
  <c r="M1014" i="6"/>
  <c r="M1015" i="6"/>
  <c r="M1016" i="6"/>
  <c r="M1017" i="6"/>
  <c r="M1018" i="6"/>
  <c r="M1019" i="6"/>
  <c r="M1020" i="6"/>
  <c r="M1021" i="6"/>
  <c r="M1022" i="6"/>
  <c r="M1023" i="6"/>
  <c r="M1024" i="6"/>
  <c r="M1025" i="6"/>
  <c r="M1026" i="6"/>
  <c r="M1027" i="6"/>
  <c r="M1028" i="6"/>
  <c r="M1029" i="6"/>
  <c r="M1030" i="6"/>
  <c r="M1031" i="6"/>
  <c r="M1032" i="6"/>
  <c r="M1033" i="6"/>
  <c r="M1034" i="6"/>
  <c r="M1035" i="6"/>
  <c r="M1036" i="6"/>
  <c r="M1037" i="6"/>
  <c r="M1038" i="6"/>
  <c r="M1039" i="6"/>
  <c r="M1040" i="6"/>
  <c r="M1041" i="6"/>
  <c r="M1042" i="6"/>
  <c r="M1043" i="6"/>
  <c r="M1044" i="6"/>
  <c r="M1045" i="6"/>
  <c r="M1046" i="6"/>
  <c r="M1047" i="6"/>
  <c r="M1048" i="6"/>
  <c r="M1049" i="6"/>
  <c r="M1050" i="6"/>
  <c r="M1051" i="6"/>
  <c r="M1052" i="6"/>
  <c r="M1053" i="6"/>
  <c r="M1054" i="6"/>
  <c r="M1055" i="6"/>
  <c r="M1056" i="6"/>
  <c r="M1057" i="6"/>
  <c r="M1058" i="6"/>
  <c r="M1059" i="6"/>
  <c r="M1060" i="6"/>
  <c r="M1061" i="6"/>
  <c r="M1062" i="6"/>
  <c r="M1063" i="6"/>
  <c r="M1064" i="6"/>
  <c r="M1065" i="6"/>
  <c r="M1066" i="6"/>
  <c r="M1067" i="6"/>
  <c r="M1068" i="6"/>
  <c r="M1069" i="6"/>
  <c r="M1070" i="6"/>
  <c r="M1071" i="6"/>
  <c r="M1072" i="6"/>
  <c r="M1073" i="6"/>
  <c r="M1074" i="6"/>
  <c r="M1075" i="6"/>
  <c r="M1076" i="6"/>
  <c r="M1077" i="6"/>
  <c r="M1078" i="6"/>
  <c r="M1079" i="6"/>
  <c r="M1080" i="6"/>
  <c r="M1081" i="6"/>
  <c r="M1082" i="6"/>
  <c r="M1083" i="6"/>
  <c r="M1084" i="6"/>
  <c r="M1085" i="6"/>
  <c r="M1086" i="6"/>
  <c r="M1087" i="6"/>
  <c r="M1088" i="6"/>
  <c r="M1089" i="6"/>
  <c r="M1090" i="6"/>
  <c r="M1091" i="6"/>
  <c r="M1092" i="6"/>
  <c r="M1093" i="6"/>
  <c r="M1094" i="6"/>
  <c r="M1095" i="6"/>
  <c r="M1096" i="6"/>
  <c r="M1097" i="6"/>
  <c r="M1098" i="6"/>
  <c r="M1099" i="6"/>
  <c r="M1100" i="6"/>
  <c r="M1101" i="6"/>
  <c r="M1102" i="6"/>
  <c r="M1103" i="6"/>
  <c r="M1104" i="6"/>
  <c r="M1105" i="6"/>
  <c r="M1106" i="6"/>
  <c r="M1107" i="6"/>
  <c r="M1108" i="6"/>
  <c r="M1109" i="6"/>
  <c r="M1110" i="6"/>
  <c r="M1111" i="6"/>
  <c r="M1112" i="6"/>
  <c r="M1113" i="6"/>
  <c r="M1114" i="6"/>
  <c r="M1115" i="6"/>
  <c r="M1116" i="6"/>
  <c r="M1117" i="6"/>
  <c r="M1118" i="6"/>
  <c r="M1119" i="6"/>
  <c r="M1120" i="6"/>
  <c r="M1121" i="6"/>
  <c r="M1122" i="6"/>
  <c r="M1123" i="6"/>
  <c r="M1124" i="6"/>
  <c r="M1125" i="6"/>
  <c r="M1126" i="6"/>
  <c r="M1127" i="6"/>
  <c r="M1128" i="6"/>
  <c r="M1129" i="6"/>
  <c r="M1130" i="6"/>
  <c r="M1131" i="6"/>
  <c r="M1132" i="6"/>
  <c r="M1133" i="6"/>
  <c r="M1134" i="6"/>
  <c r="M1135" i="6"/>
  <c r="M1136" i="6"/>
  <c r="M1137" i="6"/>
  <c r="M1138" i="6"/>
  <c r="M1139" i="6"/>
  <c r="M1140" i="6"/>
  <c r="M1141" i="6"/>
  <c r="M1142" i="6"/>
  <c r="M1143" i="6"/>
  <c r="M1144" i="6"/>
  <c r="M1145" i="6"/>
  <c r="M1146" i="6"/>
  <c r="M1147" i="6"/>
  <c r="M1148" i="6"/>
  <c r="M1149" i="6"/>
  <c r="M1150" i="6"/>
  <c r="M1151" i="6"/>
  <c r="M1152" i="6"/>
  <c r="M1153" i="6"/>
  <c r="M1154" i="6"/>
  <c r="M1155" i="6"/>
  <c r="M1156" i="6"/>
  <c r="M1157" i="6"/>
  <c r="M1158" i="6"/>
  <c r="M1159" i="6"/>
  <c r="M1160" i="6"/>
  <c r="M1161" i="6"/>
  <c r="M1162" i="6"/>
  <c r="M1163" i="6"/>
  <c r="M1164" i="6"/>
  <c r="M1165" i="6"/>
  <c r="M1166" i="6"/>
  <c r="M1167" i="6"/>
  <c r="M1168" i="6"/>
  <c r="M1169" i="6"/>
  <c r="M1170" i="6"/>
  <c r="M1171" i="6"/>
  <c r="M1172" i="6"/>
  <c r="M1173" i="6"/>
  <c r="M1174" i="6"/>
  <c r="M1175" i="6"/>
  <c r="M1176" i="6"/>
  <c r="M1177" i="6"/>
  <c r="M1178" i="6"/>
  <c r="M1179" i="6"/>
  <c r="M1180" i="6"/>
  <c r="M1181" i="6"/>
  <c r="M1182" i="6"/>
  <c r="M1183" i="6"/>
  <c r="M1184" i="6"/>
  <c r="M1185" i="6"/>
  <c r="M1186" i="6"/>
  <c r="M1187" i="6"/>
  <c r="M1188" i="6"/>
  <c r="M1189" i="6"/>
  <c r="M1190" i="6"/>
  <c r="M1191" i="6"/>
  <c r="M1192" i="6"/>
  <c r="M1193" i="6"/>
  <c r="M1194" i="6"/>
  <c r="M1195" i="6"/>
  <c r="M1196" i="6"/>
  <c r="M1197" i="6"/>
  <c r="M1198" i="6"/>
  <c r="M1199" i="6"/>
  <c r="M1200" i="6"/>
  <c r="M1201" i="6"/>
  <c r="M1202" i="6"/>
  <c r="M1203" i="6"/>
  <c r="M1204" i="6"/>
  <c r="M1205" i="6"/>
  <c r="M1206" i="6"/>
  <c r="M1207" i="6"/>
  <c r="M1208" i="6"/>
  <c r="M1209" i="6"/>
  <c r="M1210" i="6"/>
  <c r="M1211" i="6"/>
  <c r="M1212" i="6"/>
  <c r="M1213" i="6"/>
  <c r="M1214" i="6"/>
  <c r="M1215" i="6"/>
  <c r="M1216" i="6"/>
  <c r="M1217" i="6"/>
  <c r="M1218" i="6"/>
  <c r="M1219" i="6"/>
  <c r="M1220" i="6"/>
  <c r="M1221" i="6"/>
  <c r="M1222" i="6"/>
  <c r="M1223" i="6"/>
  <c r="M1224" i="6"/>
  <c r="M1225" i="6"/>
  <c r="M1226" i="6"/>
  <c r="M1227" i="6"/>
  <c r="M1228" i="6"/>
  <c r="M1229" i="6"/>
  <c r="M1230" i="6"/>
  <c r="M1231" i="6"/>
  <c r="M1232" i="6"/>
  <c r="M1233" i="6"/>
  <c r="M1234" i="6"/>
  <c r="M1235" i="6"/>
  <c r="M1236" i="6"/>
  <c r="M1237" i="6"/>
  <c r="M1238" i="6"/>
  <c r="M1239" i="6"/>
  <c r="M1240" i="6"/>
  <c r="M1241" i="6"/>
  <c r="M1242" i="6"/>
  <c r="M1243" i="6"/>
  <c r="M1244" i="6"/>
  <c r="M1245" i="6"/>
  <c r="M1246" i="6"/>
  <c r="M1247" i="6"/>
  <c r="M1248" i="6"/>
  <c r="M1249" i="6"/>
  <c r="M1250" i="6"/>
  <c r="M1251" i="6"/>
  <c r="M1252" i="6"/>
  <c r="M1253" i="6"/>
  <c r="M1254" i="6"/>
  <c r="M1255" i="6"/>
  <c r="M1256" i="6"/>
  <c r="M1257" i="6"/>
  <c r="M1258" i="6"/>
  <c r="M1259" i="6"/>
  <c r="M1260" i="6"/>
  <c r="M1261" i="6"/>
  <c r="M1262" i="6"/>
  <c r="M1263" i="6"/>
  <c r="M1264" i="6"/>
  <c r="M1265" i="6"/>
  <c r="M1266" i="6"/>
  <c r="M1267" i="6"/>
  <c r="M1268" i="6"/>
  <c r="M1269" i="6"/>
  <c r="M1270" i="6"/>
  <c r="M1271" i="6"/>
  <c r="M1272" i="6"/>
  <c r="M1273" i="6"/>
  <c r="M1274" i="6"/>
  <c r="M1275" i="6"/>
  <c r="M1276" i="6"/>
  <c r="M1277" i="6"/>
  <c r="M1278" i="6"/>
  <c r="M1279" i="6"/>
  <c r="M1280" i="6"/>
  <c r="M1281" i="6"/>
  <c r="M1282" i="6"/>
  <c r="M1283" i="6"/>
  <c r="M1284" i="6"/>
  <c r="M1285" i="6"/>
  <c r="M1286" i="6"/>
  <c r="M1287" i="6"/>
  <c r="M1288" i="6"/>
  <c r="M1289" i="6"/>
  <c r="M1290" i="6"/>
  <c r="M1291" i="6"/>
  <c r="M1292" i="6"/>
  <c r="M1293" i="6"/>
  <c r="M1294" i="6"/>
  <c r="M1295" i="6"/>
  <c r="M1296" i="6"/>
  <c r="M1297" i="6"/>
  <c r="M1298" i="6"/>
  <c r="M1299" i="6"/>
  <c r="M1300" i="6"/>
  <c r="M1301" i="6"/>
  <c r="M1302" i="6"/>
  <c r="M1303" i="6"/>
  <c r="M1304" i="6"/>
  <c r="M1305" i="6"/>
  <c r="M1306" i="6"/>
  <c r="M1307" i="6"/>
  <c r="M1308" i="6"/>
  <c r="M1309" i="6"/>
  <c r="M1310" i="6"/>
  <c r="M1311" i="6"/>
  <c r="M1312" i="6"/>
  <c r="M1313" i="6"/>
  <c r="M1314" i="6"/>
  <c r="M1315" i="6"/>
  <c r="M1316" i="6"/>
  <c r="M1317" i="6"/>
  <c r="M1318" i="6"/>
  <c r="M1319" i="6"/>
  <c r="M1320" i="6"/>
  <c r="M1321" i="6"/>
  <c r="M1322" i="6"/>
  <c r="M1323" i="6"/>
  <c r="M1324" i="6"/>
  <c r="M1325" i="6"/>
  <c r="M1326" i="6"/>
  <c r="M1327" i="6"/>
  <c r="M1328" i="6"/>
  <c r="M1329" i="6"/>
  <c r="M1330" i="6"/>
  <c r="M1331" i="6"/>
  <c r="M1332" i="6"/>
  <c r="M1333" i="6"/>
  <c r="M1334" i="6"/>
  <c r="M1335" i="6"/>
  <c r="M1336" i="6"/>
  <c r="M1337" i="6"/>
  <c r="M1338" i="6"/>
  <c r="M1339" i="6"/>
  <c r="M1340" i="6"/>
  <c r="M1341" i="6"/>
  <c r="M1342" i="6"/>
  <c r="M1343" i="6"/>
  <c r="M2" i="6"/>
  <c r="L2" i="6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L258" i="6"/>
  <c r="L259" i="6"/>
  <c r="L260" i="6"/>
  <c r="L261" i="6"/>
  <c r="L262" i="6"/>
  <c r="L263" i="6"/>
  <c r="L264" i="6"/>
  <c r="L265" i="6"/>
  <c r="L266" i="6"/>
  <c r="L267" i="6"/>
  <c r="L268" i="6"/>
  <c r="L269" i="6"/>
  <c r="L270" i="6"/>
  <c r="L271" i="6"/>
  <c r="L272" i="6"/>
  <c r="L273" i="6"/>
  <c r="L274" i="6"/>
  <c r="L275" i="6"/>
  <c r="L276" i="6"/>
  <c r="L277" i="6"/>
  <c r="L278" i="6"/>
  <c r="L279" i="6"/>
  <c r="L280" i="6"/>
  <c r="L281" i="6"/>
  <c r="L282" i="6"/>
  <c r="L283" i="6"/>
  <c r="L284" i="6"/>
  <c r="L285" i="6"/>
  <c r="L286" i="6"/>
  <c r="L287" i="6"/>
  <c r="L288" i="6"/>
  <c r="L289" i="6"/>
  <c r="L290" i="6"/>
  <c r="L291" i="6"/>
  <c r="L292" i="6"/>
  <c r="L293" i="6"/>
  <c r="L294" i="6"/>
  <c r="L295" i="6"/>
  <c r="L296" i="6"/>
  <c r="L297" i="6"/>
  <c r="L298" i="6"/>
  <c r="L299" i="6"/>
  <c r="L300" i="6"/>
  <c r="L301" i="6"/>
  <c r="L302" i="6"/>
  <c r="L303" i="6"/>
  <c r="L304" i="6"/>
  <c r="L305" i="6"/>
  <c r="L306" i="6"/>
  <c r="L307" i="6"/>
  <c r="L308" i="6"/>
  <c r="L309" i="6"/>
  <c r="L310" i="6"/>
  <c r="L311" i="6"/>
  <c r="L312" i="6"/>
  <c r="L313" i="6"/>
  <c r="L314" i="6"/>
  <c r="L315" i="6"/>
  <c r="L316" i="6"/>
  <c r="L317" i="6"/>
  <c r="L318" i="6"/>
  <c r="L319" i="6"/>
  <c r="L320" i="6"/>
  <c r="L321" i="6"/>
  <c r="L322" i="6"/>
  <c r="L323" i="6"/>
  <c r="L324" i="6"/>
  <c r="L325" i="6"/>
  <c r="L326" i="6"/>
  <c r="L327" i="6"/>
  <c r="L328" i="6"/>
  <c r="L329" i="6"/>
  <c r="L330" i="6"/>
  <c r="L331" i="6"/>
  <c r="L332" i="6"/>
  <c r="L333" i="6"/>
  <c r="L334" i="6"/>
  <c r="L335" i="6"/>
  <c r="L336" i="6"/>
  <c r="L337" i="6"/>
  <c r="L338" i="6"/>
  <c r="L339" i="6"/>
  <c r="L340" i="6"/>
  <c r="L341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6" i="6"/>
  <c r="L357" i="6"/>
  <c r="L358" i="6"/>
  <c r="L359" i="6"/>
  <c r="L360" i="6"/>
  <c r="L361" i="6"/>
  <c r="L362" i="6"/>
  <c r="L363" i="6"/>
  <c r="L364" i="6"/>
  <c r="L365" i="6"/>
  <c r="L366" i="6"/>
  <c r="L367" i="6"/>
  <c r="L368" i="6"/>
  <c r="L369" i="6"/>
  <c r="L370" i="6"/>
  <c r="L371" i="6"/>
  <c r="L372" i="6"/>
  <c r="L373" i="6"/>
  <c r="L374" i="6"/>
  <c r="L375" i="6"/>
  <c r="L376" i="6"/>
  <c r="L377" i="6"/>
  <c r="L378" i="6"/>
  <c r="L379" i="6"/>
  <c r="L380" i="6"/>
  <c r="L381" i="6"/>
  <c r="L382" i="6"/>
  <c r="L383" i="6"/>
  <c r="L384" i="6"/>
  <c r="L385" i="6"/>
  <c r="L386" i="6"/>
  <c r="L387" i="6"/>
  <c r="L388" i="6"/>
  <c r="L389" i="6"/>
  <c r="L390" i="6"/>
  <c r="L391" i="6"/>
  <c r="L392" i="6"/>
  <c r="L393" i="6"/>
  <c r="L394" i="6"/>
  <c r="L395" i="6"/>
  <c r="L396" i="6"/>
  <c r="L397" i="6"/>
  <c r="L398" i="6"/>
  <c r="L399" i="6"/>
  <c r="L400" i="6"/>
  <c r="L401" i="6"/>
  <c r="L402" i="6"/>
  <c r="L403" i="6"/>
  <c r="L404" i="6"/>
  <c r="L405" i="6"/>
  <c r="L406" i="6"/>
  <c r="L407" i="6"/>
  <c r="L408" i="6"/>
  <c r="L409" i="6"/>
  <c r="L410" i="6"/>
  <c r="L411" i="6"/>
  <c r="L412" i="6"/>
  <c r="L413" i="6"/>
  <c r="L414" i="6"/>
  <c r="L415" i="6"/>
  <c r="L416" i="6"/>
  <c r="L417" i="6"/>
  <c r="L418" i="6"/>
  <c r="L419" i="6"/>
  <c r="L420" i="6"/>
  <c r="L421" i="6"/>
  <c r="L422" i="6"/>
  <c r="L423" i="6"/>
  <c r="L424" i="6"/>
  <c r="L425" i="6"/>
  <c r="L426" i="6"/>
  <c r="L427" i="6"/>
  <c r="L428" i="6"/>
  <c r="L429" i="6"/>
  <c r="L430" i="6"/>
  <c r="L431" i="6"/>
  <c r="L432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1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467" i="6"/>
  <c r="L468" i="6"/>
  <c r="L469" i="6"/>
  <c r="L470" i="6"/>
  <c r="L471" i="6"/>
  <c r="L472" i="6"/>
  <c r="L473" i="6"/>
  <c r="L474" i="6"/>
  <c r="L475" i="6"/>
  <c r="L476" i="6"/>
  <c r="L477" i="6"/>
  <c r="L478" i="6"/>
  <c r="L479" i="6"/>
  <c r="L480" i="6"/>
  <c r="L481" i="6"/>
  <c r="L482" i="6"/>
  <c r="L483" i="6"/>
  <c r="L484" i="6"/>
  <c r="L485" i="6"/>
  <c r="L486" i="6"/>
  <c r="L487" i="6"/>
  <c r="L488" i="6"/>
  <c r="L489" i="6"/>
  <c r="L490" i="6"/>
  <c r="L491" i="6"/>
  <c r="L492" i="6"/>
  <c r="L493" i="6"/>
  <c r="L494" i="6"/>
  <c r="L495" i="6"/>
  <c r="L496" i="6"/>
  <c r="L497" i="6"/>
  <c r="L498" i="6"/>
  <c r="L499" i="6"/>
  <c r="L500" i="6"/>
  <c r="L501" i="6"/>
  <c r="L502" i="6"/>
  <c r="L503" i="6"/>
  <c r="L504" i="6"/>
  <c r="L505" i="6"/>
  <c r="L506" i="6"/>
  <c r="L507" i="6"/>
  <c r="L508" i="6"/>
  <c r="L509" i="6"/>
  <c r="L510" i="6"/>
  <c r="L511" i="6"/>
  <c r="L512" i="6"/>
  <c r="L513" i="6"/>
  <c r="L514" i="6"/>
  <c r="L515" i="6"/>
  <c r="L516" i="6"/>
  <c r="L517" i="6"/>
  <c r="L518" i="6"/>
  <c r="L519" i="6"/>
  <c r="L520" i="6"/>
  <c r="L521" i="6"/>
  <c r="L522" i="6"/>
  <c r="L523" i="6"/>
  <c r="L524" i="6"/>
  <c r="L525" i="6"/>
  <c r="L526" i="6"/>
  <c r="L527" i="6"/>
  <c r="L528" i="6"/>
  <c r="L529" i="6"/>
  <c r="L530" i="6"/>
  <c r="L531" i="6"/>
  <c r="L532" i="6"/>
  <c r="L533" i="6"/>
  <c r="L534" i="6"/>
  <c r="L535" i="6"/>
  <c r="L536" i="6"/>
  <c r="L537" i="6"/>
  <c r="L538" i="6"/>
  <c r="L539" i="6"/>
  <c r="L540" i="6"/>
  <c r="L541" i="6"/>
  <c r="L542" i="6"/>
  <c r="L543" i="6"/>
  <c r="L544" i="6"/>
  <c r="L545" i="6"/>
  <c r="L546" i="6"/>
  <c r="L547" i="6"/>
  <c r="L548" i="6"/>
  <c r="L549" i="6"/>
  <c r="L550" i="6"/>
  <c r="L551" i="6"/>
  <c r="L552" i="6"/>
  <c r="L553" i="6"/>
  <c r="L554" i="6"/>
  <c r="L555" i="6"/>
  <c r="L556" i="6"/>
  <c r="L557" i="6"/>
  <c r="L558" i="6"/>
  <c r="L559" i="6"/>
  <c r="L560" i="6"/>
  <c r="L561" i="6"/>
  <c r="L562" i="6"/>
  <c r="L563" i="6"/>
  <c r="L564" i="6"/>
  <c r="L565" i="6"/>
  <c r="L566" i="6"/>
  <c r="L567" i="6"/>
  <c r="L568" i="6"/>
  <c r="L569" i="6"/>
  <c r="L570" i="6"/>
  <c r="L571" i="6"/>
  <c r="L572" i="6"/>
  <c r="L573" i="6"/>
  <c r="L574" i="6"/>
  <c r="L575" i="6"/>
  <c r="L576" i="6"/>
  <c r="L577" i="6"/>
  <c r="L578" i="6"/>
  <c r="L579" i="6"/>
  <c r="L580" i="6"/>
  <c r="L581" i="6"/>
  <c r="L582" i="6"/>
  <c r="L583" i="6"/>
  <c r="L584" i="6"/>
  <c r="L585" i="6"/>
  <c r="L586" i="6"/>
  <c r="L587" i="6"/>
  <c r="L588" i="6"/>
  <c r="L589" i="6"/>
  <c r="L590" i="6"/>
  <c r="L591" i="6"/>
  <c r="L592" i="6"/>
  <c r="L593" i="6"/>
  <c r="L594" i="6"/>
  <c r="L595" i="6"/>
  <c r="L596" i="6"/>
  <c r="L597" i="6"/>
  <c r="L598" i="6"/>
  <c r="L599" i="6"/>
  <c r="L600" i="6"/>
  <c r="L601" i="6"/>
  <c r="L602" i="6"/>
  <c r="L603" i="6"/>
  <c r="L604" i="6"/>
  <c r="L605" i="6"/>
  <c r="L606" i="6"/>
  <c r="L607" i="6"/>
  <c r="L608" i="6"/>
  <c r="L609" i="6"/>
  <c r="L610" i="6"/>
  <c r="L611" i="6"/>
  <c r="L612" i="6"/>
  <c r="L613" i="6"/>
  <c r="L614" i="6"/>
  <c r="L615" i="6"/>
  <c r="L616" i="6"/>
  <c r="L617" i="6"/>
  <c r="L618" i="6"/>
  <c r="L619" i="6"/>
  <c r="L620" i="6"/>
  <c r="L621" i="6"/>
  <c r="L622" i="6"/>
  <c r="L623" i="6"/>
  <c r="L624" i="6"/>
  <c r="L625" i="6"/>
  <c r="L626" i="6"/>
  <c r="L627" i="6"/>
  <c r="L628" i="6"/>
  <c r="L629" i="6"/>
  <c r="L630" i="6"/>
  <c r="L631" i="6"/>
  <c r="L632" i="6"/>
  <c r="L633" i="6"/>
  <c r="L634" i="6"/>
  <c r="L635" i="6"/>
  <c r="L636" i="6"/>
  <c r="L637" i="6"/>
  <c r="L638" i="6"/>
  <c r="L639" i="6"/>
  <c r="L640" i="6"/>
  <c r="L641" i="6"/>
  <c r="L642" i="6"/>
  <c r="L643" i="6"/>
  <c r="L644" i="6"/>
  <c r="L645" i="6"/>
  <c r="L646" i="6"/>
  <c r="L647" i="6"/>
  <c r="L648" i="6"/>
  <c r="L649" i="6"/>
  <c r="L650" i="6"/>
  <c r="L651" i="6"/>
  <c r="L652" i="6"/>
  <c r="L653" i="6"/>
  <c r="L654" i="6"/>
  <c r="L655" i="6"/>
  <c r="L656" i="6"/>
  <c r="L657" i="6"/>
  <c r="L658" i="6"/>
  <c r="L659" i="6"/>
  <c r="L660" i="6"/>
  <c r="L661" i="6"/>
  <c r="L662" i="6"/>
  <c r="L663" i="6"/>
  <c r="L664" i="6"/>
  <c r="L665" i="6"/>
  <c r="L666" i="6"/>
  <c r="L667" i="6"/>
  <c r="L668" i="6"/>
  <c r="L669" i="6"/>
  <c r="L670" i="6"/>
  <c r="L671" i="6"/>
  <c r="L672" i="6"/>
  <c r="L673" i="6"/>
  <c r="L674" i="6"/>
  <c r="L675" i="6"/>
  <c r="L676" i="6"/>
  <c r="L677" i="6"/>
  <c r="L678" i="6"/>
  <c r="L679" i="6"/>
  <c r="L680" i="6"/>
  <c r="L681" i="6"/>
  <c r="L682" i="6"/>
  <c r="L683" i="6"/>
  <c r="L684" i="6"/>
  <c r="L685" i="6"/>
  <c r="L686" i="6"/>
  <c r="L687" i="6"/>
  <c r="L688" i="6"/>
  <c r="L689" i="6"/>
  <c r="L690" i="6"/>
  <c r="L691" i="6"/>
  <c r="L692" i="6"/>
  <c r="L693" i="6"/>
  <c r="L694" i="6"/>
  <c r="L695" i="6"/>
  <c r="L696" i="6"/>
  <c r="L697" i="6"/>
  <c r="L698" i="6"/>
  <c r="L699" i="6"/>
  <c r="L700" i="6"/>
  <c r="L701" i="6"/>
  <c r="L702" i="6"/>
  <c r="L703" i="6"/>
  <c r="L704" i="6"/>
  <c r="L705" i="6"/>
  <c r="L706" i="6"/>
  <c r="L707" i="6"/>
  <c r="L708" i="6"/>
  <c r="L709" i="6"/>
  <c r="L710" i="6"/>
  <c r="L711" i="6"/>
  <c r="L712" i="6"/>
  <c r="L713" i="6"/>
  <c r="L714" i="6"/>
  <c r="L715" i="6"/>
  <c r="L716" i="6"/>
  <c r="L717" i="6"/>
  <c r="L718" i="6"/>
  <c r="L719" i="6"/>
  <c r="L720" i="6"/>
  <c r="L721" i="6"/>
  <c r="L722" i="6"/>
  <c r="L723" i="6"/>
  <c r="L724" i="6"/>
  <c r="L725" i="6"/>
  <c r="L726" i="6"/>
  <c r="L727" i="6"/>
  <c r="L728" i="6"/>
  <c r="L729" i="6"/>
  <c r="L730" i="6"/>
  <c r="L731" i="6"/>
  <c r="L732" i="6"/>
  <c r="L733" i="6"/>
  <c r="L734" i="6"/>
  <c r="L735" i="6"/>
  <c r="L736" i="6"/>
  <c r="L737" i="6"/>
  <c r="L738" i="6"/>
  <c r="L739" i="6"/>
  <c r="L740" i="6"/>
  <c r="L741" i="6"/>
  <c r="L742" i="6"/>
  <c r="L743" i="6"/>
  <c r="L744" i="6"/>
  <c r="L745" i="6"/>
  <c r="L746" i="6"/>
  <c r="L747" i="6"/>
  <c r="L748" i="6"/>
  <c r="L749" i="6"/>
  <c r="L750" i="6"/>
  <c r="L751" i="6"/>
  <c r="L752" i="6"/>
  <c r="L753" i="6"/>
  <c r="L754" i="6"/>
  <c r="L755" i="6"/>
  <c r="L756" i="6"/>
  <c r="L757" i="6"/>
  <c r="L758" i="6"/>
  <c r="L759" i="6"/>
  <c r="L760" i="6"/>
  <c r="L761" i="6"/>
  <c r="L762" i="6"/>
  <c r="L763" i="6"/>
  <c r="L764" i="6"/>
  <c r="L765" i="6"/>
  <c r="L766" i="6"/>
  <c r="L767" i="6"/>
  <c r="L768" i="6"/>
  <c r="L769" i="6"/>
  <c r="L770" i="6"/>
  <c r="L771" i="6"/>
  <c r="L772" i="6"/>
  <c r="L773" i="6"/>
  <c r="L774" i="6"/>
  <c r="L775" i="6"/>
  <c r="L776" i="6"/>
  <c r="L777" i="6"/>
  <c r="L778" i="6"/>
  <c r="L779" i="6"/>
  <c r="L780" i="6"/>
  <c r="L781" i="6"/>
  <c r="L782" i="6"/>
  <c r="L783" i="6"/>
  <c r="L784" i="6"/>
  <c r="L785" i="6"/>
  <c r="L786" i="6"/>
  <c r="L787" i="6"/>
  <c r="L788" i="6"/>
  <c r="L789" i="6"/>
  <c r="L790" i="6"/>
  <c r="L791" i="6"/>
  <c r="L792" i="6"/>
  <c r="L793" i="6"/>
  <c r="L794" i="6"/>
  <c r="L795" i="6"/>
  <c r="L796" i="6"/>
  <c r="L797" i="6"/>
  <c r="L798" i="6"/>
  <c r="L799" i="6"/>
  <c r="L800" i="6"/>
  <c r="L801" i="6"/>
  <c r="L802" i="6"/>
  <c r="L803" i="6"/>
  <c r="L804" i="6"/>
  <c r="L805" i="6"/>
  <c r="L806" i="6"/>
  <c r="L807" i="6"/>
  <c r="L808" i="6"/>
  <c r="L809" i="6"/>
  <c r="L810" i="6"/>
  <c r="L811" i="6"/>
  <c r="L812" i="6"/>
  <c r="L813" i="6"/>
  <c r="L814" i="6"/>
  <c r="L815" i="6"/>
  <c r="L816" i="6"/>
  <c r="L817" i="6"/>
  <c r="L818" i="6"/>
  <c r="L819" i="6"/>
  <c r="L820" i="6"/>
  <c r="L821" i="6"/>
  <c r="L822" i="6"/>
  <c r="L823" i="6"/>
  <c r="L824" i="6"/>
  <c r="L825" i="6"/>
  <c r="L826" i="6"/>
  <c r="L827" i="6"/>
  <c r="L828" i="6"/>
  <c r="L829" i="6"/>
  <c r="L830" i="6"/>
  <c r="L831" i="6"/>
  <c r="L832" i="6"/>
  <c r="L833" i="6"/>
  <c r="L834" i="6"/>
  <c r="L835" i="6"/>
  <c r="L836" i="6"/>
  <c r="L837" i="6"/>
  <c r="L838" i="6"/>
  <c r="L839" i="6"/>
  <c r="L840" i="6"/>
  <c r="L841" i="6"/>
  <c r="L842" i="6"/>
  <c r="L843" i="6"/>
  <c r="L844" i="6"/>
  <c r="L845" i="6"/>
  <c r="L846" i="6"/>
  <c r="L847" i="6"/>
  <c r="L848" i="6"/>
  <c r="L849" i="6"/>
  <c r="L850" i="6"/>
  <c r="L851" i="6"/>
  <c r="L852" i="6"/>
  <c r="L853" i="6"/>
  <c r="L854" i="6"/>
  <c r="L855" i="6"/>
  <c r="L856" i="6"/>
  <c r="L857" i="6"/>
  <c r="L858" i="6"/>
  <c r="L859" i="6"/>
  <c r="L860" i="6"/>
  <c r="L861" i="6"/>
  <c r="L862" i="6"/>
  <c r="L863" i="6"/>
  <c r="L864" i="6"/>
  <c r="L865" i="6"/>
  <c r="L866" i="6"/>
  <c r="L867" i="6"/>
  <c r="L868" i="6"/>
  <c r="L869" i="6"/>
  <c r="L870" i="6"/>
  <c r="L871" i="6"/>
  <c r="L872" i="6"/>
  <c r="L873" i="6"/>
  <c r="L874" i="6"/>
  <c r="L875" i="6"/>
  <c r="L876" i="6"/>
  <c r="L877" i="6"/>
  <c r="L878" i="6"/>
  <c r="L879" i="6"/>
  <c r="L880" i="6"/>
  <c r="L881" i="6"/>
  <c r="L882" i="6"/>
  <c r="L883" i="6"/>
  <c r="L884" i="6"/>
  <c r="L885" i="6"/>
  <c r="L886" i="6"/>
  <c r="L887" i="6"/>
  <c r="L888" i="6"/>
  <c r="L889" i="6"/>
  <c r="L890" i="6"/>
  <c r="L891" i="6"/>
  <c r="L892" i="6"/>
  <c r="L893" i="6"/>
  <c r="L894" i="6"/>
  <c r="L895" i="6"/>
  <c r="L896" i="6"/>
  <c r="L897" i="6"/>
  <c r="L898" i="6"/>
  <c r="L899" i="6"/>
  <c r="L900" i="6"/>
  <c r="L901" i="6"/>
  <c r="L902" i="6"/>
  <c r="L903" i="6"/>
  <c r="L904" i="6"/>
  <c r="L905" i="6"/>
  <c r="L906" i="6"/>
  <c r="L907" i="6"/>
  <c r="L908" i="6"/>
  <c r="L909" i="6"/>
  <c r="L910" i="6"/>
  <c r="L911" i="6"/>
  <c r="L912" i="6"/>
  <c r="L913" i="6"/>
  <c r="L914" i="6"/>
  <c r="L915" i="6"/>
  <c r="L916" i="6"/>
  <c r="L917" i="6"/>
  <c r="L918" i="6"/>
  <c r="L919" i="6"/>
  <c r="L920" i="6"/>
  <c r="L921" i="6"/>
  <c r="L922" i="6"/>
  <c r="L923" i="6"/>
  <c r="L924" i="6"/>
  <c r="L925" i="6"/>
  <c r="L926" i="6"/>
  <c r="L927" i="6"/>
  <c r="L928" i="6"/>
  <c r="L929" i="6"/>
  <c r="L930" i="6"/>
  <c r="L931" i="6"/>
  <c r="L932" i="6"/>
  <c r="L933" i="6"/>
  <c r="L934" i="6"/>
  <c r="L935" i="6"/>
  <c r="L936" i="6"/>
  <c r="L937" i="6"/>
  <c r="L938" i="6"/>
  <c r="L939" i="6"/>
  <c r="L940" i="6"/>
  <c r="L941" i="6"/>
  <c r="L942" i="6"/>
  <c r="L943" i="6"/>
  <c r="L944" i="6"/>
  <c r="L945" i="6"/>
  <c r="L946" i="6"/>
  <c r="L947" i="6"/>
  <c r="L948" i="6"/>
  <c r="L949" i="6"/>
  <c r="L950" i="6"/>
  <c r="L951" i="6"/>
  <c r="L952" i="6"/>
  <c r="L953" i="6"/>
  <c r="L954" i="6"/>
  <c r="L955" i="6"/>
  <c r="L956" i="6"/>
  <c r="L957" i="6"/>
  <c r="L958" i="6"/>
  <c r="L959" i="6"/>
  <c r="L960" i="6"/>
  <c r="L961" i="6"/>
  <c r="L962" i="6"/>
  <c r="L963" i="6"/>
  <c r="L964" i="6"/>
  <c r="L965" i="6"/>
  <c r="L966" i="6"/>
  <c r="L967" i="6"/>
  <c r="L968" i="6"/>
  <c r="L969" i="6"/>
  <c r="L970" i="6"/>
  <c r="L971" i="6"/>
  <c r="L972" i="6"/>
  <c r="L973" i="6"/>
  <c r="L974" i="6"/>
  <c r="L975" i="6"/>
  <c r="L976" i="6"/>
  <c r="L977" i="6"/>
  <c r="L978" i="6"/>
  <c r="L979" i="6"/>
  <c r="L980" i="6"/>
  <c r="L981" i="6"/>
  <c r="L982" i="6"/>
  <c r="L983" i="6"/>
  <c r="L984" i="6"/>
  <c r="L985" i="6"/>
  <c r="L986" i="6"/>
  <c r="L987" i="6"/>
  <c r="L988" i="6"/>
  <c r="L989" i="6"/>
  <c r="L990" i="6"/>
  <c r="L991" i="6"/>
  <c r="L992" i="6"/>
  <c r="L993" i="6"/>
  <c r="L994" i="6"/>
  <c r="L995" i="6"/>
  <c r="L996" i="6"/>
  <c r="L997" i="6"/>
  <c r="L998" i="6"/>
  <c r="L999" i="6"/>
  <c r="L1000" i="6"/>
  <c r="L1001" i="6"/>
  <c r="L1002" i="6"/>
  <c r="L1003" i="6"/>
  <c r="L1004" i="6"/>
  <c r="L1005" i="6"/>
  <c r="L1006" i="6"/>
  <c r="L1007" i="6"/>
  <c r="L1008" i="6"/>
  <c r="L1009" i="6"/>
  <c r="L1010" i="6"/>
  <c r="L1011" i="6"/>
  <c r="L1012" i="6"/>
  <c r="L1013" i="6"/>
  <c r="L1014" i="6"/>
  <c r="L1015" i="6"/>
  <c r="L1016" i="6"/>
  <c r="L1017" i="6"/>
  <c r="L1018" i="6"/>
  <c r="L1019" i="6"/>
  <c r="L1020" i="6"/>
  <c r="L1021" i="6"/>
  <c r="L1022" i="6"/>
  <c r="L1023" i="6"/>
  <c r="L1024" i="6"/>
  <c r="L1025" i="6"/>
  <c r="L1026" i="6"/>
  <c r="L1027" i="6"/>
  <c r="L1028" i="6"/>
  <c r="L1029" i="6"/>
  <c r="L1030" i="6"/>
  <c r="L1031" i="6"/>
  <c r="L1032" i="6"/>
  <c r="L1033" i="6"/>
  <c r="L1034" i="6"/>
  <c r="L1035" i="6"/>
  <c r="L1036" i="6"/>
  <c r="L1037" i="6"/>
  <c r="L1038" i="6"/>
  <c r="L1039" i="6"/>
  <c r="L1040" i="6"/>
  <c r="L1041" i="6"/>
  <c r="L1042" i="6"/>
  <c r="L1043" i="6"/>
  <c r="L1044" i="6"/>
  <c r="L1045" i="6"/>
  <c r="L1046" i="6"/>
  <c r="L1047" i="6"/>
  <c r="L1048" i="6"/>
  <c r="L1049" i="6"/>
  <c r="L1050" i="6"/>
  <c r="L1051" i="6"/>
  <c r="L1052" i="6"/>
  <c r="L1053" i="6"/>
  <c r="L1054" i="6"/>
  <c r="L1055" i="6"/>
  <c r="L1056" i="6"/>
  <c r="L1057" i="6"/>
  <c r="L1058" i="6"/>
  <c r="L1059" i="6"/>
  <c r="L1060" i="6"/>
  <c r="L1061" i="6"/>
  <c r="L1062" i="6"/>
  <c r="L1063" i="6"/>
  <c r="L1064" i="6"/>
  <c r="L1065" i="6"/>
  <c r="L1066" i="6"/>
  <c r="L1067" i="6"/>
  <c r="L1068" i="6"/>
  <c r="L1069" i="6"/>
  <c r="L1070" i="6"/>
  <c r="L1071" i="6"/>
  <c r="L1072" i="6"/>
  <c r="L1073" i="6"/>
  <c r="L1074" i="6"/>
  <c r="L1075" i="6"/>
  <c r="L1076" i="6"/>
  <c r="L1077" i="6"/>
  <c r="L1078" i="6"/>
  <c r="L1079" i="6"/>
  <c r="L1080" i="6"/>
  <c r="L1081" i="6"/>
  <c r="L1082" i="6"/>
  <c r="L1083" i="6"/>
  <c r="L1084" i="6"/>
  <c r="L1085" i="6"/>
  <c r="L1086" i="6"/>
  <c r="L1087" i="6"/>
  <c r="L1088" i="6"/>
  <c r="L1089" i="6"/>
  <c r="L1090" i="6"/>
  <c r="L1091" i="6"/>
  <c r="L1092" i="6"/>
  <c r="L1093" i="6"/>
  <c r="L1094" i="6"/>
  <c r="L1095" i="6"/>
  <c r="L1096" i="6"/>
  <c r="L1097" i="6"/>
  <c r="L1098" i="6"/>
  <c r="L1099" i="6"/>
  <c r="L1100" i="6"/>
  <c r="L1101" i="6"/>
  <c r="L1102" i="6"/>
  <c r="L1103" i="6"/>
  <c r="L1104" i="6"/>
  <c r="L1105" i="6"/>
  <c r="L1106" i="6"/>
  <c r="L1107" i="6"/>
  <c r="L1108" i="6"/>
  <c r="L1109" i="6"/>
  <c r="L1110" i="6"/>
  <c r="L1111" i="6"/>
  <c r="L1112" i="6"/>
  <c r="L1113" i="6"/>
  <c r="L1114" i="6"/>
  <c r="L1115" i="6"/>
  <c r="L1116" i="6"/>
  <c r="L1117" i="6"/>
  <c r="L1118" i="6"/>
  <c r="L1119" i="6"/>
  <c r="L1120" i="6"/>
  <c r="L1121" i="6"/>
  <c r="L1122" i="6"/>
  <c r="L1123" i="6"/>
  <c r="L1124" i="6"/>
  <c r="L1125" i="6"/>
  <c r="L1126" i="6"/>
  <c r="L1127" i="6"/>
  <c r="L1128" i="6"/>
  <c r="L1129" i="6"/>
  <c r="L1130" i="6"/>
  <c r="L1131" i="6"/>
  <c r="L1132" i="6"/>
  <c r="L1133" i="6"/>
  <c r="L1134" i="6"/>
  <c r="L1135" i="6"/>
  <c r="L1136" i="6"/>
  <c r="L1137" i="6"/>
  <c r="L1138" i="6"/>
  <c r="L1139" i="6"/>
  <c r="L1140" i="6"/>
  <c r="L1141" i="6"/>
  <c r="L1142" i="6"/>
  <c r="L1143" i="6"/>
  <c r="L1144" i="6"/>
  <c r="L1145" i="6"/>
  <c r="L1146" i="6"/>
  <c r="L1147" i="6"/>
  <c r="L1148" i="6"/>
  <c r="L1149" i="6"/>
  <c r="L1150" i="6"/>
  <c r="L1151" i="6"/>
  <c r="L1152" i="6"/>
  <c r="L1153" i="6"/>
  <c r="L1154" i="6"/>
  <c r="L1155" i="6"/>
  <c r="L1156" i="6"/>
  <c r="L1157" i="6"/>
  <c r="L1158" i="6"/>
  <c r="L1159" i="6"/>
  <c r="L1160" i="6"/>
  <c r="L1161" i="6"/>
  <c r="L1162" i="6"/>
  <c r="L1163" i="6"/>
  <c r="L1164" i="6"/>
  <c r="L1165" i="6"/>
  <c r="L1166" i="6"/>
  <c r="L1167" i="6"/>
  <c r="L1168" i="6"/>
  <c r="L1169" i="6"/>
  <c r="L1170" i="6"/>
  <c r="L1171" i="6"/>
  <c r="L1172" i="6"/>
  <c r="L1173" i="6"/>
  <c r="L1174" i="6"/>
  <c r="L1175" i="6"/>
  <c r="L1176" i="6"/>
  <c r="L1177" i="6"/>
  <c r="L1178" i="6"/>
  <c r="L1179" i="6"/>
  <c r="L1180" i="6"/>
  <c r="L1181" i="6"/>
  <c r="L1182" i="6"/>
  <c r="L1183" i="6"/>
  <c r="L1184" i="6"/>
  <c r="L1185" i="6"/>
  <c r="L1186" i="6"/>
  <c r="L1187" i="6"/>
  <c r="L1188" i="6"/>
  <c r="L1189" i="6"/>
  <c r="L1190" i="6"/>
  <c r="L1191" i="6"/>
  <c r="L1192" i="6"/>
  <c r="L1193" i="6"/>
  <c r="L1194" i="6"/>
  <c r="L1195" i="6"/>
  <c r="L1196" i="6"/>
  <c r="L1197" i="6"/>
  <c r="L1198" i="6"/>
  <c r="L1199" i="6"/>
  <c r="L1200" i="6"/>
  <c r="L1201" i="6"/>
  <c r="L1202" i="6"/>
  <c r="L1203" i="6"/>
  <c r="L1204" i="6"/>
  <c r="L1205" i="6"/>
  <c r="L1206" i="6"/>
  <c r="L1207" i="6"/>
  <c r="L1208" i="6"/>
  <c r="L1209" i="6"/>
  <c r="L1210" i="6"/>
  <c r="L1211" i="6"/>
  <c r="L1212" i="6"/>
  <c r="L1213" i="6"/>
  <c r="L1214" i="6"/>
  <c r="L1215" i="6"/>
  <c r="L1216" i="6"/>
  <c r="L1217" i="6"/>
  <c r="L1218" i="6"/>
  <c r="L1219" i="6"/>
  <c r="L1220" i="6"/>
  <c r="L1221" i="6"/>
  <c r="L1222" i="6"/>
  <c r="L1223" i="6"/>
  <c r="L1224" i="6"/>
  <c r="L1225" i="6"/>
  <c r="L1226" i="6"/>
  <c r="L1227" i="6"/>
  <c r="L1228" i="6"/>
  <c r="L1229" i="6"/>
  <c r="L1230" i="6"/>
  <c r="L1231" i="6"/>
  <c r="L1232" i="6"/>
  <c r="L1233" i="6"/>
  <c r="L1234" i="6"/>
  <c r="L1235" i="6"/>
  <c r="L1236" i="6"/>
  <c r="L1237" i="6"/>
  <c r="L1238" i="6"/>
  <c r="L1239" i="6"/>
  <c r="L1240" i="6"/>
  <c r="L1241" i="6"/>
  <c r="L1242" i="6"/>
  <c r="L1243" i="6"/>
  <c r="L1244" i="6"/>
  <c r="L1245" i="6"/>
  <c r="L1246" i="6"/>
  <c r="L1247" i="6"/>
  <c r="L1248" i="6"/>
  <c r="L1249" i="6"/>
  <c r="L1250" i="6"/>
  <c r="L1251" i="6"/>
  <c r="L1252" i="6"/>
  <c r="L1253" i="6"/>
  <c r="L1254" i="6"/>
  <c r="L1255" i="6"/>
  <c r="L1256" i="6"/>
  <c r="L1257" i="6"/>
  <c r="L1258" i="6"/>
  <c r="L1259" i="6"/>
  <c r="L1260" i="6"/>
  <c r="L1261" i="6"/>
  <c r="L1262" i="6"/>
  <c r="L1263" i="6"/>
  <c r="L1264" i="6"/>
  <c r="L1265" i="6"/>
  <c r="L1266" i="6"/>
  <c r="L1267" i="6"/>
  <c r="L1268" i="6"/>
  <c r="L1269" i="6"/>
  <c r="L1270" i="6"/>
  <c r="L1271" i="6"/>
  <c r="L1272" i="6"/>
  <c r="L1273" i="6"/>
  <c r="L1274" i="6"/>
  <c r="L1275" i="6"/>
  <c r="L1276" i="6"/>
  <c r="L1277" i="6"/>
  <c r="L1278" i="6"/>
  <c r="L1279" i="6"/>
  <c r="L1280" i="6"/>
  <c r="L1281" i="6"/>
  <c r="L1282" i="6"/>
  <c r="L1283" i="6"/>
  <c r="L1284" i="6"/>
  <c r="L1285" i="6"/>
  <c r="L1286" i="6"/>
  <c r="L1287" i="6"/>
  <c r="L1288" i="6"/>
  <c r="L1289" i="6"/>
  <c r="L1290" i="6"/>
  <c r="L1291" i="6"/>
  <c r="L1292" i="6"/>
  <c r="L1293" i="6"/>
  <c r="L1294" i="6"/>
  <c r="L1295" i="6"/>
  <c r="L1296" i="6"/>
  <c r="L1297" i="6"/>
  <c r="L1298" i="6"/>
  <c r="L1299" i="6"/>
  <c r="L1300" i="6"/>
  <c r="L1301" i="6"/>
  <c r="L1302" i="6"/>
  <c r="L1303" i="6"/>
  <c r="L1304" i="6"/>
  <c r="L1305" i="6"/>
  <c r="L1306" i="6"/>
  <c r="L1307" i="6"/>
  <c r="L1308" i="6"/>
  <c r="L1309" i="6"/>
  <c r="L1310" i="6"/>
  <c r="L1311" i="6"/>
  <c r="L1312" i="6"/>
  <c r="L1313" i="6"/>
  <c r="L1314" i="6"/>
  <c r="L1315" i="6"/>
  <c r="L1316" i="6"/>
  <c r="L1317" i="6"/>
  <c r="L1318" i="6"/>
  <c r="L1319" i="6"/>
  <c r="L1320" i="6"/>
  <c r="L1321" i="6"/>
  <c r="L1322" i="6"/>
  <c r="L1323" i="6"/>
  <c r="L1324" i="6"/>
  <c r="L1325" i="6"/>
  <c r="L1326" i="6"/>
  <c r="L1327" i="6"/>
  <c r="L1328" i="6"/>
  <c r="L1329" i="6"/>
  <c r="L1330" i="6"/>
  <c r="L1331" i="6"/>
  <c r="L1332" i="6"/>
  <c r="L1333" i="6"/>
  <c r="L1334" i="6"/>
  <c r="L1335" i="6"/>
  <c r="L1336" i="6"/>
  <c r="L1337" i="6"/>
  <c r="L1338" i="6"/>
  <c r="L1339" i="6"/>
  <c r="L1340" i="6"/>
  <c r="L1341" i="6"/>
  <c r="L1342" i="6"/>
  <c r="L1343" i="6"/>
  <c r="K1343" i="6"/>
  <c r="K1342" i="6"/>
  <c r="K1341" i="6"/>
  <c r="K1340" i="6"/>
  <c r="K1339" i="6"/>
  <c r="K1338" i="6"/>
  <c r="K1337" i="6"/>
  <c r="K1336" i="6"/>
  <c r="K1335" i="6"/>
  <c r="K1334" i="6"/>
  <c r="K1333" i="6"/>
  <c r="K1332" i="6"/>
  <c r="K1331" i="6"/>
  <c r="K1330" i="6"/>
  <c r="K1329" i="6"/>
  <c r="K1328" i="6"/>
  <c r="K1327" i="6"/>
  <c r="K1326" i="6"/>
  <c r="K1325" i="6"/>
  <c r="K1324" i="6"/>
  <c r="K1323" i="6"/>
  <c r="K1322" i="6"/>
  <c r="K1321" i="6"/>
  <c r="K1320" i="6"/>
  <c r="K1319" i="6"/>
  <c r="K1318" i="6"/>
  <c r="K1317" i="6"/>
  <c r="K1316" i="6"/>
  <c r="K1315" i="6"/>
  <c r="K1314" i="6"/>
  <c r="K1313" i="6"/>
  <c r="K1312" i="6"/>
  <c r="K1311" i="6"/>
  <c r="K1310" i="6"/>
  <c r="K1309" i="6"/>
  <c r="K1308" i="6"/>
  <c r="K1307" i="6"/>
  <c r="K1306" i="6"/>
  <c r="K1305" i="6"/>
  <c r="K1304" i="6"/>
  <c r="K1303" i="6"/>
  <c r="K1302" i="6"/>
  <c r="K1301" i="6"/>
  <c r="K1300" i="6"/>
  <c r="K1299" i="6"/>
  <c r="K1298" i="6"/>
  <c r="K1297" i="6"/>
  <c r="K1296" i="6"/>
  <c r="K1295" i="6"/>
  <c r="K1294" i="6"/>
  <c r="K1293" i="6"/>
  <c r="K1292" i="6"/>
  <c r="K1291" i="6"/>
  <c r="K1290" i="6"/>
  <c r="K1289" i="6"/>
  <c r="K1288" i="6"/>
  <c r="K1287" i="6"/>
  <c r="K1286" i="6"/>
  <c r="K1285" i="6"/>
  <c r="K1284" i="6"/>
  <c r="K1283" i="6"/>
  <c r="K1282" i="6"/>
  <c r="K1281" i="6"/>
  <c r="K1280" i="6"/>
  <c r="K1279" i="6"/>
  <c r="K1278" i="6"/>
  <c r="K1277" i="6"/>
  <c r="K1276" i="6"/>
  <c r="K1275" i="6"/>
  <c r="K1274" i="6"/>
  <c r="K1273" i="6"/>
  <c r="K1272" i="6"/>
  <c r="K1271" i="6"/>
  <c r="K1270" i="6"/>
  <c r="K1269" i="6"/>
  <c r="K1268" i="6"/>
  <c r="K1267" i="6"/>
  <c r="K1266" i="6"/>
  <c r="K1265" i="6"/>
  <c r="K1264" i="6"/>
  <c r="K1263" i="6"/>
  <c r="K1262" i="6"/>
  <c r="K1261" i="6"/>
  <c r="K1260" i="6"/>
  <c r="K1259" i="6"/>
  <c r="K1258" i="6"/>
  <c r="K1257" i="6"/>
  <c r="K1256" i="6"/>
  <c r="K1255" i="6"/>
  <c r="K1254" i="6"/>
  <c r="K1253" i="6"/>
  <c r="K1252" i="6"/>
  <c r="K1251" i="6"/>
  <c r="K1250" i="6"/>
  <c r="K1249" i="6"/>
  <c r="K1248" i="6"/>
  <c r="K1247" i="6"/>
  <c r="K1246" i="6"/>
  <c r="K1245" i="6"/>
  <c r="K1244" i="6"/>
  <c r="K1243" i="6"/>
  <c r="K1242" i="6"/>
  <c r="K1241" i="6"/>
  <c r="K1240" i="6"/>
  <c r="K1239" i="6"/>
  <c r="K1238" i="6"/>
  <c r="K1237" i="6"/>
  <c r="K1236" i="6"/>
  <c r="K1235" i="6"/>
  <c r="K1234" i="6"/>
  <c r="K1233" i="6"/>
  <c r="K1232" i="6"/>
  <c r="K1231" i="6"/>
  <c r="K1230" i="6"/>
  <c r="K1229" i="6"/>
  <c r="K1228" i="6"/>
  <c r="K1227" i="6"/>
  <c r="K1226" i="6"/>
  <c r="K1225" i="6"/>
  <c r="K1224" i="6"/>
  <c r="K1223" i="6"/>
  <c r="K1222" i="6"/>
  <c r="K1221" i="6"/>
  <c r="K1220" i="6"/>
  <c r="K1219" i="6"/>
  <c r="K1218" i="6"/>
  <c r="K1217" i="6"/>
  <c r="K1216" i="6"/>
  <c r="K1215" i="6"/>
  <c r="K1214" i="6"/>
  <c r="K1213" i="6"/>
  <c r="K1212" i="6"/>
  <c r="K1211" i="6"/>
  <c r="K1210" i="6"/>
  <c r="K1209" i="6"/>
  <c r="K1208" i="6"/>
  <c r="K1207" i="6"/>
  <c r="K1206" i="6"/>
  <c r="K1205" i="6"/>
  <c r="K1204" i="6"/>
  <c r="K1203" i="6"/>
  <c r="K1202" i="6"/>
  <c r="K1201" i="6"/>
  <c r="K1200" i="6"/>
  <c r="K1199" i="6"/>
  <c r="K1198" i="6"/>
  <c r="K1197" i="6"/>
  <c r="K1196" i="6"/>
  <c r="K1195" i="6"/>
  <c r="K1194" i="6"/>
  <c r="K1193" i="6"/>
  <c r="K1192" i="6"/>
  <c r="K1191" i="6"/>
  <c r="K1190" i="6"/>
  <c r="K1189" i="6"/>
  <c r="K1188" i="6"/>
  <c r="K1187" i="6"/>
  <c r="K1186" i="6"/>
  <c r="K1185" i="6"/>
  <c r="K1184" i="6"/>
  <c r="K1183" i="6"/>
  <c r="K1182" i="6"/>
  <c r="K1181" i="6"/>
  <c r="K1180" i="6"/>
  <c r="K1179" i="6"/>
  <c r="K1178" i="6"/>
  <c r="K1177" i="6"/>
  <c r="K1176" i="6"/>
  <c r="K1175" i="6"/>
  <c r="K1174" i="6"/>
  <c r="K1173" i="6"/>
  <c r="K1172" i="6"/>
  <c r="K1171" i="6"/>
  <c r="K1170" i="6"/>
  <c r="K1169" i="6"/>
  <c r="K1168" i="6"/>
  <c r="K1167" i="6"/>
  <c r="K1166" i="6"/>
  <c r="K1165" i="6"/>
  <c r="K1164" i="6"/>
  <c r="K1163" i="6"/>
  <c r="K1162" i="6"/>
  <c r="K1161" i="6"/>
  <c r="K1160" i="6"/>
  <c r="K1159" i="6"/>
  <c r="K1158" i="6"/>
  <c r="K1157" i="6"/>
  <c r="K1156" i="6"/>
  <c r="K1155" i="6"/>
  <c r="K1154" i="6"/>
  <c r="K1153" i="6"/>
  <c r="K1152" i="6"/>
  <c r="K1151" i="6"/>
  <c r="K1150" i="6"/>
  <c r="K1149" i="6"/>
  <c r="K1148" i="6"/>
  <c r="K1147" i="6"/>
  <c r="K1146" i="6"/>
  <c r="K1145" i="6"/>
  <c r="K1144" i="6"/>
  <c r="K1143" i="6"/>
  <c r="K1142" i="6"/>
  <c r="K1141" i="6"/>
  <c r="K1140" i="6"/>
  <c r="K1139" i="6"/>
  <c r="K1138" i="6"/>
  <c r="K1137" i="6"/>
  <c r="K1136" i="6"/>
  <c r="K1135" i="6"/>
  <c r="K1134" i="6"/>
  <c r="K1133" i="6"/>
  <c r="K1132" i="6"/>
  <c r="K1131" i="6"/>
  <c r="K1130" i="6"/>
  <c r="K1129" i="6"/>
  <c r="K1128" i="6"/>
  <c r="K1127" i="6"/>
  <c r="K1126" i="6"/>
  <c r="K1125" i="6"/>
  <c r="K1124" i="6"/>
  <c r="K1123" i="6"/>
  <c r="K1122" i="6"/>
  <c r="K1121" i="6"/>
  <c r="K1120" i="6"/>
  <c r="K1119" i="6"/>
  <c r="K1118" i="6"/>
  <c r="K1117" i="6"/>
  <c r="K1116" i="6"/>
  <c r="K1115" i="6"/>
  <c r="K1114" i="6"/>
  <c r="K1113" i="6"/>
  <c r="K1112" i="6"/>
  <c r="K1111" i="6"/>
  <c r="K1110" i="6"/>
  <c r="K1109" i="6"/>
  <c r="K1108" i="6"/>
  <c r="K1107" i="6"/>
  <c r="K1106" i="6"/>
  <c r="K1105" i="6"/>
  <c r="K1104" i="6"/>
  <c r="K1103" i="6"/>
  <c r="K1102" i="6"/>
  <c r="K1101" i="6"/>
  <c r="K1100" i="6"/>
  <c r="K1099" i="6"/>
  <c r="K1098" i="6"/>
  <c r="K1097" i="6"/>
  <c r="K1096" i="6"/>
  <c r="K1095" i="6"/>
  <c r="K1094" i="6"/>
  <c r="K1093" i="6"/>
  <c r="K1092" i="6"/>
  <c r="K1091" i="6"/>
  <c r="K1090" i="6"/>
  <c r="K1089" i="6"/>
  <c r="K1088" i="6"/>
  <c r="K1087" i="6"/>
  <c r="K1086" i="6"/>
  <c r="K1085" i="6"/>
  <c r="K1084" i="6"/>
  <c r="K1083" i="6"/>
  <c r="K1082" i="6"/>
  <c r="K1081" i="6"/>
  <c r="K1080" i="6"/>
  <c r="K1079" i="6"/>
  <c r="K1078" i="6"/>
  <c r="K1077" i="6"/>
  <c r="K1076" i="6"/>
  <c r="K1075" i="6"/>
  <c r="K1074" i="6"/>
  <c r="K1073" i="6"/>
  <c r="K1072" i="6"/>
  <c r="K1071" i="6"/>
  <c r="K1070" i="6"/>
  <c r="K1069" i="6"/>
  <c r="K1068" i="6"/>
  <c r="K1067" i="6"/>
  <c r="K1066" i="6"/>
  <c r="K1065" i="6"/>
  <c r="K1064" i="6"/>
  <c r="K1063" i="6"/>
  <c r="K1062" i="6"/>
  <c r="K1061" i="6"/>
  <c r="K1060" i="6"/>
  <c r="K1059" i="6"/>
  <c r="K1058" i="6"/>
  <c r="K1057" i="6"/>
  <c r="K1056" i="6"/>
  <c r="K1055" i="6"/>
  <c r="K1054" i="6"/>
  <c r="K1053" i="6"/>
  <c r="K1052" i="6"/>
  <c r="K1051" i="6"/>
  <c r="K1050" i="6"/>
  <c r="K1049" i="6"/>
  <c r="K1048" i="6"/>
  <c r="K1047" i="6"/>
  <c r="K1046" i="6"/>
  <c r="K1045" i="6"/>
  <c r="K1044" i="6"/>
  <c r="K1043" i="6"/>
  <c r="K1042" i="6"/>
  <c r="K1041" i="6"/>
  <c r="K1040" i="6"/>
  <c r="K1039" i="6"/>
  <c r="K1038" i="6"/>
  <c r="K1037" i="6"/>
  <c r="K1036" i="6"/>
  <c r="K1035" i="6"/>
  <c r="K1034" i="6"/>
  <c r="K1033" i="6"/>
  <c r="K1032" i="6"/>
  <c r="K1031" i="6"/>
  <c r="K1030" i="6"/>
  <c r="K1029" i="6"/>
  <c r="K1028" i="6"/>
  <c r="K1027" i="6"/>
  <c r="K1026" i="6"/>
  <c r="K1025" i="6"/>
  <c r="K1024" i="6"/>
  <c r="K1023" i="6"/>
  <c r="K1022" i="6"/>
  <c r="K1021" i="6"/>
  <c r="K1020" i="6"/>
  <c r="K1019" i="6"/>
  <c r="K1018" i="6"/>
  <c r="K1017" i="6"/>
  <c r="K1016" i="6"/>
  <c r="K1015" i="6"/>
  <c r="K1014" i="6"/>
  <c r="K1013" i="6"/>
  <c r="K1012" i="6"/>
  <c r="K1011" i="6"/>
  <c r="K1010" i="6"/>
  <c r="K1009" i="6"/>
  <c r="K1008" i="6"/>
  <c r="K1007" i="6"/>
  <c r="K1006" i="6"/>
  <c r="K1005" i="6"/>
  <c r="K1004" i="6"/>
  <c r="K1003" i="6"/>
  <c r="K1002" i="6"/>
  <c r="K1001" i="6"/>
  <c r="K1000" i="6"/>
  <c r="K999" i="6"/>
  <c r="K998" i="6"/>
  <c r="K997" i="6"/>
  <c r="K996" i="6"/>
  <c r="K995" i="6"/>
  <c r="K994" i="6"/>
  <c r="K993" i="6"/>
  <c r="K992" i="6"/>
  <c r="K991" i="6"/>
  <c r="K990" i="6"/>
  <c r="K989" i="6"/>
  <c r="K988" i="6"/>
  <c r="K987" i="6"/>
  <c r="K986" i="6"/>
  <c r="K985" i="6"/>
  <c r="K984" i="6"/>
  <c r="K983" i="6"/>
  <c r="K982" i="6"/>
  <c r="K981" i="6"/>
  <c r="K980" i="6"/>
  <c r="K979" i="6"/>
  <c r="K978" i="6"/>
  <c r="K977" i="6"/>
  <c r="K976" i="6"/>
  <c r="K975" i="6"/>
  <c r="K974" i="6"/>
  <c r="K973" i="6"/>
  <c r="K972" i="6"/>
  <c r="K971" i="6"/>
  <c r="K970" i="6"/>
  <c r="K969" i="6"/>
  <c r="K968" i="6"/>
  <c r="K967" i="6"/>
  <c r="K966" i="6"/>
  <c r="K965" i="6"/>
  <c r="K964" i="6"/>
  <c r="K963" i="6"/>
  <c r="K962" i="6"/>
  <c r="K961" i="6"/>
  <c r="K960" i="6"/>
  <c r="K959" i="6"/>
  <c r="K958" i="6"/>
  <c r="K957" i="6"/>
  <c r="K956" i="6"/>
  <c r="K955" i="6"/>
  <c r="K954" i="6"/>
  <c r="K953" i="6"/>
  <c r="K952" i="6"/>
  <c r="K951" i="6"/>
  <c r="K950" i="6"/>
  <c r="K949" i="6"/>
  <c r="K948" i="6"/>
  <c r="K947" i="6"/>
  <c r="K946" i="6"/>
  <c r="K945" i="6"/>
  <c r="K944" i="6"/>
  <c r="K943" i="6"/>
  <c r="K942" i="6"/>
  <c r="K941" i="6"/>
  <c r="K940" i="6"/>
  <c r="K939" i="6"/>
  <c r="K938" i="6"/>
  <c r="K937" i="6"/>
  <c r="K936" i="6"/>
  <c r="K935" i="6"/>
  <c r="K934" i="6"/>
  <c r="K933" i="6"/>
  <c r="K932" i="6"/>
  <c r="K931" i="6"/>
  <c r="K930" i="6"/>
  <c r="K929" i="6"/>
  <c r="K928" i="6"/>
  <c r="K927" i="6"/>
  <c r="K926" i="6"/>
  <c r="K925" i="6"/>
  <c r="K924" i="6"/>
  <c r="K923" i="6"/>
  <c r="K922" i="6"/>
  <c r="K921" i="6"/>
  <c r="K920" i="6"/>
  <c r="K919" i="6"/>
  <c r="K918" i="6"/>
  <c r="K917" i="6"/>
  <c r="K916" i="6"/>
  <c r="K915" i="6"/>
  <c r="K914" i="6"/>
  <c r="K913" i="6"/>
  <c r="K912" i="6"/>
  <c r="K911" i="6"/>
  <c r="K910" i="6"/>
  <c r="K909" i="6"/>
  <c r="K908" i="6"/>
  <c r="K907" i="6"/>
  <c r="K906" i="6"/>
  <c r="K905" i="6"/>
  <c r="K904" i="6"/>
  <c r="K903" i="6"/>
  <c r="K902" i="6"/>
  <c r="K901" i="6"/>
  <c r="K900" i="6"/>
  <c r="K899" i="6"/>
  <c r="K898" i="6"/>
  <c r="K897" i="6"/>
  <c r="K896" i="6"/>
  <c r="K895" i="6"/>
  <c r="K894" i="6"/>
  <c r="K893" i="6"/>
  <c r="K892" i="6"/>
  <c r="K891" i="6"/>
  <c r="K890" i="6"/>
  <c r="K889" i="6"/>
  <c r="K888" i="6"/>
  <c r="K887" i="6"/>
  <c r="K886" i="6"/>
  <c r="K885" i="6"/>
  <c r="K884" i="6"/>
  <c r="K883" i="6"/>
  <c r="K882" i="6"/>
  <c r="K881" i="6"/>
  <c r="K880" i="6"/>
  <c r="K879" i="6"/>
  <c r="K878" i="6"/>
  <c r="K877" i="6"/>
  <c r="K876" i="6"/>
  <c r="K875" i="6"/>
  <c r="K874" i="6"/>
  <c r="K873" i="6"/>
  <c r="K872" i="6"/>
  <c r="K871" i="6"/>
  <c r="K870" i="6"/>
  <c r="K869" i="6"/>
  <c r="K868" i="6"/>
  <c r="K867" i="6"/>
  <c r="K866" i="6"/>
  <c r="K865" i="6"/>
  <c r="K864" i="6"/>
  <c r="K863" i="6"/>
  <c r="K862" i="6"/>
  <c r="K861" i="6"/>
  <c r="K860" i="6"/>
  <c r="K859" i="6"/>
  <c r="K858" i="6"/>
  <c r="K857" i="6"/>
  <c r="K856" i="6"/>
  <c r="K855" i="6"/>
  <c r="K854" i="6"/>
  <c r="K853" i="6"/>
  <c r="K852" i="6"/>
  <c r="K851" i="6"/>
  <c r="K850" i="6"/>
  <c r="K849" i="6"/>
  <c r="K848" i="6"/>
  <c r="K847" i="6"/>
  <c r="K846" i="6"/>
  <c r="K845" i="6"/>
  <c r="K844" i="6"/>
  <c r="K843" i="6"/>
  <c r="K842" i="6"/>
  <c r="K841" i="6"/>
  <c r="K840" i="6"/>
  <c r="K839" i="6"/>
  <c r="K838" i="6"/>
  <c r="K837" i="6"/>
  <c r="K836" i="6"/>
  <c r="K835" i="6"/>
  <c r="K834" i="6"/>
  <c r="K833" i="6"/>
  <c r="K832" i="6"/>
  <c r="K831" i="6"/>
  <c r="K830" i="6"/>
  <c r="K829" i="6"/>
  <c r="K828" i="6"/>
  <c r="K827" i="6"/>
  <c r="K826" i="6"/>
  <c r="K825" i="6"/>
  <c r="K824" i="6"/>
  <c r="K823" i="6"/>
  <c r="K822" i="6"/>
  <c r="K821" i="6"/>
  <c r="K820" i="6"/>
  <c r="K819" i="6"/>
  <c r="K818" i="6"/>
  <c r="K817" i="6"/>
  <c r="K816" i="6"/>
  <c r="K815" i="6"/>
  <c r="K814" i="6"/>
  <c r="K813" i="6"/>
  <c r="K812" i="6"/>
  <c r="K811" i="6"/>
  <c r="K810" i="6"/>
  <c r="K809" i="6"/>
  <c r="K808" i="6"/>
  <c r="K807" i="6"/>
  <c r="K806" i="6"/>
  <c r="K805" i="6"/>
  <c r="K804" i="6"/>
  <c r="K803" i="6"/>
  <c r="K802" i="6"/>
  <c r="K801" i="6"/>
  <c r="K800" i="6"/>
  <c r="K799" i="6"/>
  <c r="K798" i="6"/>
  <c r="K797" i="6"/>
  <c r="K796" i="6"/>
  <c r="K795" i="6"/>
  <c r="K794" i="6"/>
  <c r="K793" i="6"/>
  <c r="K792" i="6"/>
  <c r="K791" i="6"/>
  <c r="K790" i="6"/>
  <c r="K789" i="6"/>
  <c r="K788" i="6"/>
  <c r="K787" i="6"/>
  <c r="K786" i="6"/>
  <c r="K785" i="6"/>
  <c r="K784" i="6"/>
  <c r="K783" i="6"/>
  <c r="K782" i="6"/>
  <c r="K781" i="6"/>
  <c r="K780" i="6"/>
  <c r="K779" i="6"/>
  <c r="K778" i="6"/>
  <c r="K777" i="6"/>
  <c r="K776" i="6"/>
  <c r="K775" i="6"/>
  <c r="K774" i="6"/>
  <c r="K773" i="6"/>
  <c r="K772" i="6"/>
  <c r="K771" i="6"/>
  <c r="K770" i="6"/>
  <c r="K769" i="6"/>
  <c r="K768" i="6"/>
  <c r="K767" i="6"/>
  <c r="K766" i="6"/>
  <c r="K765" i="6"/>
  <c r="K764" i="6"/>
  <c r="K763" i="6"/>
  <c r="K762" i="6"/>
  <c r="K761" i="6"/>
  <c r="K760" i="6"/>
  <c r="K759" i="6"/>
  <c r="K758" i="6"/>
  <c r="K757" i="6"/>
  <c r="K756" i="6"/>
  <c r="K755" i="6"/>
  <c r="K754" i="6"/>
  <c r="K753" i="6"/>
  <c r="K752" i="6"/>
  <c r="K751" i="6"/>
  <c r="K750" i="6"/>
  <c r="K749" i="6"/>
  <c r="K748" i="6"/>
  <c r="K747" i="6"/>
  <c r="K746" i="6"/>
  <c r="K745" i="6"/>
  <c r="K744" i="6"/>
  <c r="K743" i="6"/>
  <c r="K742" i="6"/>
  <c r="K741" i="6"/>
  <c r="K740" i="6"/>
  <c r="K739" i="6"/>
  <c r="K738" i="6"/>
  <c r="K737" i="6"/>
  <c r="K736" i="6"/>
  <c r="K735" i="6"/>
  <c r="K734" i="6"/>
  <c r="K733" i="6"/>
  <c r="K732" i="6"/>
  <c r="K731" i="6"/>
  <c r="K730" i="6"/>
  <c r="K729" i="6"/>
  <c r="K728" i="6"/>
  <c r="K727" i="6"/>
  <c r="K726" i="6"/>
  <c r="K725" i="6"/>
  <c r="K724" i="6"/>
  <c r="K723" i="6"/>
  <c r="K722" i="6"/>
  <c r="K721" i="6"/>
  <c r="K720" i="6"/>
  <c r="K719" i="6"/>
  <c r="K718" i="6"/>
  <c r="K717" i="6"/>
  <c r="K716" i="6"/>
  <c r="K715" i="6"/>
  <c r="K714" i="6"/>
  <c r="K713" i="6"/>
  <c r="K712" i="6"/>
  <c r="K711" i="6"/>
  <c r="K710" i="6"/>
  <c r="K709" i="6"/>
  <c r="K708" i="6"/>
  <c r="K707" i="6"/>
  <c r="K706" i="6"/>
  <c r="K705" i="6"/>
  <c r="K704" i="6"/>
  <c r="K703" i="6"/>
  <c r="K702" i="6"/>
  <c r="K701" i="6"/>
  <c r="K700" i="6"/>
  <c r="K699" i="6"/>
  <c r="K698" i="6"/>
  <c r="K697" i="6"/>
  <c r="K696" i="6"/>
  <c r="K695" i="6"/>
  <c r="K694" i="6"/>
  <c r="K693" i="6"/>
  <c r="K692" i="6"/>
  <c r="K691" i="6"/>
  <c r="K690" i="6"/>
  <c r="K689" i="6"/>
  <c r="K688" i="6"/>
  <c r="K687" i="6"/>
  <c r="K686" i="6"/>
  <c r="K685" i="6"/>
  <c r="K684" i="6"/>
  <c r="K683" i="6"/>
  <c r="K682" i="6"/>
  <c r="K681" i="6"/>
  <c r="K680" i="6"/>
  <c r="K679" i="6"/>
  <c r="K678" i="6"/>
  <c r="K677" i="6"/>
  <c r="K676" i="6"/>
  <c r="K675" i="6"/>
  <c r="K674" i="6"/>
  <c r="K673" i="6"/>
  <c r="K672" i="6"/>
  <c r="K671" i="6"/>
  <c r="K670" i="6"/>
  <c r="K669" i="6"/>
  <c r="K668" i="6"/>
  <c r="K667" i="6"/>
  <c r="K666" i="6"/>
  <c r="K665" i="6"/>
  <c r="K664" i="6"/>
  <c r="K663" i="6"/>
  <c r="K662" i="6"/>
  <c r="K661" i="6"/>
  <c r="K660" i="6"/>
  <c r="K659" i="6"/>
  <c r="K658" i="6"/>
  <c r="K657" i="6"/>
  <c r="K656" i="6"/>
  <c r="K655" i="6"/>
  <c r="K654" i="6"/>
  <c r="K653" i="6"/>
  <c r="K652" i="6"/>
  <c r="K651" i="6"/>
  <c r="K650" i="6"/>
  <c r="K649" i="6"/>
  <c r="K648" i="6"/>
  <c r="K647" i="6"/>
  <c r="K646" i="6"/>
  <c r="K645" i="6"/>
  <c r="K644" i="6"/>
  <c r="K643" i="6"/>
  <c r="K642" i="6"/>
  <c r="K641" i="6"/>
  <c r="K640" i="6"/>
  <c r="K639" i="6"/>
  <c r="K638" i="6"/>
  <c r="K637" i="6"/>
  <c r="K636" i="6"/>
  <c r="K635" i="6"/>
  <c r="K634" i="6"/>
  <c r="K633" i="6"/>
  <c r="K632" i="6"/>
  <c r="K631" i="6"/>
  <c r="K630" i="6"/>
  <c r="K629" i="6"/>
  <c r="K628" i="6"/>
  <c r="K627" i="6"/>
  <c r="K626" i="6"/>
  <c r="K625" i="6"/>
  <c r="K624" i="6"/>
  <c r="K623" i="6"/>
  <c r="K622" i="6"/>
  <c r="K621" i="6"/>
  <c r="K620" i="6"/>
  <c r="K619" i="6"/>
  <c r="K618" i="6"/>
  <c r="K617" i="6"/>
  <c r="K616" i="6"/>
  <c r="K615" i="6"/>
  <c r="K614" i="6"/>
  <c r="K613" i="6"/>
  <c r="K612" i="6"/>
  <c r="K611" i="6"/>
  <c r="K610" i="6"/>
  <c r="K609" i="6"/>
  <c r="K608" i="6"/>
  <c r="K607" i="6"/>
  <c r="K606" i="6"/>
  <c r="K605" i="6"/>
  <c r="K604" i="6"/>
  <c r="K603" i="6"/>
  <c r="K602" i="6"/>
  <c r="K601" i="6"/>
  <c r="K600" i="6"/>
  <c r="K599" i="6"/>
  <c r="K598" i="6"/>
  <c r="K597" i="6"/>
  <c r="K596" i="6"/>
  <c r="K595" i="6"/>
  <c r="K594" i="6"/>
  <c r="K593" i="6"/>
  <c r="K592" i="6"/>
  <c r="K591" i="6"/>
  <c r="K590" i="6"/>
  <c r="K589" i="6"/>
  <c r="K588" i="6"/>
  <c r="K587" i="6"/>
  <c r="K586" i="6"/>
  <c r="K585" i="6"/>
  <c r="K584" i="6"/>
  <c r="K583" i="6"/>
  <c r="K582" i="6"/>
  <c r="K581" i="6"/>
  <c r="K580" i="6"/>
  <c r="K579" i="6"/>
  <c r="K578" i="6"/>
  <c r="K577" i="6"/>
  <c r="K576" i="6"/>
  <c r="K575" i="6"/>
  <c r="K574" i="6"/>
  <c r="K573" i="6"/>
  <c r="K572" i="6"/>
  <c r="K571" i="6"/>
  <c r="K570" i="6"/>
  <c r="K569" i="6"/>
  <c r="K568" i="6"/>
  <c r="K567" i="6"/>
  <c r="K566" i="6"/>
  <c r="K565" i="6"/>
  <c r="K564" i="6"/>
  <c r="K563" i="6"/>
  <c r="K562" i="6"/>
  <c r="K561" i="6"/>
  <c r="K560" i="6"/>
  <c r="K559" i="6"/>
  <c r="K558" i="6"/>
  <c r="K557" i="6"/>
  <c r="K556" i="6"/>
  <c r="K555" i="6"/>
  <c r="K554" i="6"/>
  <c r="K553" i="6"/>
  <c r="K552" i="6"/>
  <c r="K551" i="6"/>
  <c r="K550" i="6"/>
  <c r="K549" i="6"/>
  <c r="K548" i="6"/>
  <c r="K547" i="6"/>
  <c r="K546" i="6"/>
  <c r="K545" i="6"/>
  <c r="K544" i="6"/>
  <c r="K543" i="6"/>
  <c r="K542" i="6"/>
  <c r="K541" i="6"/>
  <c r="K540" i="6"/>
  <c r="K539" i="6"/>
  <c r="K538" i="6"/>
  <c r="K537" i="6"/>
  <c r="K536" i="6"/>
  <c r="K535" i="6"/>
  <c r="K534" i="6"/>
  <c r="K533" i="6"/>
  <c r="K532" i="6"/>
  <c r="K531" i="6"/>
  <c r="K530" i="6"/>
  <c r="K529" i="6"/>
  <c r="K528" i="6"/>
  <c r="K527" i="6"/>
  <c r="K526" i="6"/>
  <c r="K525" i="6"/>
  <c r="K524" i="6"/>
  <c r="K523" i="6"/>
  <c r="K522" i="6"/>
  <c r="K521" i="6"/>
  <c r="K520" i="6"/>
  <c r="K519" i="6"/>
  <c r="K518" i="6"/>
  <c r="K517" i="6"/>
  <c r="K516" i="6"/>
  <c r="K515" i="6"/>
  <c r="K514" i="6"/>
  <c r="K513" i="6"/>
  <c r="K512" i="6"/>
  <c r="K511" i="6"/>
  <c r="K510" i="6"/>
  <c r="K509" i="6"/>
  <c r="K508" i="6"/>
  <c r="K507" i="6"/>
  <c r="K506" i="6"/>
  <c r="K505" i="6"/>
  <c r="K504" i="6"/>
  <c r="K503" i="6"/>
  <c r="K502" i="6"/>
  <c r="K501" i="6"/>
  <c r="K500" i="6"/>
  <c r="K499" i="6"/>
  <c r="K498" i="6"/>
  <c r="K497" i="6"/>
  <c r="K496" i="6"/>
  <c r="K495" i="6"/>
  <c r="K494" i="6"/>
  <c r="K493" i="6"/>
  <c r="K492" i="6"/>
  <c r="K491" i="6"/>
  <c r="K490" i="6"/>
  <c r="K489" i="6"/>
  <c r="K488" i="6"/>
  <c r="K487" i="6"/>
  <c r="K486" i="6"/>
  <c r="K485" i="6"/>
  <c r="K484" i="6"/>
  <c r="K483" i="6"/>
  <c r="K482" i="6"/>
  <c r="K481" i="6"/>
  <c r="K480" i="6"/>
  <c r="K479" i="6"/>
  <c r="K478" i="6"/>
  <c r="K477" i="6"/>
  <c r="K476" i="6"/>
  <c r="K475" i="6"/>
  <c r="K474" i="6"/>
  <c r="K473" i="6"/>
  <c r="K472" i="6"/>
  <c r="K471" i="6"/>
  <c r="K470" i="6"/>
  <c r="K469" i="6"/>
  <c r="K468" i="6"/>
  <c r="K467" i="6"/>
  <c r="K466" i="6"/>
  <c r="K465" i="6"/>
  <c r="K464" i="6"/>
  <c r="K463" i="6"/>
  <c r="K462" i="6"/>
  <c r="K461" i="6"/>
  <c r="K460" i="6"/>
  <c r="K459" i="6"/>
  <c r="K458" i="6"/>
  <c r="K457" i="6"/>
  <c r="K456" i="6"/>
  <c r="K455" i="6"/>
  <c r="K454" i="6"/>
  <c r="K453" i="6"/>
  <c r="K452" i="6"/>
  <c r="K451" i="6"/>
  <c r="K450" i="6"/>
  <c r="K449" i="6"/>
  <c r="K448" i="6"/>
  <c r="K447" i="6"/>
  <c r="K446" i="6"/>
  <c r="K445" i="6"/>
  <c r="K444" i="6"/>
  <c r="K443" i="6"/>
  <c r="K442" i="6"/>
  <c r="K441" i="6"/>
  <c r="K440" i="6"/>
  <c r="K439" i="6"/>
  <c r="K438" i="6"/>
  <c r="K437" i="6"/>
  <c r="K436" i="6"/>
  <c r="K435" i="6"/>
  <c r="K434" i="6"/>
  <c r="K433" i="6"/>
  <c r="K432" i="6"/>
  <c r="K431" i="6"/>
  <c r="K430" i="6"/>
  <c r="K429" i="6"/>
  <c r="K428" i="6"/>
  <c r="K427" i="6"/>
  <c r="K426" i="6"/>
  <c r="K425" i="6"/>
  <c r="K424" i="6"/>
  <c r="K423" i="6"/>
  <c r="K422" i="6"/>
  <c r="K421" i="6"/>
  <c r="K420" i="6"/>
  <c r="K419" i="6"/>
  <c r="K418" i="6"/>
  <c r="K417" i="6"/>
  <c r="K416" i="6"/>
  <c r="K415" i="6"/>
  <c r="K414" i="6"/>
  <c r="K413" i="6"/>
  <c r="K412" i="6"/>
  <c r="K411" i="6"/>
  <c r="K410" i="6"/>
  <c r="K409" i="6"/>
  <c r="K408" i="6"/>
  <c r="K407" i="6"/>
  <c r="K406" i="6"/>
  <c r="K405" i="6"/>
  <c r="K404" i="6"/>
  <c r="K403" i="6"/>
  <c r="K402" i="6"/>
  <c r="K401" i="6"/>
  <c r="K400" i="6"/>
  <c r="K399" i="6"/>
  <c r="K398" i="6"/>
  <c r="K397" i="6"/>
  <c r="K396" i="6"/>
  <c r="K395" i="6"/>
  <c r="K394" i="6"/>
  <c r="K393" i="6"/>
  <c r="K392" i="6"/>
  <c r="K391" i="6"/>
  <c r="K390" i="6"/>
  <c r="K389" i="6"/>
  <c r="K388" i="6"/>
  <c r="K387" i="6"/>
  <c r="K386" i="6"/>
  <c r="K385" i="6"/>
  <c r="K384" i="6"/>
  <c r="K383" i="6"/>
  <c r="K382" i="6"/>
  <c r="K381" i="6"/>
  <c r="K380" i="6"/>
  <c r="K379" i="6"/>
  <c r="K378" i="6"/>
  <c r="K377" i="6"/>
  <c r="K376" i="6"/>
  <c r="K375" i="6"/>
  <c r="K374" i="6"/>
  <c r="K373" i="6"/>
  <c r="K372" i="6"/>
  <c r="K371" i="6"/>
  <c r="K370" i="6"/>
  <c r="K369" i="6"/>
  <c r="K368" i="6"/>
  <c r="K367" i="6"/>
  <c r="K366" i="6"/>
  <c r="K365" i="6"/>
  <c r="K364" i="6"/>
  <c r="K363" i="6"/>
  <c r="K362" i="6"/>
  <c r="K361" i="6"/>
  <c r="K360" i="6"/>
  <c r="K359" i="6"/>
  <c r="K358" i="6"/>
  <c r="K357" i="6"/>
  <c r="K356" i="6"/>
  <c r="K355" i="6"/>
  <c r="K354" i="6"/>
  <c r="K353" i="6"/>
  <c r="K352" i="6"/>
  <c r="K351" i="6"/>
  <c r="K350" i="6"/>
  <c r="K349" i="6"/>
  <c r="K348" i="6"/>
  <c r="K347" i="6"/>
  <c r="K346" i="6"/>
  <c r="K345" i="6"/>
  <c r="K344" i="6"/>
  <c r="K343" i="6"/>
  <c r="K342" i="6"/>
  <c r="K341" i="6"/>
  <c r="K340" i="6"/>
  <c r="K339" i="6"/>
  <c r="K338" i="6"/>
  <c r="K337" i="6"/>
  <c r="K336" i="6"/>
  <c r="K335" i="6"/>
  <c r="K334" i="6"/>
  <c r="K333" i="6"/>
  <c r="K332" i="6"/>
  <c r="K331" i="6"/>
  <c r="K330" i="6"/>
  <c r="K329" i="6"/>
  <c r="K328" i="6"/>
  <c r="K327" i="6"/>
  <c r="K326" i="6"/>
  <c r="K325" i="6"/>
  <c r="K324" i="6"/>
  <c r="K323" i="6"/>
  <c r="K322" i="6"/>
  <c r="K321" i="6"/>
  <c r="K320" i="6"/>
  <c r="K319" i="6"/>
  <c r="K318" i="6"/>
  <c r="K317" i="6"/>
  <c r="K316" i="6"/>
  <c r="K315" i="6"/>
  <c r="K314" i="6"/>
  <c r="K313" i="6"/>
  <c r="K312" i="6"/>
  <c r="K311" i="6"/>
  <c r="K310" i="6"/>
  <c r="K309" i="6"/>
  <c r="K308" i="6"/>
  <c r="K307" i="6"/>
  <c r="K306" i="6"/>
  <c r="K305" i="6"/>
  <c r="K304" i="6"/>
  <c r="K303" i="6"/>
  <c r="K302" i="6"/>
  <c r="K301" i="6"/>
  <c r="K300" i="6"/>
  <c r="K299" i="6"/>
  <c r="K298" i="6"/>
  <c r="K297" i="6"/>
  <c r="K296" i="6"/>
  <c r="K295" i="6"/>
  <c r="K294" i="6"/>
  <c r="K293" i="6"/>
  <c r="K292" i="6"/>
  <c r="K291" i="6"/>
  <c r="K290" i="6"/>
  <c r="K289" i="6"/>
  <c r="K288" i="6"/>
  <c r="K287" i="6"/>
  <c r="K286" i="6"/>
  <c r="K285" i="6"/>
  <c r="K284" i="6"/>
  <c r="K283" i="6"/>
  <c r="K282" i="6"/>
  <c r="K281" i="6"/>
  <c r="K280" i="6"/>
  <c r="K279" i="6"/>
  <c r="K278" i="6"/>
  <c r="K277" i="6"/>
  <c r="K276" i="6"/>
  <c r="K275" i="6"/>
  <c r="K274" i="6"/>
  <c r="K273" i="6"/>
  <c r="K272" i="6"/>
  <c r="K271" i="6"/>
  <c r="K270" i="6"/>
  <c r="K269" i="6"/>
  <c r="K268" i="6"/>
  <c r="K267" i="6"/>
  <c r="K266" i="6"/>
  <c r="K265" i="6"/>
  <c r="K264" i="6"/>
  <c r="K263" i="6"/>
  <c r="K262" i="6"/>
  <c r="K261" i="6"/>
  <c r="K260" i="6"/>
  <c r="K259" i="6"/>
  <c r="K258" i="6"/>
  <c r="K257" i="6"/>
  <c r="K256" i="6"/>
  <c r="K255" i="6"/>
  <c r="K254" i="6"/>
  <c r="K253" i="6"/>
  <c r="K252" i="6"/>
  <c r="K251" i="6"/>
  <c r="K250" i="6"/>
  <c r="K249" i="6"/>
  <c r="K248" i="6"/>
  <c r="K247" i="6"/>
  <c r="K246" i="6"/>
  <c r="K245" i="6"/>
  <c r="K244" i="6"/>
  <c r="K243" i="6"/>
  <c r="K242" i="6"/>
  <c r="K241" i="6"/>
  <c r="K240" i="6"/>
  <c r="K239" i="6"/>
  <c r="K238" i="6"/>
  <c r="K237" i="6"/>
  <c r="K236" i="6"/>
  <c r="K235" i="6"/>
  <c r="K234" i="6"/>
  <c r="K233" i="6"/>
  <c r="K232" i="6"/>
  <c r="K231" i="6"/>
  <c r="K230" i="6"/>
  <c r="K229" i="6"/>
  <c r="K228" i="6"/>
  <c r="K227" i="6"/>
  <c r="K226" i="6"/>
  <c r="K225" i="6"/>
  <c r="K224" i="6"/>
  <c r="K223" i="6"/>
  <c r="K222" i="6"/>
  <c r="K221" i="6"/>
  <c r="K220" i="6"/>
  <c r="K219" i="6"/>
  <c r="K218" i="6"/>
  <c r="K217" i="6"/>
  <c r="K216" i="6"/>
  <c r="K215" i="6"/>
  <c r="K214" i="6"/>
  <c r="K213" i="6"/>
  <c r="K212" i="6"/>
  <c r="K211" i="6"/>
  <c r="K210" i="6"/>
  <c r="K209" i="6"/>
  <c r="K208" i="6"/>
  <c r="K207" i="6"/>
  <c r="K206" i="6"/>
  <c r="K205" i="6"/>
  <c r="K204" i="6"/>
  <c r="K203" i="6"/>
  <c r="K202" i="6"/>
  <c r="K201" i="6"/>
  <c r="K200" i="6"/>
  <c r="K199" i="6"/>
  <c r="K198" i="6"/>
  <c r="K197" i="6"/>
  <c r="K196" i="6"/>
  <c r="K195" i="6"/>
  <c r="K194" i="6"/>
  <c r="K193" i="6"/>
  <c r="K192" i="6"/>
  <c r="K191" i="6"/>
  <c r="K190" i="6"/>
  <c r="K189" i="6"/>
  <c r="K188" i="6"/>
  <c r="K187" i="6"/>
  <c r="K186" i="6"/>
  <c r="K185" i="6"/>
  <c r="K184" i="6"/>
  <c r="K183" i="6"/>
  <c r="K182" i="6"/>
  <c r="K181" i="6"/>
  <c r="K180" i="6"/>
  <c r="K179" i="6"/>
  <c r="K178" i="6"/>
  <c r="K177" i="6"/>
  <c r="K176" i="6"/>
  <c r="K175" i="6"/>
  <c r="K174" i="6"/>
  <c r="K173" i="6"/>
  <c r="K172" i="6"/>
  <c r="K171" i="6"/>
  <c r="K170" i="6"/>
  <c r="K169" i="6"/>
  <c r="K168" i="6"/>
  <c r="K167" i="6"/>
  <c r="K166" i="6"/>
  <c r="K165" i="6"/>
  <c r="K164" i="6"/>
  <c r="K163" i="6"/>
  <c r="K162" i="6"/>
  <c r="K161" i="6"/>
  <c r="K160" i="6"/>
  <c r="K159" i="6"/>
  <c r="K158" i="6"/>
  <c r="K157" i="6"/>
  <c r="K156" i="6"/>
  <c r="K155" i="6"/>
  <c r="K154" i="6"/>
  <c r="K153" i="6"/>
  <c r="K152" i="6"/>
  <c r="K151" i="6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9" i="6"/>
  <c r="K128" i="6"/>
  <c r="K127" i="6"/>
  <c r="K126" i="6"/>
  <c r="K125" i="6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K102" i="6"/>
  <c r="K101" i="6"/>
  <c r="K100" i="6"/>
  <c r="K99" i="6"/>
  <c r="K98" i="6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K3" i="6"/>
  <c r="K2" i="6"/>
  <c r="B4" i="4"/>
  <c r="B3" i="4"/>
  <c r="B2" i="4"/>
  <c r="N6" i="5"/>
  <c r="N4" i="5"/>
  <c r="N5" i="5"/>
  <c r="P23" i="7"/>
  <c r="B3" i="9" l="1"/>
  <c r="C3" i="9"/>
  <c r="B4" i="9"/>
  <c r="C5" i="9"/>
  <c r="C6" i="9"/>
  <c r="B4" i="8"/>
  <c r="C4" i="8"/>
  <c r="C4" i="9"/>
  <c r="B5" i="8"/>
  <c r="B5" i="9"/>
  <c r="C5" i="8"/>
  <c r="C3" i="8"/>
  <c r="B6" i="8"/>
  <c r="B6" i="9"/>
  <c r="B3" i="8"/>
  <c r="C6" i="8"/>
  <c r="P331" i="7"/>
  <c r="P339" i="7"/>
  <c r="P347" i="7"/>
  <c r="P355" i="7"/>
  <c r="P363" i="7"/>
  <c r="P371" i="7"/>
  <c r="P379" i="7"/>
  <c r="P387" i="7"/>
  <c r="P395" i="7"/>
  <c r="P403" i="7"/>
  <c r="P411" i="7"/>
  <c r="P419" i="7"/>
  <c r="P427" i="7"/>
  <c r="P435" i="7"/>
  <c r="P443" i="7"/>
  <c r="P451" i="7"/>
  <c r="P459" i="7"/>
  <c r="P467" i="7"/>
  <c r="P475" i="7"/>
  <c r="P483" i="7"/>
  <c r="P491" i="7"/>
  <c r="P499" i="7"/>
  <c r="P507" i="7"/>
  <c r="P515" i="7"/>
  <c r="P523" i="7"/>
  <c r="P531" i="7"/>
  <c r="P539" i="7"/>
  <c r="P547" i="7"/>
  <c r="P555" i="7"/>
  <c r="P563" i="7"/>
  <c r="P571" i="7"/>
  <c r="P579" i="7"/>
  <c r="P587" i="7"/>
  <c r="P595" i="7"/>
  <c r="P603" i="7"/>
  <c r="P611" i="7"/>
  <c r="P619" i="7"/>
  <c r="P627" i="7"/>
  <c r="P635" i="7"/>
  <c r="P643" i="7"/>
  <c r="P651" i="7"/>
  <c r="P659" i="7"/>
  <c r="P667" i="7"/>
  <c r="P675" i="7"/>
  <c r="P332" i="7"/>
  <c r="P340" i="7"/>
  <c r="P348" i="7"/>
  <c r="P356" i="7"/>
  <c r="P364" i="7"/>
  <c r="P372" i="7"/>
  <c r="P380" i="7"/>
  <c r="P388" i="7"/>
  <c r="P396" i="7"/>
  <c r="P404" i="7"/>
  <c r="P412" i="7"/>
  <c r="P420" i="7"/>
  <c r="P428" i="7"/>
  <c r="P436" i="7"/>
  <c r="P444" i="7"/>
  <c r="P452" i="7"/>
  <c r="P460" i="7"/>
  <c r="P468" i="7"/>
  <c r="P476" i="7"/>
  <c r="P484" i="7"/>
  <c r="P492" i="7"/>
  <c r="P500" i="7"/>
  <c r="P508" i="7"/>
  <c r="P516" i="7"/>
  <c r="P329" i="7"/>
  <c r="P341" i="7"/>
  <c r="P351" i="7"/>
  <c r="P361" i="7"/>
  <c r="P373" i="7"/>
  <c r="P383" i="7"/>
  <c r="P393" i="7"/>
  <c r="P405" i="7"/>
  <c r="P415" i="7"/>
  <c r="P425" i="7"/>
  <c r="P437" i="7"/>
  <c r="P447" i="7"/>
  <c r="P457" i="7"/>
  <c r="P469" i="7"/>
  <c r="P479" i="7"/>
  <c r="P489" i="7"/>
  <c r="P501" i="7"/>
  <c r="P511" i="7"/>
  <c r="P521" i="7"/>
  <c r="P530" i="7"/>
  <c r="P540" i="7"/>
  <c r="P549" i="7"/>
  <c r="P558" i="7"/>
  <c r="P567" i="7"/>
  <c r="P576" i="7"/>
  <c r="P585" i="7"/>
  <c r="P594" i="7"/>
  <c r="P604" i="7"/>
  <c r="P330" i="7"/>
  <c r="P342" i="7"/>
  <c r="P352" i="7"/>
  <c r="P362" i="7"/>
  <c r="P374" i="7"/>
  <c r="P384" i="7"/>
  <c r="P394" i="7"/>
  <c r="P406" i="7"/>
  <c r="P416" i="7"/>
  <c r="P426" i="7"/>
  <c r="P438" i="7"/>
  <c r="P448" i="7"/>
  <c r="P458" i="7"/>
  <c r="P470" i="7"/>
  <c r="P480" i="7"/>
  <c r="P490" i="7"/>
  <c r="P502" i="7"/>
  <c r="P512" i="7"/>
  <c r="P522" i="7"/>
  <c r="P532" i="7"/>
  <c r="P541" i="7"/>
  <c r="P550" i="7"/>
  <c r="P559" i="7"/>
  <c r="P568" i="7"/>
  <c r="P577" i="7"/>
  <c r="P586" i="7"/>
  <c r="P596" i="7"/>
  <c r="P605" i="7"/>
  <c r="P334" i="7"/>
  <c r="P344" i="7"/>
  <c r="P354" i="7"/>
  <c r="P366" i="7"/>
  <c r="P376" i="7"/>
  <c r="P386" i="7"/>
  <c r="P398" i="7"/>
  <c r="P408" i="7"/>
  <c r="P418" i="7"/>
  <c r="P430" i="7"/>
  <c r="P440" i="7"/>
  <c r="P450" i="7"/>
  <c r="P462" i="7"/>
  <c r="P472" i="7"/>
  <c r="P482" i="7"/>
  <c r="P494" i="7"/>
  <c r="P504" i="7"/>
  <c r="P514" i="7"/>
  <c r="P525" i="7"/>
  <c r="P534" i="7"/>
  <c r="P543" i="7"/>
  <c r="P552" i="7"/>
  <c r="P561" i="7"/>
  <c r="P570" i="7"/>
  <c r="P580" i="7"/>
  <c r="P589" i="7"/>
  <c r="P598" i="7"/>
  <c r="P607" i="7"/>
  <c r="P616" i="7"/>
  <c r="P625" i="7"/>
  <c r="P634" i="7"/>
  <c r="P644" i="7"/>
  <c r="P653" i="7"/>
  <c r="P662" i="7"/>
  <c r="P671" i="7"/>
  <c r="P680" i="7"/>
  <c r="P688" i="7"/>
  <c r="P696" i="7"/>
  <c r="P704" i="7"/>
  <c r="P712" i="7"/>
  <c r="P720" i="7"/>
  <c r="P728" i="7"/>
  <c r="P736" i="7"/>
  <c r="P744" i="7"/>
  <c r="P752" i="7"/>
  <c r="P760" i="7"/>
  <c r="P768" i="7"/>
  <c r="P776" i="7"/>
  <c r="P784" i="7"/>
  <c r="P792" i="7"/>
  <c r="P800" i="7"/>
  <c r="P808" i="7"/>
  <c r="P816" i="7"/>
  <c r="P824" i="7"/>
  <c r="P832" i="7"/>
  <c r="P840" i="7"/>
  <c r="P328" i="7"/>
  <c r="P346" i="7"/>
  <c r="P365" i="7"/>
  <c r="P381" i="7"/>
  <c r="P399" i="7"/>
  <c r="P414" i="7"/>
  <c r="P432" i="7"/>
  <c r="P449" i="7"/>
  <c r="P465" i="7"/>
  <c r="P485" i="7"/>
  <c r="P498" i="7"/>
  <c r="P518" i="7"/>
  <c r="P533" i="7"/>
  <c r="P546" i="7"/>
  <c r="P562" i="7"/>
  <c r="P575" i="7"/>
  <c r="P591" i="7"/>
  <c r="P606" i="7"/>
  <c r="P617" i="7"/>
  <c r="P628" i="7"/>
  <c r="P638" i="7"/>
  <c r="P648" i="7"/>
  <c r="P658" i="7"/>
  <c r="P669" i="7"/>
  <c r="P679" i="7"/>
  <c r="P689" i="7"/>
  <c r="P698" i="7"/>
  <c r="P707" i="7"/>
  <c r="P716" i="7"/>
  <c r="P725" i="7"/>
  <c r="P734" i="7"/>
  <c r="P743" i="7"/>
  <c r="P753" i="7"/>
  <c r="P762" i="7"/>
  <c r="P771" i="7"/>
  <c r="P780" i="7"/>
  <c r="P789" i="7"/>
  <c r="P798" i="7"/>
  <c r="P807" i="7"/>
  <c r="P817" i="7"/>
  <c r="P826" i="7"/>
  <c r="P835" i="7"/>
  <c r="P844" i="7"/>
  <c r="P852" i="7"/>
  <c r="P860" i="7"/>
  <c r="P868" i="7"/>
  <c r="P876" i="7"/>
  <c r="P884" i="7"/>
  <c r="P892" i="7"/>
  <c r="P900" i="7"/>
  <c r="P908" i="7"/>
  <c r="P916" i="7"/>
  <c r="P924" i="7"/>
  <c r="P932" i="7"/>
  <c r="P940" i="7"/>
  <c r="P948" i="7"/>
  <c r="P956" i="7"/>
  <c r="P964" i="7"/>
  <c r="P972" i="7"/>
  <c r="P980" i="7"/>
  <c r="P988" i="7"/>
  <c r="P996" i="7"/>
  <c r="P1004" i="7"/>
  <c r="P1012" i="7"/>
  <c r="P1020" i="7"/>
  <c r="P1028" i="7"/>
  <c r="P1036" i="7"/>
  <c r="P333" i="7"/>
  <c r="P349" i="7"/>
  <c r="P367" i="7"/>
  <c r="P382" i="7"/>
  <c r="P400" i="7"/>
  <c r="P417" i="7"/>
  <c r="P433" i="7"/>
  <c r="P453" i="7"/>
  <c r="P466" i="7"/>
  <c r="P486" i="7"/>
  <c r="P503" i="7"/>
  <c r="P519" i="7"/>
  <c r="P535" i="7"/>
  <c r="P548" i="7"/>
  <c r="P564" i="7"/>
  <c r="P578" i="7"/>
  <c r="P592" i="7"/>
  <c r="P608" i="7"/>
  <c r="P618" i="7"/>
  <c r="P629" i="7"/>
  <c r="P639" i="7"/>
  <c r="P649" i="7"/>
  <c r="P660" i="7"/>
  <c r="P670" i="7"/>
  <c r="P681" i="7"/>
  <c r="P690" i="7"/>
  <c r="P699" i="7"/>
  <c r="P708" i="7"/>
  <c r="P717" i="7"/>
  <c r="P726" i="7"/>
  <c r="P735" i="7"/>
  <c r="P745" i="7"/>
  <c r="P754" i="7"/>
  <c r="P763" i="7"/>
  <c r="P772" i="7"/>
  <c r="P781" i="7"/>
  <c r="P790" i="7"/>
  <c r="P799" i="7"/>
  <c r="P809" i="7"/>
  <c r="P818" i="7"/>
  <c r="P827" i="7"/>
  <c r="P836" i="7"/>
  <c r="P845" i="7"/>
  <c r="P853" i="7"/>
  <c r="P861" i="7"/>
  <c r="P869" i="7"/>
  <c r="P877" i="7"/>
  <c r="P885" i="7"/>
  <c r="P893" i="7"/>
  <c r="P901" i="7"/>
  <c r="P909" i="7"/>
  <c r="P917" i="7"/>
  <c r="P925" i="7"/>
  <c r="P933" i="7"/>
  <c r="P941" i="7"/>
  <c r="P949" i="7"/>
  <c r="P957" i="7"/>
  <c r="P965" i="7"/>
  <c r="P973" i="7"/>
  <c r="P981" i="7"/>
  <c r="P989" i="7"/>
  <c r="P997" i="7"/>
  <c r="P1005" i="7"/>
  <c r="P1013" i="7"/>
  <c r="P1021" i="7"/>
  <c r="P1029" i="7"/>
  <c r="P336" i="7"/>
  <c r="P353" i="7"/>
  <c r="P369" i="7"/>
  <c r="P389" i="7"/>
  <c r="P402" i="7"/>
  <c r="P422" i="7"/>
  <c r="P439" i="7"/>
  <c r="P455" i="7"/>
  <c r="P473" i="7"/>
  <c r="P488" i="7"/>
  <c r="P506" i="7"/>
  <c r="P524" i="7"/>
  <c r="P537" i="7"/>
  <c r="P553" i="7"/>
  <c r="P566" i="7"/>
  <c r="P582" i="7"/>
  <c r="P597" i="7"/>
  <c r="P610" i="7"/>
  <c r="P621" i="7"/>
  <c r="P631" i="7"/>
  <c r="P641" i="7"/>
  <c r="P652" i="7"/>
  <c r="P663" i="7"/>
  <c r="P673" i="7"/>
  <c r="P683" i="7"/>
  <c r="P692" i="7"/>
  <c r="P701" i="7"/>
  <c r="P710" i="7"/>
  <c r="P719" i="7"/>
  <c r="P729" i="7"/>
  <c r="P738" i="7"/>
  <c r="P747" i="7"/>
  <c r="P756" i="7"/>
  <c r="P765" i="7"/>
  <c r="P774" i="7"/>
  <c r="P783" i="7"/>
  <c r="P793" i="7"/>
  <c r="P802" i="7"/>
  <c r="P811" i="7"/>
  <c r="P820" i="7"/>
  <c r="P829" i="7"/>
  <c r="P838" i="7"/>
  <c r="P847" i="7"/>
  <c r="P855" i="7"/>
  <c r="P863" i="7"/>
  <c r="P871" i="7"/>
  <c r="P879" i="7"/>
  <c r="P887" i="7"/>
  <c r="P895" i="7"/>
  <c r="P903" i="7"/>
  <c r="P911" i="7"/>
  <c r="P919" i="7"/>
  <c r="P927" i="7"/>
  <c r="P935" i="7"/>
  <c r="P943" i="7"/>
  <c r="P951" i="7"/>
  <c r="P959" i="7"/>
  <c r="P967" i="7"/>
  <c r="P975" i="7"/>
  <c r="P983" i="7"/>
  <c r="P991" i="7"/>
  <c r="P999" i="7"/>
  <c r="P1007" i="7"/>
  <c r="P1015" i="7"/>
  <c r="P1023" i="7"/>
  <c r="P1031" i="7"/>
  <c r="P1039" i="7"/>
  <c r="P1047" i="7"/>
  <c r="P1055" i="7"/>
  <c r="P1063" i="7"/>
  <c r="P1071" i="7"/>
  <c r="P1079" i="7"/>
  <c r="P1087" i="7"/>
  <c r="P1095" i="7"/>
  <c r="P1103" i="7"/>
  <c r="P1111" i="7"/>
  <c r="P1119" i="7"/>
  <c r="P1127" i="7"/>
  <c r="P1135" i="7"/>
  <c r="P1143" i="7"/>
  <c r="P1151" i="7"/>
  <c r="P1159" i="7"/>
  <c r="P1167" i="7"/>
  <c r="P1175" i="7"/>
  <c r="P1183" i="7"/>
  <c r="P1191" i="7"/>
  <c r="P1199" i="7"/>
  <c r="P1207" i="7"/>
  <c r="P1215" i="7"/>
  <c r="P1223" i="7"/>
  <c r="P1231" i="7"/>
  <c r="P1239" i="7"/>
  <c r="P1247" i="7"/>
  <c r="P1255" i="7"/>
  <c r="P1263" i="7"/>
  <c r="P1271" i="7"/>
  <c r="P1279" i="7"/>
  <c r="P1287" i="7"/>
  <c r="P1295" i="7"/>
  <c r="P1303" i="7"/>
  <c r="P1311" i="7"/>
  <c r="P1319" i="7"/>
  <c r="P1327" i="7"/>
  <c r="P1335" i="7"/>
  <c r="P1343" i="7"/>
  <c r="P326" i="7"/>
  <c r="P357" i="7"/>
  <c r="P378" i="7"/>
  <c r="P409" i="7"/>
  <c r="P434" i="7"/>
  <c r="P463" i="7"/>
  <c r="P493" i="7"/>
  <c r="P517" i="7"/>
  <c r="P542" i="7"/>
  <c r="P565" i="7"/>
  <c r="P588" i="7"/>
  <c r="P612" i="7"/>
  <c r="P626" i="7"/>
  <c r="P645" i="7"/>
  <c r="P661" i="7"/>
  <c r="P677" i="7"/>
  <c r="P693" i="7"/>
  <c r="P706" i="7"/>
  <c r="P722" i="7"/>
  <c r="P737" i="7"/>
  <c r="P750" i="7"/>
  <c r="P766" i="7"/>
  <c r="P779" i="7"/>
  <c r="P795" i="7"/>
  <c r="P810" i="7"/>
  <c r="P823" i="7"/>
  <c r="P839" i="7"/>
  <c r="P851" i="7"/>
  <c r="P865" i="7"/>
  <c r="P878" i="7"/>
  <c r="P890" i="7"/>
  <c r="P904" i="7"/>
  <c r="P915" i="7"/>
  <c r="P929" i="7"/>
  <c r="P942" i="7"/>
  <c r="P954" i="7"/>
  <c r="P968" i="7"/>
  <c r="P979" i="7"/>
  <c r="P993" i="7"/>
  <c r="P1006" i="7"/>
  <c r="P1018" i="7"/>
  <c r="P1032" i="7"/>
  <c r="P1042" i="7"/>
  <c r="P1051" i="7"/>
  <c r="P1060" i="7"/>
  <c r="P1069" i="7"/>
  <c r="P1078" i="7"/>
  <c r="P1088" i="7"/>
  <c r="P1097" i="7"/>
  <c r="P1106" i="7"/>
  <c r="P1115" i="7"/>
  <c r="P1124" i="7"/>
  <c r="P1133" i="7"/>
  <c r="P1142" i="7"/>
  <c r="P1152" i="7"/>
  <c r="P1161" i="7"/>
  <c r="P1170" i="7"/>
  <c r="P1179" i="7"/>
  <c r="P1188" i="7"/>
  <c r="P1197" i="7"/>
  <c r="P1206" i="7"/>
  <c r="P1216" i="7"/>
  <c r="P1225" i="7"/>
  <c r="P1234" i="7"/>
  <c r="P1243" i="7"/>
  <c r="P1252" i="7"/>
  <c r="P1261" i="7"/>
  <c r="P1270" i="7"/>
  <c r="P1280" i="7"/>
  <c r="P1289" i="7"/>
  <c r="P1298" i="7"/>
  <c r="P1307" i="7"/>
  <c r="P1316" i="7"/>
  <c r="P1325" i="7"/>
  <c r="P1334" i="7"/>
  <c r="P335" i="7"/>
  <c r="P390" i="7"/>
  <c r="P442" i="7"/>
  <c r="P496" i="7"/>
  <c r="P545" i="7"/>
  <c r="P593" i="7"/>
  <c r="P632" i="7"/>
  <c r="P665" i="7"/>
  <c r="P695" i="7"/>
  <c r="P724" i="7"/>
  <c r="P755" i="7"/>
  <c r="P785" i="7"/>
  <c r="P813" i="7"/>
  <c r="P842" i="7"/>
  <c r="P856" i="7"/>
  <c r="P881" i="7"/>
  <c r="P906" i="7"/>
  <c r="P931" i="7"/>
  <c r="P958" i="7"/>
  <c r="P984" i="7"/>
  <c r="P1009" i="7"/>
  <c r="P1034" i="7"/>
  <c r="P1044" i="7"/>
  <c r="P1062" i="7"/>
  <c r="P1081" i="7"/>
  <c r="P1099" i="7"/>
  <c r="P1117" i="7"/>
  <c r="P1136" i="7"/>
  <c r="P1154" i="7"/>
  <c r="P1172" i="7"/>
  <c r="P1190" i="7"/>
  <c r="P1209" i="7"/>
  <c r="P1227" i="7"/>
  <c r="P1245" i="7"/>
  <c r="P1264" i="7"/>
  <c r="P1291" i="7"/>
  <c r="P1309" i="7"/>
  <c r="P1328" i="7"/>
  <c r="P338" i="7"/>
  <c r="P392" i="7"/>
  <c r="P446" i="7"/>
  <c r="P528" i="7"/>
  <c r="P600" i="7"/>
  <c r="P654" i="7"/>
  <c r="P700" i="7"/>
  <c r="P742" i="7"/>
  <c r="P787" i="7"/>
  <c r="P831" i="7"/>
  <c r="P872" i="7"/>
  <c r="P910" i="7"/>
  <c r="P947" i="7"/>
  <c r="P986" i="7"/>
  <c r="P1025" i="7"/>
  <c r="P1074" i="7"/>
  <c r="P1101" i="7"/>
  <c r="P1129" i="7"/>
  <c r="P1156" i="7"/>
  <c r="P1184" i="7"/>
  <c r="P1211" i="7"/>
  <c r="P1238" i="7"/>
  <c r="P1266" i="7"/>
  <c r="P1293" i="7"/>
  <c r="P1312" i="7"/>
  <c r="P1339" i="7"/>
  <c r="P343" i="7"/>
  <c r="P454" i="7"/>
  <c r="P529" i="7"/>
  <c r="P601" i="7"/>
  <c r="P655" i="7"/>
  <c r="P702" i="7"/>
  <c r="P746" i="7"/>
  <c r="P788" i="7"/>
  <c r="P833" i="7"/>
  <c r="P873" i="7"/>
  <c r="P327" i="7"/>
  <c r="P358" i="7"/>
  <c r="P385" i="7"/>
  <c r="P410" i="7"/>
  <c r="P441" i="7"/>
  <c r="P464" i="7"/>
  <c r="P495" i="7"/>
  <c r="P520" i="7"/>
  <c r="P544" i="7"/>
  <c r="P569" i="7"/>
  <c r="P590" i="7"/>
  <c r="P613" i="7"/>
  <c r="P630" i="7"/>
  <c r="P646" i="7"/>
  <c r="P664" i="7"/>
  <c r="P678" i="7"/>
  <c r="P694" i="7"/>
  <c r="P709" i="7"/>
  <c r="P723" i="7"/>
  <c r="P739" i="7"/>
  <c r="P751" i="7"/>
  <c r="P767" i="7"/>
  <c r="P782" i="7"/>
  <c r="P796" i="7"/>
  <c r="P812" i="7"/>
  <c r="P825" i="7"/>
  <c r="P841" i="7"/>
  <c r="P854" i="7"/>
  <c r="P866" i="7"/>
  <c r="P880" i="7"/>
  <c r="P891" i="7"/>
  <c r="P905" i="7"/>
  <c r="P918" i="7"/>
  <c r="P930" i="7"/>
  <c r="P944" i="7"/>
  <c r="P955" i="7"/>
  <c r="P969" i="7"/>
  <c r="P982" i="7"/>
  <c r="P994" i="7"/>
  <c r="P1008" i="7"/>
  <c r="P1019" i="7"/>
  <c r="P1033" i="7"/>
  <c r="P1043" i="7"/>
  <c r="P1052" i="7"/>
  <c r="P1061" i="7"/>
  <c r="P1070" i="7"/>
  <c r="P1080" i="7"/>
  <c r="P1089" i="7"/>
  <c r="P1098" i="7"/>
  <c r="P1107" i="7"/>
  <c r="P1116" i="7"/>
  <c r="P1125" i="7"/>
  <c r="P1134" i="7"/>
  <c r="P1144" i="7"/>
  <c r="P1153" i="7"/>
  <c r="P1162" i="7"/>
  <c r="P1171" i="7"/>
  <c r="P1180" i="7"/>
  <c r="P1189" i="7"/>
  <c r="P1198" i="7"/>
  <c r="P1208" i="7"/>
  <c r="P1217" i="7"/>
  <c r="P1226" i="7"/>
  <c r="P1235" i="7"/>
  <c r="P1244" i="7"/>
  <c r="P1253" i="7"/>
  <c r="P1262" i="7"/>
  <c r="P1272" i="7"/>
  <c r="P1281" i="7"/>
  <c r="P1290" i="7"/>
  <c r="P1299" i="7"/>
  <c r="P1308" i="7"/>
  <c r="P1317" i="7"/>
  <c r="P1326" i="7"/>
  <c r="P1336" i="7"/>
  <c r="P359" i="7"/>
  <c r="P413" i="7"/>
  <c r="P471" i="7"/>
  <c r="P526" i="7"/>
  <c r="P572" i="7"/>
  <c r="P614" i="7"/>
  <c r="P647" i="7"/>
  <c r="P682" i="7"/>
  <c r="P711" i="7"/>
  <c r="P740" i="7"/>
  <c r="P769" i="7"/>
  <c r="P797" i="7"/>
  <c r="P828" i="7"/>
  <c r="P867" i="7"/>
  <c r="P894" i="7"/>
  <c r="P920" i="7"/>
  <c r="P945" i="7"/>
  <c r="P970" i="7"/>
  <c r="P995" i="7"/>
  <c r="P1022" i="7"/>
  <c r="P1053" i="7"/>
  <c r="P1072" i="7"/>
  <c r="P1090" i="7"/>
  <c r="P1108" i="7"/>
  <c r="P1126" i="7"/>
  <c r="P1145" i="7"/>
  <c r="P1163" i="7"/>
  <c r="P1181" i="7"/>
  <c r="P1200" i="7"/>
  <c r="P1218" i="7"/>
  <c r="P1236" i="7"/>
  <c r="P1254" i="7"/>
  <c r="P1273" i="7"/>
  <c r="P1282" i="7"/>
  <c r="P1300" i="7"/>
  <c r="P1318" i="7"/>
  <c r="P1337" i="7"/>
  <c r="P423" i="7"/>
  <c r="P505" i="7"/>
  <c r="P554" i="7"/>
  <c r="P620" i="7"/>
  <c r="P685" i="7"/>
  <c r="P730" i="7"/>
  <c r="P773" i="7"/>
  <c r="P815" i="7"/>
  <c r="P846" i="7"/>
  <c r="P883" i="7"/>
  <c r="P922" i="7"/>
  <c r="P961" i="7"/>
  <c r="P1011" i="7"/>
  <c r="P1046" i="7"/>
  <c r="P1056" i="7"/>
  <c r="P1083" i="7"/>
  <c r="P1110" i="7"/>
  <c r="P1138" i="7"/>
  <c r="P1165" i="7"/>
  <c r="P1193" i="7"/>
  <c r="P1220" i="7"/>
  <c r="P1248" i="7"/>
  <c r="P1275" i="7"/>
  <c r="P1302" i="7"/>
  <c r="P1330" i="7"/>
  <c r="P370" i="7"/>
  <c r="P424" i="7"/>
  <c r="P509" i="7"/>
  <c r="P581" i="7"/>
  <c r="P637" i="7"/>
  <c r="P672" i="7"/>
  <c r="P731" i="7"/>
  <c r="P775" i="7"/>
  <c r="P819" i="7"/>
  <c r="P859" i="7"/>
  <c r="P886" i="7"/>
  <c r="P337" i="7"/>
  <c r="P360" i="7"/>
  <c r="P391" i="7"/>
  <c r="P421" i="7"/>
  <c r="P445" i="7"/>
  <c r="P474" i="7"/>
  <c r="P497" i="7"/>
  <c r="P527" i="7"/>
  <c r="P551" i="7"/>
  <c r="P573" i="7"/>
  <c r="P599" i="7"/>
  <c r="P615" i="7"/>
  <c r="P633" i="7"/>
  <c r="P650" i="7"/>
  <c r="P666" i="7"/>
  <c r="P684" i="7"/>
  <c r="P697" i="7"/>
  <c r="P713" i="7"/>
  <c r="P727" i="7"/>
  <c r="P741" i="7"/>
  <c r="P757" i="7"/>
  <c r="P770" i="7"/>
  <c r="P786" i="7"/>
  <c r="P801" i="7"/>
  <c r="P814" i="7"/>
  <c r="P830" i="7"/>
  <c r="P843" i="7"/>
  <c r="P857" i="7"/>
  <c r="P870" i="7"/>
  <c r="P882" i="7"/>
  <c r="P896" i="7"/>
  <c r="P907" i="7"/>
  <c r="P921" i="7"/>
  <c r="P934" i="7"/>
  <c r="P946" i="7"/>
  <c r="P960" i="7"/>
  <c r="P971" i="7"/>
  <c r="P985" i="7"/>
  <c r="P998" i="7"/>
  <c r="P1010" i="7"/>
  <c r="P1024" i="7"/>
  <c r="P1035" i="7"/>
  <c r="P1045" i="7"/>
  <c r="P1054" i="7"/>
  <c r="P1064" i="7"/>
  <c r="P1073" i="7"/>
  <c r="P1082" i="7"/>
  <c r="P1091" i="7"/>
  <c r="P1100" i="7"/>
  <c r="P1109" i="7"/>
  <c r="P1118" i="7"/>
  <c r="P1128" i="7"/>
  <c r="P1137" i="7"/>
  <c r="P1146" i="7"/>
  <c r="P1155" i="7"/>
  <c r="P1164" i="7"/>
  <c r="P1173" i="7"/>
  <c r="P1182" i="7"/>
  <c r="P1192" i="7"/>
  <c r="P1201" i="7"/>
  <c r="P1210" i="7"/>
  <c r="P1219" i="7"/>
  <c r="P1228" i="7"/>
  <c r="P1237" i="7"/>
  <c r="P1246" i="7"/>
  <c r="P1256" i="7"/>
  <c r="P1265" i="7"/>
  <c r="P1274" i="7"/>
  <c r="P1283" i="7"/>
  <c r="P1292" i="7"/>
  <c r="P1301" i="7"/>
  <c r="P1310" i="7"/>
  <c r="P1320" i="7"/>
  <c r="P1329" i="7"/>
  <c r="P1338" i="7"/>
  <c r="P368" i="7"/>
  <c r="P477" i="7"/>
  <c r="P574" i="7"/>
  <c r="P636" i="7"/>
  <c r="P668" i="7"/>
  <c r="P714" i="7"/>
  <c r="P758" i="7"/>
  <c r="P803" i="7"/>
  <c r="P858" i="7"/>
  <c r="P897" i="7"/>
  <c r="P936" i="7"/>
  <c r="P974" i="7"/>
  <c r="P1000" i="7"/>
  <c r="P1037" i="7"/>
  <c r="P1065" i="7"/>
  <c r="P1092" i="7"/>
  <c r="P1120" i="7"/>
  <c r="P1147" i="7"/>
  <c r="P1174" i="7"/>
  <c r="P1202" i="7"/>
  <c r="P1229" i="7"/>
  <c r="P1257" i="7"/>
  <c r="P1284" i="7"/>
  <c r="P1321" i="7"/>
  <c r="P397" i="7"/>
  <c r="P478" i="7"/>
  <c r="P556" i="7"/>
  <c r="P622" i="7"/>
  <c r="P686" i="7"/>
  <c r="P715" i="7"/>
  <c r="P759" i="7"/>
  <c r="P804" i="7"/>
  <c r="P848" i="7"/>
  <c r="P898" i="7"/>
  <c r="P1341" i="7"/>
  <c r="P1294" i="7"/>
  <c r="P1242" i="7"/>
  <c r="P1195" i="7"/>
  <c r="P1148" i="7"/>
  <c r="P1096" i="7"/>
  <c r="P1049" i="7"/>
  <c r="P987" i="7"/>
  <c r="P914" i="7"/>
  <c r="P42" i="7"/>
  <c r="P50" i="7"/>
  <c r="P58" i="7"/>
  <c r="P66" i="7"/>
  <c r="P74" i="7"/>
  <c r="P82" i="7"/>
  <c r="P90" i="7"/>
  <c r="P98" i="7"/>
  <c r="P43" i="7"/>
  <c r="P51" i="7"/>
  <c r="P59" i="7"/>
  <c r="P67" i="7"/>
  <c r="P75" i="7"/>
  <c r="P83" i="7"/>
  <c r="P91" i="7"/>
  <c r="P99" i="7"/>
  <c r="P107" i="7"/>
  <c r="P115" i="7"/>
  <c r="P123" i="7"/>
  <c r="P131" i="7"/>
  <c r="P139" i="7"/>
  <c r="P147" i="7"/>
  <c r="P155" i="7"/>
  <c r="P163" i="7"/>
  <c r="P171" i="7"/>
  <c r="P179" i="7"/>
  <c r="P187" i="7"/>
  <c r="P195" i="7"/>
  <c r="P203" i="7"/>
  <c r="P211" i="7"/>
  <c r="P219" i="7"/>
  <c r="P227" i="7"/>
  <c r="P235" i="7"/>
  <c r="P243" i="7"/>
  <c r="P251" i="7"/>
  <c r="P259" i="7"/>
  <c r="P267" i="7"/>
  <c r="P275" i="7"/>
  <c r="P283" i="7"/>
  <c r="P291" i="7"/>
  <c r="P299" i="7"/>
  <c r="P307" i="7"/>
  <c r="P315" i="7"/>
  <c r="P323" i="7"/>
  <c r="P44" i="7"/>
  <c r="P52" i="7"/>
  <c r="P60" i="7"/>
  <c r="P68" i="7"/>
  <c r="P76" i="7"/>
  <c r="P84" i="7"/>
  <c r="P92" i="7"/>
  <c r="P100" i="7"/>
  <c r="P108" i="7"/>
  <c r="P116" i="7"/>
  <c r="P124" i="7"/>
  <c r="P132" i="7"/>
  <c r="P140" i="7"/>
  <c r="P148" i="7"/>
  <c r="P156" i="7"/>
  <c r="P164" i="7"/>
  <c r="P172" i="7"/>
  <c r="P180" i="7"/>
  <c r="P188" i="7"/>
  <c r="P196" i="7"/>
  <c r="P204" i="7"/>
  <c r="P212" i="7"/>
  <c r="P220" i="7"/>
  <c r="P228" i="7"/>
  <c r="P236" i="7"/>
  <c r="P244" i="7"/>
  <c r="P252" i="7"/>
  <c r="P260" i="7"/>
  <c r="P268" i="7"/>
  <c r="P276" i="7"/>
  <c r="P284" i="7"/>
  <c r="P292" i="7"/>
  <c r="P300" i="7"/>
  <c r="P308" i="7"/>
  <c r="P316" i="7"/>
  <c r="P324" i="7"/>
  <c r="P41" i="7"/>
  <c r="P55" i="7"/>
  <c r="P69" i="7"/>
  <c r="P80" i="7"/>
  <c r="P94" i="7"/>
  <c r="P105" i="7"/>
  <c r="P117" i="7"/>
  <c r="P127" i="7"/>
  <c r="P137" i="7"/>
  <c r="P149" i="7"/>
  <c r="P159" i="7"/>
  <c r="P169" i="7"/>
  <c r="P181" i="7"/>
  <c r="P191" i="7"/>
  <c r="P201" i="7"/>
  <c r="P213" i="7"/>
  <c r="P223" i="7"/>
  <c r="P233" i="7"/>
  <c r="P245" i="7"/>
  <c r="P255" i="7"/>
  <c r="P265" i="7"/>
  <c r="P277" i="7"/>
  <c r="P287" i="7"/>
  <c r="P297" i="7"/>
  <c r="P309" i="7"/>
  <c r="P319" i="7"/>
  <c r="P45" i="7"/>
  <c r="P56" i="7"/>
  <c r="P70" i="7"/>
  <c r="P81" i="7"/>
  <c r="P95" i="7"/>
  <c r="P106" i="7"/>
  <c r="P118" i="7"/>
  <c r="P128" i="7"/>
  <c r="P138" i="7"/>
  <c r="P150" i="7"/>
  <c r="P160" i="7"/>
  <c r="P170" i="7"/>
  <c r="P182" i="7"/>
  <c r="P192" i="7"/>
  <c r="P202" i="7"/>
  <c r="P214" i="7"/>
  <c r="P224" i="7"/>
  <c r="P234" i="7"/>
  <c r="P246" i="7"/>
  <c r="P256" i="7"/>
  <c r="P266" i="7"/>
  <c r="P278" i="7"/>
  <c r="P288" i="7"/>
  <c r="P298" i="7"/>
  <c r="P310" i="7"/>
  <c r="P320" i="7"/>
  <c r="P47" i="7"/>
  <c r="P61" i="7"/>
  <c r="P72" i="7"/>
  <c r="P86" i="7"/>
  <c r="P97" i="7"/>
  <c r="P110" i="7"/>
  <c r="P120" i="7"/>
  <c r="P130" i="7"/>
  <c r="P142" i="7"/>
  <c r="P152" i="7"/>
  <c r="P162" i="7"/>
  <c r="P174" i="7"/>
  <c r="P184" i="7"/>
  <c r="P194" i="7"/>
  <c r="P206" i="7"/>
  <c r="P216" i="7"/>
  <c r="P226" i="7"/>
  <c r="P238" i="7"/>
  <c r="P248" i="7"/>
  <c r="P258" i="7"/>
  <c r="P270" i="7"/>
  <c r="P280" i="7"/>
  <c r="P290" i="7"/>
  <c r="P302" i="7"/>
  <c r="P312" i="7"/>
  <c r="P322" i="7"/>
  <c r="P48" i="7"/>
  <c r="P65" i="7"/>
  <c r="P88" i="7"/>
  <c r="P109" i="7"/>
  <c r="P125" i="7"/>
  <c r="P143" i="7"/>
  <c r="P158" i="7"/>
  <c r="P176" i="7"/>
  <c r="P193" i="7"/>
  <c r="P209" i="7"/>
  <c r="P229" i="7"/>
  <c r="P242" i="7"/>
  <c r="P262" i="7"/>
  <c r="P279" i="7"/>
  <c r="P295" i="7"/>
  <c r="P313" i="7"/>
  <c r="P49" i="7"/>
  <c r="P71" i="7"/>
  <c r="P89" i="7"/>
  <c r="P111" i="7"/>
  <c r="P126" i="7"/>
  <c r="P144" i="7"/>
  <c r="P161" i="7"/>
  <c r="P177" i="7"/>
  <c r="P197" i="7"/>
  <c r="P210" i="7"/>
  <c r="P230" i="7"/>
  <c r="P247" i="7"/>
  <c r="P263" i="7"/>
  <c r="P281" i="7"/>
  <c r="P296" i="7"/>
  <c r="P314" i="7"/>
  <c r="P37" i="7"/>
  <c r="P54" i="7"/>
  <c r="P77" i="7"/>
  <c r="P96" i="7"/>
  <c r="P113" i="7"/>
  <c r="P133" i="7"/>
  <c r="P146" i="7"/>
  <c r="P166" i="7"/>
  <c r="P183" i="7"/>
  <c r="P199" i="7"/>
  <c r="P217" i="7"/>
  <c r="P232" i="7"/>
  <c r="P250" i="7"/>
  <c r="P269" i="7"/>
  <c r="P285" i="7"/>
  <c r="P303" i="7"/>
  <c r="P318" i="7"/>
  <c r="P40" i="7"/>
  <c r="P78" i="7"/>
  <c r="P104" i="7"/>
  <c r="P135" i="7"/>
  <c r="P165" i="7"/>
  <c r="P189" i="7"/>
  <c r="P218" i="7"/>
  <c r="P241" i="7"/>
  <c r="P272" i="7"/>
  <c r="P301" i="7"/>
  <c r="P141" i="7"/>
  <c r="P198" i="7"/>
  <c r="P274" i="7"/>
  <c r="P151" i="7"/>
  <c r="P205" i="7"/>
  <c r="P257" i="7"/>
  <c r="P178" i="7"/>
  <c r="P237" i="7"/>
  <c r="P46" i="7"/>
  <c r="P79" i="7"/>
  <c r="P112" i="7"/>
  <c r="P136" i="7"/>
  <c r="P167" i="7"/>
  <c r="P190" i="7"/>
  <c r="P221" i="7"/>
  <c r="P249" i="7"/>
  <c r="P273" i="7"/>
  <c r="P304" i="7"/>
  <c r="P53" i="7"/>
  <c r="P85" i="7"/>
  <c r="P114" i="7"/>
  <c r="P168" i="7"/>
  <c r="P222" i="7"/>
  <c r="P253" i="7"/>
  <c r="P305" i="7"/>
  <c r="P93" i="7"/>
  <c r="P286" i="7"/>
  <c r="P101" i="7"/>
  <c r="P289" i="7"/>
  <c r="P57" i="7"/>
  <c r="P87" i="7"/>
  <c r="P119" i="7"/>
  <c r="P145" i="7"/>
  <c r="P173" i="7"/>
  <c r="P200" i="7"/>
  <c r="P225" i="7"/>
  <c r="P254" i="7"/>
  <c r="P282" i="7"/>
  <c r="P306" i="7"/>
  <c r="P62" i="7"/>
  <c r="P121" i="7"/>
  <c r="P175" i="7"/>
  <c r="P231" i="7"/>
  <c r="P311" i="7"/>
  <c r="P63" i="7"/>
  <c r="P122" i="7"/>
  <c r="P153" i="7"/>
  <c r="P207" i="7"/>
  <c r="P261" i="7"/>
  <c r="P317" i="7"/>
  <c r="P1340" i="7"/>
  <c r="P1314" i="7"/>
  <c r="P1288" i="7"/>
  <c r="P1267" i="7"/>
  <c r="P1241" i="7"/>
  <c r="P1214" i="7"/>
  <c r="P1194" i="7"/>
  <c r="P1168" i="7"/>
  <c r="P1141" i="7"/>
  <c r="P1121" i="7"/>
  <c r="P1094" i="7"/>
  <c r="P1068" i="7"/>
  <c r="P1048" i="7"/>
  <c r="P1016" i="7"/>
  <c r="P978" i="7"/>
  <c r="P950" i="7"/>
  <c r="P913" i="7"/>
  <c r="P864" i="7"/>
  <c r="P806" i="7"/>
  <c r="P749" i="7"/>
  <c r="P691" i="7"/>
  <c r="P624" i="7"/>
  <c r="P538" i="7"/>
  <c r="P431" i="7"/>
  <c r="P325" i="7"/>
  <c r="P103" i="7"/>
  <c r="P1333" i="7"/>
  <c r="P1313" i="7"/>
  <c r="P1286" i="7"/>
  <c r="P1260" i="7"/>
  <c r="P1240" i="7"/>
  <c r="P1213" i="7"/>
  <c r="P1187" i="7"/>
  <c r="P1166" i="7"/>
  <c r="P1140" i="7"/>
  <c r="P1114" i="7"/>
  <c r="P1093" i="7"/>
  <c r="P1067" i="7"/>
  <c r="P1041" i="7"/>
  <c r="P1014" i="7"/>
  <c r="P977" i="7"/>
  <c r="P939" i="7"/>
  <c r="P912" i="7"/>
  <c r="P862" i="7"/>
  <c r="P805" i="7"/>
  <c r="P748" i="7"/>
  <c r="P687" i="7"/>
  <c r="P623" i="7"/>
  <c r="P536" i="7"/>
  <c r="P429" i="7"/>
  <c r="P321" i="7"/>
  <c r="P102" i="7"/>
  <c r="P1332" i="7"/>
  <c r="P1306" i="7"/>
  <c r="P1285" i="7"/>
  <c r="P1259" i="7"/>
  <c r="P1233" i="7"/>
  <c r="P1212" i="7"/>
  <c r="P1186" i="7"/>
  <c r="P1160" i="7"/>
  <c r="P1139" i="7"/>
  <c r="P1113" i="7"/>
  <c r="P1086" i="7"/>
  <c r="P1066" i="7"/>
  <c r="P1040" i="7"/>
  <c r="P1003" i="7"/>
  <c r="P976" i="7"/>
  <c r="P938" i="7"/>
  <c r="P902" i="7"/>
  <c r="P850" i="7"/>
  <c r="P794" i="7"/>
  <c r="P733" i="7"/>
  <c r="P676" i="7"/>
  <c r="P609" i="7"/>
  <c r="P513" i="7"/>
  <c r="P407" i="7"/>
  <c r="P294" i="7"/>
  <c r="P186" i="7"/>
  <c r="P73" i="7"/>
  <c r="P1331" i="7"/>
  <c r="P1305" i="7"/>
  <c r="P1278" i="7"/>
  <c r="P1258" i="7"/>
  <c r="P1232" i="7"/>
  <c r="P1205" i="7"/>
  <c r="P1185" i="7"/>
  <c r="P1158" i="7"/>
  <c r="P1132" i="7"/>
  <c r="P1112" i="7"/>
  <c r="P1085" i="7"/>
  <c r="P1059" i="7"/>
  <c r="P1038" i="7"/>
  <c r="P1002" i="7"/>
  <c r="P966" i="7"/>
  <c r="P937" i="7"/>
  <c r="P899" i="7"/>
  <c r="P849" i="7"/>
  <c r="P791" i="7"/>
  <c r="P732" i="7"/>
  <c r="P674" i="7"/>
  <c r="P602" i="7"/>
  <c r="P510" i="7"/>
  <c r="P401" i="7"/>
  <c r="P293" i="7"/>
  <c r="P185" i="7"/>
  <c r="P64" i="7"/>
  <c r="P1315" i="7"/>
  <c r="P1268" i="7"/>
  <c r="P1221" i="7"/>
  <c r="P1169" i="7"/>
  <c r="P1122" i="7"/>
  <c r="P1075" i="7"/>
  <c r="P1017" i="7"/>
  <c r="P952" i="7"/>
  <c r="P874" i="7"/>
  <c r="P821" i="7"/>
  <c r="P761" i="7"/>
  <c r="P703" i="7"/>
  <c r="P640" i="7"/>
  <c r="P557" i="7"/>
  <c r="P456" i="7"/>
  <c r="P345" i="7"/>
  <c r="P215" i="7"/>
  <c r="P208" i="7"/>
  <c r="P1324" i="7"/>
  <c r="P1304" i="7"/>
  <c r="P1277" i="7"/>
  <c r="P1251" i="7"/>
  <c r="P1230" i="7"/>
  <c r="P1204" i="7"/>
  <c r="P1178" i="7"/>
  <c r="P1157" i="7"/>
  <c r="P1131" i="7"/>
  <c r="P1105" i="7"/>
  <c r="P1084" i="7"/>
  <c r="P1058" i="7"/>
  <c r="P1030" i="7"/>
  <c r="P1001" i="7"/>
  <c r="P963" i="7"/>
  <c r="P928" i="7"/>
  <c r="P889" i="7"/>
  <c r="P837" i="7"/>
  <c r="P778" i="7"/>
  <c r="P721" i="7"/>
  <c r="P657" i="7"/>
  <c r="P584" i="7"/>
  <c r="P487" i="7"/>
  <c r="P377" i="7"/>
  <c r="P271" i="7"/>
  <c r="P157" i="7"/>
  <c r="P39" i="7"/>
  <c r="P1323" i="7"/>
  <c r="P1297" i="7"/>
  <c r="P1276" i="7"/>
  <c r="P1250" i="7"/>
  <c r="P1224" i="7"/>
  <c r="P1203" i="7"/>
  <c r="P1177" i="7"/>
  <c r="P1150" i="7"/>
  <c r="P1130" i="7"/>
  <c r="P1104" i="7"/>
  <c r="P1077" i="7"/>
  <c r="P1057" i="7"/>
  <c r="P1027" i="7"/>
  <c r="P992" i="7"/>
  <c r="P962" i="7"/>
  <c r="P926" i="7"/>
  <c r="P888" i="7"/>
  <c r="P834" i="7"/>
  <c r="P777" i="7"/>
  <c r="P718" i="7"/>
  <c r="P656" i="7"/>
  <c r="P583" i="7"/>
  <c r="P481" i="7"/>
  <c r="P375" i="7"/>
  <c r="P264" i="7"/>
  <c r="P154" i="7"/>
  <c r="P38" i="7"/>
  <c r="P1342" i="7"/>
  <c r="P1322" i="7"/>
  <c r="P1296" i="7"/>
  <c r="P1269" i="7"/>
  <c r="P1249" i="7"/>
  <c r="P1222" i="7"/>
  <c r="P1196" i="7"/>
  <c r="P1176" i="7"/>
  <c r="P1149" i="7"/>
  <c r="P1123" i="7"/>
  <c r="P1102" i="7"/>
  <c r="P1076" i="7"/>
  <c r="P1050" i="7"/>
  <c r="P1026" i="7"/>
  <c r="P990" i="7"/>
  <c r="P953" i="7"/>
  <c r="P923" i="7"/>
  <c r="P875" i="7"/>
  <c r="P822" i="7"/>
  <c r="P764" i="7"/>
  <c r="P705" i="7"/>
  <c r="P642" i="7"/>
  <c r="P560" i="7"/>
  <c r="P461" i="7"/>
  <c r="P350" i="7"/>
  <c r="P240" i="7"/>
  <c r="P134" i="7"/>
  <c r="P10" i="7"/>
  <c r="P18" i="7"/>
  <c r="P26" i="7"/>
  <c r="P34" i="7"/>
  <c r="P11" i="7"/>
  <c r="P19" i="7"/>
  <c r="P27" i="7"/>
  <c r="P35" i="7"/>
  <c r="P12" i="7"/>
  <c r="P20" i="7"/>
  <c r="P28" i="7"/>
  <c r="P36" i="7"/>
  <c r="P16" i="7"/>
  <c r="P30" i="7"/>
  <c r="P6" i="7"/>
  <c r="P17" i="7"/>
  <c r="P31" i="7"/>
  <c r="P8" i="7"/>
  <c r="P22" i="7"/>
  <c r="P33" i="7"/>
  <c r="P7" i="7"/>
  <c r="P25" i="7"/>
  <c r="P9" i="7"/>
  <c r="P29" i="7"/>
  <c r="P14" i="7"/>
  <c r="P2" i="7"/>
  <c r="P3" i="7"/>
  <c r="P4" i="7"/>
  <c r="P5" i="7"/>
  <c r="P15" i="7"/>
  <c r="P24" i="7"/>
  <c r="P21" i="7"/>
  <c r="P13" i="7"/>
</calcChain>
</file>

<file path=xl/sharedStrings.xml><?xml version="1.0" encoding="utf-8"?>
<sst xmlns="http://schemas.openxmlformats.org/spreadsheetml/2006/main" count="6851" uniqueCount="84">
  <si>
    <t>Geschlecht</t>
  </si>
  <si>
    <t>Geburtsdatum</t>
  </si>
  <si>
    <t>Nationalität</t>
  </si>
  <si>
    <t>Bildung</t>
  </si>
  <si>
    <t>Berufl_Stellung</t>
  </si>
  <si>
    <t>Unternehmenstyp</t>
  </si>
  <si>
    <t>Arbeitszeit</t>
  </si>
  <si>
    <t>Einkommen</t>
  </si>
  <si>
    <t>Vermögen</t>
  </si>
  <si>
    <t>mSO</t>
  </si>
  <si>
    <t>_ÖF</t>
  </si>
  <si>
    <t>mIT</t>
  </si>
  <si>
    <t>kSO</t>
  </si>
  <si>
    <t>mIN</t>
  </si>
  <si>
    <t>mCO</t>
  </si>
  <si>
    <t>kFI</t>
  </si>
  <si>
    <t>kIN</t>
  </si>
  <si>
    <t>mLW</t>
  </si>
  <si>
    <t>gCO</t>
  </si>
  <si>
    <t>mFI</t>
  </si>
  <si>
    <t>kIT</t>
  </si>
  <si>
    <t>kCO</t>
  </si>
  <si>
    <t>gFI</t>
  </si>
  <si>
    <t>gSO</t>
  </si>
  <si>
    <t>gLW</t>
  </si>
  <si>
    <t>kLW</t>
  </si>
  <si>
    <t>gIT</t>
  </si>
  <si>
    <t>gIN</t>
  </si>
  <si>
    <t>Nr</t>
  </si>
  <si>
    <t>maennlich</t>
  </si>
  <si>
    <t>weiblich</t>
  </si>
  <si>
    <t>deutsch</t>
  </si>
  <si>
    <t>nicht deutsch</t>
  </si>
  <si>
    <t>Hochschulabschluss</t>
  </si>
  <si>
    <t>Fachhochschulabschluss</t>
  </si>
  <si>
    <t>Meister</t>
  </si>
  <si>
    <t>Lehrabschluss</t>
  </si>
  <si>
    <t>Berufliche_Stellung</t>
  </si>
  <si>
    <t>Landwirt</t>
  </si>
  <si>
    <t>Selbstaendig</t>
  </si>
  <si>
    <t>Beamtet</t>
  </si>
  <si>
    <t>Angestellt</t>
  </si>
  <si>
    <t>Arbeiter</t>
  </si>
  <si>
    <t>Unternehmensbereich</t>
  </si>
  <si>
    <t>SO</t>
  </si>
  <si>
    <t>Sozialer Sektor</t>
  </si>
  <si>
    <t>ÖF</t>
  </si>
  <si>
    <t>Öffentlicher Dienst</t>
  </si>
  <si>
    <t>IT</t>
  </si>
  <si>
    <t>Informationstechnologie</t>
  </si>
  <si>
    <t>IN</t>
  </si>
  <si>
    <t>Industrie</t>
  </si>
  <si>
    <t>CO</t>
  </si>
  <si>
    <t>Handel</t>
  </si>
  <si>
    <t>FI</t>
  </si>
  <si>
    <t>Finanzwirtschaft</t>
  </si>
  <si>
    <t>LW</t>
  </si>
  <si>
    <t>Landwirtschaft</t>
  </si>
  <si>
    <t>Einkommensklassen</t>
  </si>
  <si>
    <t>Minimum:</t>
  </si>
  <si>
    <t>Maximum:</t>
  </si>
  <si>
    <t>Mittelwert:</t>
  </si>
  <si>
    <t>Wechselkurs:</t>
  </si>
  <si>
    <t>Einkommen €</t>
  </si>
  <si>
    <t>Statistik</t>
  </si>
  <si>
    <t>Stundenlohn</t>
  </si>
  <si>
    <t>Alter</t>
  </si>
  <si>
    <t>Bildung (lang)</t>
  </si>
  <si>
    <t>Einkommen klassiert</t>
  </si>
  <si>
    <t>50000 bis 100000</t>
  </si>
  <si>
    <t>100000 bis 150000</t>
  </si>
  <si>
    <t>150000 bis 200000</t>
  </si>
  <si>
    <t>200000 und mehr</t>
  </si>
  <si>
    <t>weniger als 50000</t>
  </si>
  <si>
    <t>Anzahl</t>
  </si>
  <si>
    <t>Mittl Einkommen</t>
  </si>
  <si>
    <t>Kreuztabelle</t>
  </si>
  <si>
    <t>Bedingte Summen</t>
  </si>
  <si>
    <t>Mittl. Einkommen</t>
  </si>
  <si>
    <t>Zeilenbeschriftungen</t>
  </si>
  <si>
    <t>Gesamtergebnis</t>
  </si>
  <si>
    <t>Spaltenbeschriftungen</t>
  </si>
  <si>
    <t>Mittelwert von Einkommen</t>
  </si>
  <si>
    <t>Einkommen nach Bildung und Geschlecht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</si>
</sst>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14" fontId="0" fillId="0" borderId="0" xfId="0" applyNumberFormat="1"/>
    <xf numFmtId="2" fontId="0" fillId="0" borderId="0" xfId="0" applyNumberFormat="1"/>
    <xf numFmtId="164" fontId="0" fillId="0" borderId="0" xfId="0" applyNumberFormat="1"/>
    <xf numFmtId="0" fontId="0" fillId="33" borderId="0" xfId="0" applyFill="1"/>
    <xf numFmtId="0" fontId="0" fillId="35" borderId="0" xfId="0" applyFill="1"/>
    <xf numFmtId="1" fontId="0" fillId="0" borderId="0" xfId="0" applyNumberFormat="1"/>
    <xf numFmtId="0" fontId="0" fillId="35" borderId="0" xfId="0" applyFill="1" applyAlignment="1"/>
    <xf numFmtId="0" fontId="0" fillId="0" borderId="10" xfId="0" applyBorder="1"/>
    <xf numFmtId="0" fontId="16" fillId="34" borderId="10" xfId="0" applyFont="1" applyFill="1" applyBorder="1"/>
    <xf numFmtId="44" fontId="0" fillId="0" borderId="10" xfId="1" applyFont="1" applyBorder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8" fillId="35" borderId="11" xfId="0" applyFont="1" applyFill="1" applyBorder="1" applyAlignment="1">
      <alignment horizontal="center"/>
    </xf>
  </cellXfs>
  <cellStyles count="43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8" builtinId="25" customBuiltin="1"/>
    <cellStyle name="Erklärender Text" xfId="17" builtinId="53" customBuiltin="1"/>
    <cellStyle name="Gut" xfId="7" builtinId="26" customBuiltin="1"/>
    <cellStyle name="Neutral" xfId="9" builtinId="28" customBuiltin="1"/>
    <cellStyle name="Notiz" xfId="16" builtinId="10" customBuiltin="1"/>
    <cellStyle name="Schlecht" xfId="8" builtinId="27" customBuiltin="1"/>
    <cellStyle name="Standard" xfId="0" builtinId="0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ährung" xfId="1" builtinId="4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'4_Stat'!$A$1:$C$1</c:f>
          <c:strCache>
            <c:ptCount val="3"/>
            <c:pt idx="0">
              <c:v>Einkommen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'4_Stat'!$C$2</c:f>
              <c:strCache>
                <c:ptCount val="1"/>
                <c:pt idx="0">
                  <c:v>Mittl. Einkommen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'4_Stat'!$A$3:$A$6</c:f>
              <c:strCache>
                <c:ptCount val="4"/>
                <c:pt idx="0">
                  <c:v>Hochschulabschluss</c:v>
                </c:pt>
                <c:pt idx="1">
                  <c:v>Fachhochschulabschluss</c:v>
                </c:pt>
                <c:pt idx="2">
                  <c:v>Meister</c:v>
                </c:pt>
                <c:pt idx="3">
                  <c:v>Lehrabschluss</c:v>
                </c:pt>
              </c:strCache>
            </c:strRef>
          </c:cat>
          <c:val>
            <c:numRef>
              <c:f>'4_Stat'!$C$3:$C$6</c:f>
              <c:numCache>
                <c:formatCode>_("€"* #,##0.00_);_("€"* \(#,##0.00\);_("€"* "-"??_);_(@_)</c:formatCode>
                <c:ptCount val="4"/>
                <c:pt idx="0">
                  <c:v>48534.866894197956</c:v>
                </c:pt>
                <c:pt idx="1">
                  <c:v>46634.429223744293</c:v>
                </c:pt>
                <c:pt idx="2">
                  <c:v>39334.076595744678</c:v>
                </c:pt>
                <c:pt idx="3">
                  <c:v>31283.315966386555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54535312"/>
        <c:axId val="254535704"/>
      </c:barChart>
      <c:lineChart>
        <c:grouping val="standard"/>
        <c:varyColors val="0"/>
        <c:ser>
          <c:idx val="0"/>
          <c:order val="0"/>
          <c:tx>
            <c:strRef>
              <c:f>'4_Stat'!$B$2</c:f>
              <c:strCache>
                <c:ptCount val="1"/>
                <c:pt idx="0">
                  <c:v>Anzahl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'4_Stat'!$A$3:$A$6</c:f>
              <c:strCache>
                <c:ptCount val="4"/>
                <c:pt idx="0">
                  <c:v>Hochschulabschluss</c:v>
                </c:pt>
                <c:pt idx="1">
                  <c:v>Fachhochschulabschluss</c:v>
                </c:pt>
                <c:pt idx="2">
                  <c:v>Meister</c:v>
                </c:pt>
                <c:pt idx="3">
                  <c:v>Lehrabschluss</c:v>
                </c:pt>
              </c:strCache>
            </c:strRef>
          </c:cat>
          <c:val>
            <c:numRef>
              <c:f>'4_Stat'!$B$3:$B$6</c:f>
              <c:numCache>
                <c:formatCode>General</c:formatCode>
                <c:ptCount val="4"/>
                <c:pt idx="0">
                  <c:v>293</c:v>
                </c:pt>
                <c:pt idx="1">
                  <c:v>219</c:v>
                </c:pt>
                <c:pt idx="2">
                  <c:v>235</c:v>
                </c:pt>
                <c:pt idx="3">
                  <c:v>595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4536488"/>
        <c:axId val="254536096"/>
      </c:lineChart>
      <c:catAx>
        <c:axId val="25453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535704"/>
        <c:crosses val="autoZero"/>
        <c:auto val="1"/>
        <c:lblAlgn val="ctr"/>
        <c:lblOffset val="100"/>
        <c:noMultiLvlLbl val="0"/>
      </c:catAx>
      <c:valAx>
        <c:axId val="254535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535312"/>
        <c:crosses val="autoZero"/>
        <c:crossBetween val="between"/>
      </c:valAx>
      <c:valAx>
        <c:axId val="2545360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536488"/>
        <c:crosses val="max"/>
        <c:crossBetween val="between"/>
      </c:valAx>
      <c:catAx>
        <c:axId val="254536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45360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'4_Stat'!$A$8:$C$8</c:f>
          <c:strCache>
            <c:ptCount val="3"/>
            <c:pt idx="0">
              <c:v>Einkommen nach Bildung und Geschlecht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'4_Stat'!$B$9</c:f>
              <c:strCache>
                <c:ptCount val="1"/>
                <c:pt idx="0">
                  <c:v>maennlich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'4_Stat'!$A$10:$A$13</c:f>
              <c:strCache>
                <c:ptCount val="4"/>
                <c:pt idx="0">
                  <c:v>Hochschulabschluss</c:v>
                </c:pt>
                <c:pt idx="1">
                  <c:v>Fachhochschulabschluss</c:v>
                </c:pt>
                <c:pt idx="2">
                  <c:v>Meister</c:v>
                </c:pt>
                <c:pt idx="3">
                  <c:v>Lehrabschluss</c:v>
                </c:pt>
              </c:strCache>
            </c:strRef>
          </c:cat>
          <c:val>
            <c:numRef>
              <c:f>'4_Stat'!$B$10:$B$13</c:f>
              <c:numCache>
                <c:formatCode>_("€"* #,##0.00_);_("€"* \(#,##0.00\);_("€"* "-"??_);_(@_)</c:formatCode>
                <c:ptCount val="4"/>
                <c:pt idx="0">
                  <c:v>57232.699453551912</c:v>
                </c:pt>
                <c:pt idx="1">
                  <c:v>55165.496183206109</c:v>
                </c:pt>
                <c:pt idx="2">
                  <c:v>43345.257861635218</c:v>
                </c:pt>
                <c:pt idx="3">
                  <c:v>35512.724770642199</c:v>
                </c:pt>
              </c:numCache>
            </c:numRef>
          </c:val>
        </c:ser>
        <c:ser>
          <c:idx val="1"/>
          <c:order val="1"/>
          <c:tx>
            <c:strRef>
              <c:f>'4_Stat'!$C$9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'4_Stat'!$A$10:$A$13</c:f>
              <c:strCache>
                <c:ptCount val="4"/>
                <c:pt idx="0">
                  <c:v>Hochschulabschluss</c:v>
                </c:pt>
                <c:pt idx="1">
                  <c:v>Fachhochschulabschluss</c:v>
                </c:pt>
                <c:pt idx="2">
                  <c:v>Meister</c:v>
                </c:pt>
                <c:pt idx="3">
                  <c:v>Lehrabschluss</c:v>
                </c:pt>
              </c:strCache>
            </c:strRef>
          </c:cat>
          <c:val>
            <c:numRef>
              <c:f>'4_Stat'!$C$10:$C$13</c:f>
              <c:numCache>
                <c:formatCode>_("€"* #,##0.00_);_("€"* \(#,##0.00\);_("€"* "-"??_);_(@_)</c:formatCode>
                <c:ptCount val="4"/>
                <c:pt idx="0">
                  <c:v>34064.836363636365</c:v>
                </c:pt>
                <c:pt idx="1">
                  <c:v>33934.772727272728</c:v>
                </c:pt>
                <c:pt idx="2">
                  <c:v>30942.263157894737</c:v>
                </c:pt>
                <c:pt idx="3">
                  <c:v>26122.805970149253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1593400"/>
        <c:axId val="421593792"/>
      </c:barChart>
      <c:catAx>
        <c:axId val="421593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1593792"/>
        <c:crosses val="autoZero"/>
        <c:auto val="1"/>
        <c:lblAlgn val="ctr"/>
        <c:lblOffset val="100"/>
        <c:noMultiLvlLbl val="0"/>
      </c:catAx>
      <c:valAx>
        <c:axId val="42159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1593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466725</xdr:colOff>
      <xdr:row>6</xdr:row>
      <xdr:rowOff>104775</xdr:rowOff>
    </xdr:from>
    <xdr:to>
      <xdr:col>14</xdr:col>
      <xdr:colOff>685800</xdr:colOff>
      <xdr:row>11</xdr:row>
      <xdr:rowOff>180975</xdr:rowOff>
    </xdr:to>
    <xdr:sp macro="" textlink="">
      <xdr:nvSpPr>
        <xdr:cNvPr id="2" name="Textfeld 1"/>
        <xdr:cNvSpPr txBox="1"/>
      </xdr:nvSpPr>
      <xdr:spPr>
        <a:xfrm>
          <a:off x="9915525" y="1247775"/>
          <a:ext cx="2143125" cy="1028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Wechselkurs und Statistik besser in einer neuen</a:t>
          </a:r>
          <a:r>
            <a:rPr lang="de-DE" sz="1100" baseline="0"/>
            <a:t> Tabelle unterbringen (hier: "2_Stat")</a:t>
          </a:r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1</xdr:row>
      <xdr:rowOff>0</xdr:rowOff>
    </xdr:from>
    <xdr:to>
      <xdr:col>7</xdr:col>
      <xdr:colOff>228600</xdr:colOff>
      <xdr:row>11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180975</xdr:colOff>
      <xdr:row>13</xdr:row>
      <xdr:rowOff>28574</xdr:rowOff>
    </xdr:from>
    <xdr:to>
      <xdr:col>7</xdr:col>
      <xdr:colOff>581025</xdr:colOff>
      <xdr:row>26</xdr:row>
      <xdr:rowOff>57149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ogt" refreshedDate="42228.857823842591" createdVersion="5" refreshedVersion="5" minRefreshableVersion="3" recordCount="1342">
  <cacheSource type="worksheet">
    <worksheetSource ref="A1:P1343" sheet="3_daten"/>
  </cacheSource>
  <cacheFields count="16">
    <cacheField name="Nr" numFmtId="0">
      <sharedItems containsSemiMixedTypes="0" containsString="0" containsNumber="1" containsInteger="1" minValue="1" maxValue="1344"/>
    </cacheField>
    <cacheField name="Geschlecht" numFmtId="0">
      <sharedItems containsSemiMixedTypes="0" containsString="0" containsNumber="1" containsInteger="1" minValue="1" maxValue="2" count="2">
        <n v="1"/>
        <n v="2"/>
      </sharedItems>
    </cacheField>
    <cacheField name="Geburtsdatum" numFmtId="14">
      <sharedItems containsSemiMixedTypes="0" containsNonDate="0" containsDate="1" containsString="0" minDate="1943-07-05T00:00:00" maxDate="1996-04-29T00:00:00"/>
    </cacheField>
    <cacheField name="Nationalität" numFmtId="0">
      <sharedItems containsSemiMixedTypes="0" containsString="0" containsNumber="1" containsInteger="1" minValue="1" maxValue="2"/>
    </cacheField>
    <cacheField name="Bildung" numFmtId="0">
      <sharedItems containsSemiMixedTypes="0" containsString="0" containsNumber="1" containsInteger="1" minValue="1" maxValue="4" count="4">
        <n v="2"/>
        <n v="1"/>
        <n v="4"/>
        <n v="3"/>
      </sharedItems>
    </cacheField>
    <cacheField name="Berufl_Stellung" numFmtId="0">
      <sharedItems containsSemiMixedTypes="0" containsString="0" containsNumber="1" containsInteger="1" minValue="1" maxValue="5"/>
    </cacheField>
    <cacheField name="Unternehmenstyp" numFmtId="0">
      <sharedItems/>
    </cacheField>
    <cacheField name="Arbeitszeit" numFmtId="0">
      <sharedItems containsSemiMixedTypes="0" containsString="0" containsNumber="1" minValue="0" maxValue="80"/>
    </cacheField>
    <cacheField name="Einkommen" numFmtId="0">
      <sharedItems containsSemiMixedTypes="0" containsString="0" containsNumber="1" containsInteger="1" minValue="3976" maxValue="207512"/>
    </cacheField>
    <cacheField name="Vermögen" numFmtId="0">
      <sharedItems containsSemiMixedTypes="0" containsString="0" containsNumber="1" containsInteger="1" minValue="-847130" maxValue="2619716"/>
    </cacheField>
    <cacheField name="Einkommen €" numFmtId="164">
      <sharedItems containsSemiMixedTypes="0" containsString="0" containsNumber="1" minValue="4294.08" maxValue="224112.96000000002"/>
    </cacheField>
    <cacheField name="Stundenlohn" numFmtId="2">
      <sharedItems containsSemiMixedTypes="0" containsString="0" containsNumber="1" minValue="0" maxValue="108.07916666666667"/>
    </cacheField>
    <cacheField name="Alter" numFmtId="0">
      <sharedItems containsSemiMixedTypes="0" containsString="0" containsNumber="1" containsInteger="1" minValue="19" maxValue="72"/>
    </cacheField>
    <cacheField name="Unternehmenstyp2" numFmtId="0">
      <sharedItems/>
    </cacheField>
    <cacheField name="Bildung (lang)" numFmtId="0">
      <sharedItems/>
    </cacheField>
    <cacheField name="Einkommen klassier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42">
  <r>
    <n v="738"/>
    <x v="0"/>
    <d v="1974-05-13T00:00:00"/>
    <n v="1"/>
    <x v="0"/>
    <n v="4"/>
    <s v="gCO"/>
    <n v="40"/>
    <n v="207512"/>
    <n v="39400"/>
    <n v="224112.96000000002"/>
    <n v="108.07916666666667"/>
    <n v="41"/>
    <s v="CO"/>
    <s v="Fachhochschulabschluss"/>
    <s v="200000 und mehr"/>
  </r>
  <r>
    <n v="1059"/>
    <x v="0"/>
    <d v="1971-04-22T00:00:00"/>
    <n v="1"/>
    <x v="1"/>
    <n v="4"/>
    <s v="gCO"/>
    <n v="38"/>
    <n v="185008"/>
    <n v="245070"/>
    <n v="199808.64000000001"/>
    <n v="101.42982456140351"/>
    <n v="44"/>
    <s v="CO"/>
    <s v="Hochschulabschluss"/>
    <s v="150000 bis 200000"/>
  </r>
  <r>
    <n v="567"/>
    <x v="0"/>
    <d v="1962-10-10T00:00:00"/>
    <n v="1"/>
    <x v="1"/>
    <n v="4"/>
    <s v="gSO"/>
    <n v="60"/>
    <n v="159204"/>
    <n v="959000"/>
    <n v="171940.32"/>
    <n v="55.279166666666669"/>
    <n v="52"/>
    <s v="SO"/>
    <s v="Hochschulabschluss"/>
    <s v="150000 bis 200000"/>
  </r>
  <r>
    <n v="493"/>
    <x v="0"/>
    <d v="1963-08-25T00:00:00"/>
    <n v="1"/>
    <x v="2"/>
    <n v="2"/>
    <s v="gIT"/>
    <n v="50"/>
    <n v="153364"/>
    <n v="101960"/>
    <n v="165633.12000000002"/>
    <n v="63.901666666666664"/>
    <n v="51"/>
    <s v="IT"/>
    <s v="Lehrabschluss"/>
    <s v="150000 bis 200000"/>
  </r>
  <r>
    <n v="73"/>
    <x v="0"/>
    <d v="1952-05-19T00:00:00"/>
    <n v="1"/>
    <x v="1"/>
    <n v="2"/>
    <s v="gFI"/>
    <n v="50"/>
    <n v="148840"/>
    <n v="-163059"/>
    <n v="160747.20000000001"/>
    <n v="62.016666666666666"/>
    <n v="63"/>
    <s v="FI"/>
    <s v="Hochschulabschluss"/>
    <s v="100000 bis 150000"/>
  </r>
  <r>
    <n v="812"/>
    <x v="0"/>
    <d v="1971-11-09T00:00:00"/>
    <n v="1"/>
    <x v="0"/>
    <n v="2"/>
    <s v="gFI"/>
    <n v="80"/>
    <n v="146168"/>
    <n v="1076400"/>
    <n v="157861.44"/>
    <n v="38.064583333333331"/>
    <n v="43"/>
    <s v="FI"/>
    <s v="Fachhochschulabschluss"/>
    <s v="100000 bis 150000"/>
  </r>
  <r>
    <n v="443"/>
    <x v="0"/>
    <d v="1962-09-10T00:00:00"/>
    <n v="1"/>
    <x v="3"/>
    <n v="4"/>
    <s v="gCO"/>
    <n v="50"/>
    <n v="141992"/>
    <n v="200000"/>
    <n v="153351.36000000002"/>
    <n v="59.163333333333334"/>
    <n v="52"/>
    <s v="CO"/>
    <s v="Meister"/>
    <s v="100000 bis 150000"/>
  </r>
  <r>
    <n v="69"/>
    <x v="0"/>
    <d v="1958-06-18T00:00:00"/>
    <n v="1"/>
    <x v="1"/>
    <n v="4"/>
    <s v="gCO"/>
    <n v="48"/>
    <n v="140740"/>
    <n v="866692"/>
    <n v="151999.20000000001"/>
    <n v="61.085069444444443"/>
    <n v="57"/>
    <s v="CO"/>
    <s v="Hochschulabschluss"/>
    <s v="100000 bis 150000"/>
  </r>
  <r>
    <n v="857"/>
    <x v="1"/>
    <d v="1980-04-10T00:00:00"/>
    <n v="1"/>
    <x v="1"/>
    <n v="2"/>
    <s v="gSO"/>
    <n v="50"/>
    <n v="138320"/>
    <n v="928000"/>
    <n v="149385.60000000001"/>
    <n v="57.633333333333333"/>
    <n v="35"/>
    <s v="SO"/>
    <s v="Hochschulabschluss"/>
    <s v="100000 bis 150000"/>
  </r>
  <r>
    <n v="168"/>
    <x v="0"/>
    <d v="1972-05-08T00:00:00"/>
    <n v="1"/>
    <x v="0"/>
    <n v="1"/>
    <s v="gLW"/>
    <n v="52"/>
    <n v="136900"/>
    <n v="491778"/>
    <n v="147852"/>
    <n v="54.847756410256409"/>
    <n v="43"/>
    <s v="LW"/>
    <s v="Fachhochschulabschluss"/>
    <s v="100000 bis 150000"/>
  </r>
  <r>
    <n v="351"/>
    <x v="0"/>
    <d v="1978-08-22T00:00:00"/>
    <n v="1"/>
    <x v="3"/>
    <n v="4"/>
    <s v="gFI"/>
    <n v="50"/>
    <n v="132652"/>
    <n v="165910"/>
    <n v="143264.16"/>
    <n v="55.271666666666668"/>
    <n v="36"/>
    <s v="FI"/>
    <s v="Meister"/>
    <s v="100000 bis 150000"/>
  </r>
  <r>
    <n v="751"/>
    <x v="0"/>
    <d v="1962-06-21T00:00:00"/>
    <n v="1"/>
    <x v="1"/>
    <n v="4"/>
    <s v="gFI"/>
    <n v="40"/>
    <n v="130024"/>
    <n v="802632"/>
    <n v="140425.92000000001"/>
    <n v="67.720833333333331"/>
    <n v="53"/>
    <s v="FI"/>
    <s v="Hochschulabschluss"/>
    <s v="100000 bis 150000"/>
  </r>
  <r>
    <n v="1018"/>
    <x v="0"/>
    <d v="1976-07-21T00:00:00"/>
    <n v="1"/>
    <x v="0"/>
    <n v="4"/>
    <s v="gSO"/>
    <n v="38"/>
    <n v="129796"/>
    <n v="578114"/>
    <n v="140179.68000000002"/>
    <n v="71.160087719298247"/>
    <n v="39"/>
    <s v="SO"/>
    <s v="Fachhochschulabschluss"/>
    <s v="100000 bis 150000"/>
  </r>
  <r>
    <n v="1070"/>
    <x v="0"/>
    <d v="1966-09-07T00:00:00"/>
    <n v="1"/>
    <x v="1"/>
    <n v="4"/>
    <s v="gIT"/>
    <n v="50"/>
    <n v="127480"/>
    <n v="156500"/>
    <n v="137678.40000000002"/>
    <n v="53.116666666666667"/>
    <n v="48"/>
    <s v="IT"/>
    <s v="Hochschulabschluss"/>
    <s v="100000 bis 150000"/>
  </r>
  <r>
    <n v="148"/>
    <x v="0"/>
    <d v="1961-02-08T00:00:00"/>
    <n v="1"/>
    <x v="1"/>
    <n v="3"/>
    <s v="_ÖF"/>
    <n v="40"/>
    <n v="121016"/>
    <n v="421250"/>
    <n v="130697.28000000001"/>
    <n v="63.029166666666669"/>
    <n v="54"/>
    <s v="ÖF"/>
    <s v="Hochschulabschluss"/>
    <s v="100000 bis 150000"/>
  </r>
  <r>
    <n v="804"/>
    <x v="0"/>
    <d v="1961-08-05T00:00:00"/>
    <n v="1"/>
    <x v="1"/>
    <n v="4"/>
    <s v="mIT"/>
    <n v="39"/>
    <n v="119920"/>
    <n v="386100"/>
    <n v="129513.60000000001"/>
    <n v="64.059829059829056"/>
    <n v="54"/>
    <s v="IT"/>
    <s v="Hochschulabschluss"/>
    <s v="100000 bis 150000"/>
  </r>
  <r>
    <n v="902"/>
    <x v="0"/>
    <d v="1948-04-12T00:00:00"/>
    <n v="1"/>
    <x v="1"/>
    <n v="2"/>
    <s v="gFI"/>
    <n v="55"/>
    <n v="117328"/>
    <n v="112300"/>
    <n v="126714.24000000001"/>
    <n v="44.442424242424245"/>
    <n v="67"/>
    <s v="FI"/>
    <s v="Hochschulabschluss"/>
    <s v="100000 bis 150000"/>
  </r>
  <r>
    <n v="400"/>
    <x v="0"/>
    <d v="1978-09-01T00:00:00"/>
    <n v="1"/>
    <x v="0"/>
    <n v="4"/>
    <s v="mFI"/>
    <n v="50"/>
    <n v="117188"/>
    <n v="97350"/>
    <n v="126563.04000000001"/>
    <n v="48.828333333333333"/>
    <n v="36"/>
    <s v="FI"/>
    <s v="Fachhochschulabschluss"/>
    <s v="100000 bis 150000"/>
  </r>
  <r>
    <n v="552"/>
    <x v="1"/>
    <d v="1956-08-23T00:00:00"/>
    <n v="1"/>
    <x v="2"/>
    <n v="4"/>
    <s v="gIT"/>
    <n v="34"/>
    <n v="115652"/>
    <n v="1619500"/>
    <n v="124904.16"/>
    <n v="70.865196078431367"/>
    <n v="58"/>
    <s v="IT"/>
    <s v="Lehrabschluss"/>
    <s v="100000 bis 150000"/>
  </r>
  <r>
    <n v="833"/>
    <x v="0"/>
    <d v="1966-07-06T00:00:00"/>
    <n v="1"/>
    <x v="1"/>
    <n v="4"/>
    <s v="gSO"/>
    <n v="38"/>
    <n v="115488"/>
    <n v="116764"/>
    <n v="124727.04000000001"/>
    <n v="63.315789473684212"/>
    <n v="49"/>
    <s v="SO"/>
    <s v="Hochschulabschluss"/>
    <s v="100000 bis 150000"/>
  </r>
  <r>
    <n v="569"/>
    <x v="0"/>
    <d v="1977-07-15T00:00:00"/>
    <n v="1"/>
    <x v="0"/>
    <n v="3"/>
    <s v="_ÖF"/>
    <n v="40"/>
    <n v="113608"/>
    <n v="196180"/>
    <n v="122696.64000000001"/>
    <n v="59.170833333333334"/>
    <n v="38"/>
    <s v="ÖF"/>
    <s v="Fachhochschulabschluss"/>
    <s v="100000 bis 150000"/>
  </r>
  <r>
    <n v="612"/>
    <x v="0"/>
    <d v="1974-01-01T00:00:00"/>
    <n v="1"/>
    <x v="1"/>
    <n v="4"/>
    <s v="gFI"/>
    <n v="60"/>
    <n v="110840"/>
    <n v="278200"/>
    <n v="119707.20000000001"/>
    <n v="38.486111111111114"/>
    <n v="41"/>
    <s v="FI"/>
    <s v="Hochschulabschluss"/>
    <s v="100000 bis 150000"/>
  </r>
  <r>
    <n v="587"/>
    <x v="0"/>
    <d v="1975-01-29T00:00:00"/>
    <n v="1"/>
    <x v="1"/>
    <n v="4"/>
    <s v="mIT"/>
    <n v="35"/>
    <n v="110052"/>
    <n v="43829"/>
    <n v="118856.16"/>
    <n v="65.507142857142853"/>
    <n v="40"/>
    <s v="IT"/>
    <s v="Hochschulabschluss"/>
    <s v="100000 bis 150000"/>
  </r>
  <r>
    <n v="1191"/>
    <x v="0"/>
    <d v="1953-08-26T00:00:00"/>
    <n v="1"/>
    <x v="0"/>
    <n v="4"/>
    <s v="mSO"/>
    <n v="40"/>
    <n v="108368"/>
    <n v="22400"/>
    <n v="117037.44"/>
    <n v="56.44166666666667"/>
    <n v="61"/>
    <s v="SO"/>
    <s v="Fachhochschulabschluss"/>
    <s v="100000 bis 150000"/>
  </r>
  <r>
    <n v="707"/>
    <x v="0"/>
    <d v="1956-05-05T00:00:00"/>
    <n v="1"/>
    <x v="0"/>
    <n v="4"/>
    <s v="mFI"/>
    <n v="34"/>
    <n v="107460"/>
    <n v="2619716"/>
    <n v="116056.8"/>
    <n v="65.845588235294116"/>
    <n v="59"/>
    <s v="FI"/>
    <s v="Fachhochschulabschluss"/>
    <s v="100000 bis 150000"/>
  </r>
  <r>
    <n v="698"/>
    <x v="0"/>
    <d v="1953-05-23T00:00:00"/>
    <n v="1"/>
    <x v="1"/>
    <n v="4"/>
    <s v="gCO"/>
    <n v="50"/>
    <n v="107348"/>
    <n v="213770"/>
    <n v="115935.84000000001"/>
    <n v="44.728333333333332"/>
    <n v="62"/>
    <s v="CO"/>
    <s v="Hochschulabschluss"/>
    <s v="100000 bis 150000"/>
  </r>
  <r>
    <n v="837"/>
    <x v="0"/>
    <d v="1954-07-10T00:00:00"/>
    <n v="1"/>
    <x v="3"/>
    <n v="2"/>
    <s v="gIT"/>
    <n v="60"/>
    <n v="105724"/>
    <n v="186290"/>
    <n v="114181.92000000001"/>
    <n v="36.709722222222226"/>
    <n v="61"/>
    <s v="IT"/>
    <s v="Meister"/>
    <s v="100000 bis 150000"/>
  </r>
  <r>
    <n v="856"/>
    <x v="0"/>
    <d v="1973-03-10T00:00:00"/>
    <n v="1"/>
    <x v="1"/>
    <n v="2"/>
    <s v="mFI"/>
    <n v="40"/>
    <n v="105432"/>
    <n v="1250938"/>
    <n v="113866.56000000001"/>
    <n v="54.912500000000001"/>
    <n v="42"/>
    <s v="FI"/>
    <s v="Hochschulabschluss"/>
    <s v="100000 bis 150000"/>
  </r>
  <r>
    <n v="991"/>
    <x v="0"/>
    <d v="1976-01-18T00:00:00"/>
    <n v="1"/>
    <x v="1"/>
    <n v="2"/>
    <s v="gCO"/>
    <n v="60"/>
    <n v="105216"/>
    <n v="185130"/>
    <n v="113633.28000000001"/>
    <n v="36.533333333333331"/>
    <n v="39"/>
    <s v="CO"/>
    <s v="Hochschulabschluss"/>
    <s v="100000 bis 150000"/>
  </r>
  <r>
    <n v="448"/>
    <x v="0"/>
    <d v="1971-08-18T00:00:00"/>
    <n v="1"/>
    <x v="1"/>
    <n v="3"/>
    <s v="_ÖF"/>
    <n v="35"/>
    <n v="103060"/>
    <n v="265000"/>
    <n v="111304.8"/>
    <n v="61.345238095238095"/>
    <n v="43"/>
    <s v="ÖF"/>
    <s v="Hochschulabschluss"/>
    <s v="100000 bis 150000"/>
  </r>
  <r>
    <n v="468"/>
    <x v="0"/>
    <d v="1970-10-13T00:00:00"/>
    <n v="1"/>
    <x v="0"/>
    <n v="4"/>
    <s v="mCO"/>
    <n v="40"/>
    <n v="102732"/>
    <n v="311492"/>
    <n v="110950.56000000001"/>
    <n v="53.506250000000001"/>
    <n v="44"/>
    <s v="CO"/>
    <s v="Fachhochschulabschluss"/>
    <s v="100000 bis 150000"/>
  </r>
  <r>
    <n v="830"/>
    <x v="0"/>
    <d v="1969-10-16T00:00:00"/>
    <n v="1"/>
    <x v="1"/>
    <n v="2"/>
    <s v="gCO"/>
    <n v="46"/>
    <n v="102712"/>
    <n v="812110"/>
    <n v="110928.96000000001"/>
    <n v="46.518115942028984"/>
    <n v="45"/>
    <s v="CO"/>
    <s v="Hochschulabschluss"/>
    <s v="100000 bis 150000"/>
  </r>
  <r>
    <n v="276"/>
    <x v="0"/>
    <d v="1977-07-05T00:00:00"/>
    <n v="1"/>
    <x v="1"/>
    <n v="4"/>
    <s v="gCO"/>
    <n v="40"/>
    <n v="102564"/>
    <n v="-266268"/>
    <n v="110769.12000000001"/>
    <n v="53.418750000000003"/>
    <n v="38"/>
    <s v="CO"/>
    <s v="Hochschulabschluss"/>
    <s v="100000 bis 150000"/>
  </r>
  <r>
    <n v="1077"/>
    <x v="0"/>
    <d v="1979-09-05T00:00:00"/>
    <n v="1"/>
    <x v="1"/>
    <n v="4"/>
    <s v="gCO"/>
    <n v="40"/>
    <n v="102192"/>
    <n v="90234"/>
    <n v="110367.36"/>
    <n v="53.225000000000001"/>
    <n v="35"/>
    <s v="CO"/>
    <s v="Hochschulabschluss"/>
    <s v="100000 bis 150000"/>
  </r>
  <r>
    <n v="499"/>
    <x v="0"/>
    <d v="1960-03-04T00:00:00"/>
    <n v="1"/>
    <x v="1"/>
    <n v="3"/>
    <s v="_ÖF"/>
    <n v="35"/>
    <n v="100612"/>
    <n v="163718"/>
    <n v="108660.96"/>
    <n v="59.888095238095239"/>
    <n v="55"/>
    <s v="ÖF"/>
    <s v="Hochschulabschluss"/>
    <s v="100000 bis 150000"/>
  </r>
  <r>
    <n v="263"/>
    <x v="1"/>
    <d v="1975-10-30T00:00:00"/>
    <n v="1"/>
    <x v="0"/>
    <n v="3"/>
    <s v="_ÖF"/>
    <n v="24"/>
    <n v="99968"/>
    <n v="1093350"/>
    <n v="107965.44"/>
    <n v="86.777777777777771"/>
    <n v="39"/>
    <s v="ÖF"/>
    <s v="Fachhochschulabschluss"/>
    <s v="50000 bis 100000"/>
  </r>
  <r>
    <n v="404"/>
    <x v="0"/>
    <d v="1976-02-09T00:00:00"/>
    <n v="1"/>
    <x v="3"/>
    <n v="4"/>
    <s v="gIT"/>
    <n v="38"/>
    <n v="99420"/>
    <n v="961454"/>
    <n v="107373.6"/>
    <n v="54.506578947368418"/>
    <n v="39"/>
    <s v="IT"/>
    <s v="Meister"/>
    <s v="50000 bis 100000"/>
  </r>
  <r>
    <n v="1055"/>
    <x v="0"/>
    <d v="1976-01-09T00:00:00"/>
    <n v="1"/>
    <x v="1"/>
    <n v="4"/>
    <s v="gSO"/>
    <n v="39"/>
    <n v="98324"/>
    <n v="288500"/>
    <n v="106189.92000000001"/>
    <n v="52.523504273504273"/>
    <n v="39"/>
    <s v="SO"/>
    <s v="Hochschulabschluss"/>
    <s v="50000 bis 100000"/>
  </r>
  <r>
    <n v="542"/>
    <x v="0"/>
    <d v="1956-11-08T00:00:00"/>
    <n v="1"/>
    <x v="1"/>
    <n v="3"/>
    <s v="_ÖF"/>
    <n v="45"/>
    <n v="97864"/>
    <n v="570700"/>
    <n v="105693.12000000001"/>
    <n v="45.30740740740741"/>
    <n v="58"/>
    <s v="ÖF"/>
    <s v="Hochschulabschluss"/>
    <s v="50000 bis 100000"/>
  </r>
  <r>
    <n v="326"/>
    <x v="0"/>
    <d v="1969-11-16T00:00:00"/>
    <n v="1"/>
    <x v="3"/>
    <n v="4"/>
    <s v="gFI"/>
    <n v="40"/>
    <n v="97384"/>
    <n v="376697"/>
    <n v="105174.72"/>
    <n v="50.720833333333331"/>
    <n v="45"/>
    <s v="FI"/>
    <s v="Meister"/>
    <s v="50000 bis 100000"/>
  </r>
  <r>
    <n v="860"/>
    <x v="0"/>
    <d v="1967-12-14T00:00:00"/>
    <n v="1"/>
    <x v="0"/>
    <n v="4"/>
    <s v="mSO"/>
    <n v="39"/>
    <n v="94944"/>
    <n v="132000"/>
    <n v="102539.52"/>
    <n v="50.717948717948715"/>
    <n v="47"/>
    <s v="SO"/>
    <s v="Fachhochschulabschluss"/>
    <s v="50000 bis 100000"/>
  </r>
  <r>
    <n v="850"/>
    <x v="0"/>
    <d v="1973-04-01T00:00:00"/>
    <n v="1"/>
    <x v="1"/>
    <n v="4"/>
    <s v="gCO"/>
    <n v="40"/>
    <n v="94664"/>
    <n v="353415"/>
    <n v="102237.12000000001"/>
    <n v="49.304166666666667"/>
    <n v="42"/>
    <s v="CO"/>
    <s v="Hochschulabschluss"/>
    <s v="50000 bis 100000"/>
  </r>
  <r>
    <n v="1281"/>
    <x v="0"/>
    <d v="1963-04-19T00:00:00"/>
    <n v="1"/>
    <x v="1"/>
    <n v="4"/>
    <s v="gIT"/>
    <n v="42"/>
    <n v="94296"/>
    <n v="190119"/>
    <n v="101839.68000000001"/>
    <n v="46.773809523809526"/>
    <n v="52"/>
    <s v="IT"/>
    <s v="Hochschulabschluss"/>
    <s v="50000 bis 100000"/>
  </r>
  <r>
    <n v="504"/>
    <x v="0"/>
    <d v="1980-10-23T00:00:00"/>
    <n v="1"/>
    <x v="1"/>
    <n v="4"/>
    <s v="mIT"/>
    <n v="50"/>
    <n v="93616"/>
    <n v="49329"/>
    <n v="101105.28000000001"/>
    <n v="39.006666666666668"/>
    <n v="34"/>
    <s v="IT"/>
    <s v="Hochschulabschluss"/>
    <s v="50000 bis 100000"/>
  </r>
  <r>
    <n v="885"/>
    <x v="1"/>
    <d v="1987-03-13T00:00:00"/>
    <n v="1"/>
    <x v="2"/>
    <n v="2"/>
    <s v="mSO"/>
    <n v="56"/>
    <n v="91500"/>
    <n v="0"/>
    <n v="98820"/>
    <n v="34.040178571428569"/>
    <n v="28"/>
    <s v="SO"/>
    <s v="Lehrabschluss"/>
    <s v="50000 bis 100000"/>
  </r>
  <r>
    <n v="966"/>
    <x v="0"/>
    <d v="1951-07-11T00:00:00"/>
    <n v="1"/>
    <x v="3"/>
    <n v="3"/>
    <s v="_ÖF"/>
    <n v="20"/>
    <n v="90716"/>
    <n v="955690"/>
    <n v="97973.280000000013"/>
    <n v="94.495833333333337"/>
    <n v="64"/>
    <s v="ÖF"/>
    <s v="Meister"/>
    <s v="50000 bis 100000"/>
  </r>
  <r>
    <n v="496"/>
    <x v="0"/>
    <d v="1978-02-08T00:00:00"/>
    <n v="1"/>
    <x v="0"/>
    <n v="4"/>
    <s v="mCO"/>
    <n v="38"/>
    <n v="90328"/>
    <n v="62889"/>
    <n v="97554.240000000005"/>
    <n v="49.521929824561404"/>
    <n v="37"/>
    <s v="CO"/>
    <s v="Fachhochschulabschluss"/>
    <s v="50000 bis 100000"/>
  </r>
  <r>
    <n v="854"/>
    <x v="1"/>
    <d v="1979-06-13T00:00:00"/>
    <n v="1"/>
    <x v="1"/>
    <n v="4"/>
    <s v="mCO"/>
    <n v="37"/>
    <n v="90324"/>
    <n v="134348"/>
    <n v="97549.920000000013"/>
    <n v="50.858108108108105"/>
    <n v="36"/>
    <s v="CO"/>
    <s v="Hochschulabschluss"/>
    <s v="50000 bis 100000"/>
  </r>
  <r>
    <n v="341"/>
    <x v="0"/>
    <d v="1965-09-26T00:00:00"/>
    <n v="1"/>
    <x v="1"/>
    <n v="4"/>
    <s v="mIT"/>
    <n v="38"/>
    <n v="90232"/>
    <n v="133812"/>
    <n v="97450.560000000012"/>
    <n v="49.469298245614034"/>
    <n v="49"/>
    <s v="IT"/>
    <s v="Hochschulabschluss"/>
    <s v="50000 bis 100000"/>
  </r>
  <r>
    <n v="578"/>
    <x v="0"/>
    <d v="1964-07-31T00:00:00"/>
    <n v="1"/>
    <x v="0"/>
    <n v="4"/>
    <s v="mCO"/>
    <n v="38"/>
    <n v="89852"/>
    <n v="209076"/>
    <n v="97040.16"/>
    <n v="49.260964912280699"/>
    <n v="51"/>
    <s v="CO"/>
    <s v="Fachhochschulabschluss"/>
    <s v="50000 bis 100000"/>
  </r>
  <r>
    <n v="700"/>
    <x v="0"/>
    <d v="1979-12-05T00:00:00"/>
    <n v="1"/>
    <x v="1"/>
    <n v="4"/>
    <s v="mIT"/>
    <n v="38"/>
    <n v="89812"/>
    <n v="98650"/>
    <n v="96996.96"/>
    <n v="49.239035087719301"/>
    <n v="35"/>
    <s v="IT"/>
    <s v="Hochschulabschluss"/>
    <s v="50000 bis 100000"/>
  </r>
  <r>
    <n v="702"/>
    <x v="1"/>
    <d v="1966-09-27T00:00:00"/>
    <n v="1"/>
    <x v="1"/>
    <n v="2"/>
    <s v="mCO"/>
    <n v="20"/>
    <n v="89676"/>
    <n v="988449"/>
    <n v="96850.08"/>
    <n v="93.412499999999994"/>
    <n v="48"/>
    <s v="CO"/>
    <s v="Hochschulabschluss"/>
    <s v="50000 bis 100000"/>
  </r>
  <r>
    <n v="524"/>
    <x v="1"/>
    <d v="1969-03-18T00:00:00"/>
    <n v="1"/>
    <x v="0"/>
    <n v="4"/>
    <s v="mIT"/>
    <n v="25"/>
    <n v="89592"/>
    <n v="825715"/>
    <n v="96759.360000000001"/>
    <n v="74.66"/>
    <n v="46"/>
    <s v="IT"/>
    <s v="Fachhochschulabschluss"/>
    <s v="50000 bis 100000"/>
  </r>
  <r>
    <n v="1099"/>
    <x v="0"/>
    <d v="1964-01-26T00:00:00"/>
    <n v="1"/>
    <x v="0"/>
    <n v="3"/>
    <s v="_ÖF"/>
    <n v="40"/>
    <n v="89360"/>
    <n v="226097"/>
    <n v="96508.800000000003"/>
    <n v="46.541666666666664"/>
    <n v="51"/>
    <s v="ÖF"/>
    <s v="Fachhochschulabschluss"/>
    <s v="50000 bis 100000"/>
  </r>
  <r>
    <n v="525"/>
    <x v="0"/>
    <d v="1981-07-20T00:00:00"/>
    <n v="1"/>
    <x v="1"/>
    <n v="4"/>
    <s v="mSO"/>
    <n v="38"/>
    <n v="88388"/>
    <n v="212630"/>
    <n v="95459.040000000008"/>
    <n v="48.458333333333336"/>
    <n v="34"/>
    <s v="SO"/>
    <s v="Hochschulabschluss"/>
    <s v="50000 bis 100000"/>
  </r>
  <r>
    <n v="573"/>
    <x v="0"/>
    <d v="1977-09-19T00:00:00"/>
    <n v="1"/>
    <x v="1"/>
    <n v="4"/>
    <s v="mSO"/>
    <n v="55"/>
    <n v="86648"/>
    <n v="46080"/>
    <n v="93579.840000000011"/>
    <n v="32.82121212121212"/>
    <n v="37"/>
    <s v="SO"/>
    <s v="Hochschulabschluss"/>
    <s v="50000 bis 100000"/>
  </r>
  <r>
    <n v="49"/>
    <x v="0"/>
    <d v="1991-09-30T00:00:00"/>
    <n v="1"/>
    <x v="2"/>
    <n v="4"/>
    <s v="mCO"/>
    <n v="39"/>
    <n v="86640"/>
    <n v="273965"/>
    <n v="93571.200000000012"/>
    <n v="46.282051282051285"/>
    <n v="23"/>
    <s v="CO"/>
    <s v="Lehrabschluss"/>
    <s v="50000 bis 100000"/>
  </r>
  <r>
    <n v="285"/>
    <x v="0"/>
    <d v="1954-02-26T00:00:00"/>
    <n v="1"/>
    <x v="0"/>
    <n v="4"/>
    <s v="mIT"/>
    <n v="45"/>
    <n v="86220"/>
    <n v="432912"/>
    <n v="93117.6"/>
    <n v="39.916666666666664"/>
    <n v="61"/>
    <s v="IT"/>
    <s v="Fachhochschulabschluss"/>
    <s v="50000 bis 100000"/>
  </r>
  <r>
    <n v="605"/>
    <x v="0"/>
    <d v="1959-05-09T00:00:00"/>
    <n v="1"/>
    <x v="1"/>
    <n v="3"/>
    <s v="_ÖF"/>
    <n v="24"/>
    <n v="85972"/>
    <n v="263000"/>
    <n v="92849.760000000009"/>
    <n v="74.628472222222229"/>
    <n v="56"/>
    <s v="ÖF"/>
    <s v="Hochschulabschluss"/>
    <s v="50000 bis 100000"/>
  </r>
  <r>
    <n v="768"/>
    <x v="0"/>
    <d v="1954-08-01T00:00:00"/>
    <n v="1"/>
    <x v="2"/>
    <n v="3"/>
    <s v="_ÖF"/>
    <n v="37"/>
    <n v="85232"/>
    <n v="-138338"/>
    <n v="92050.560000000012"/>
    <n v="47.990990990990994"/>
    <n v="61"/>
    <s v="ÖF"/>
    <s v="Lehrabschluss"/>
    <s v="50000 bis 100000"/>
  </r>
  <r>
    <n v="433"/>
    <x v="1"/>
    <d v="1971-03-10T00:00:00"/>
    <n v="1"/>
    <x v="0"/>
    <n v="4"/>
    <s v="mIT"/>
    <n v="39"/>
    <n v="83392"/>
    <n v="-19951"/>
    <n v="90063.360000000001"/>
    <n v="44.547008547008545"/>
    <n v="44"/>
    <s v="IT"/>
    <s v="Fachhochschulabschluss"/>
    <s v="50000 bis 100000"/>
  </r>
  <r>
    <n v="252"/>
    <x v="0"/>
    <d v="1973-05-22T00:00:00"/>
    <n v="1"/>
    <x v="0"/>
    <n v="3"/>
    <s v="_ÖF"/>
    <n v="39"/>
    <n v="82712"/>
    <n v="335609"/>
    <n v="89328.960000000006"/>
    <n v="44.183760683760681"/>
    <n v="42"/>
    <s v="ÖF"/>
    <s v="Fachhochschulabschluss"/>
    <s v="50000 bis 100000"/>
  </r>
  <r>
    <n v="710"/>
    <x v="0"/>
    <d v="1956-05-08T00:00:00"/>
    <n v="1"/>
    <x v="0"/>
    <n v="4"/>
    <s v="gIT"/>
    <n v="45"/>
    <n v="82596"/>
    <n v="1190447"/>
    <n v="89203.680000000008"/>
    <n v="38.238888888888887"/>
    <n v="59"/>
    <s v="IT"/>
    <s v="Fachhochschulabschluss"/>
    <s v="50000 bis 100000"/>
  </r>
  <r>
    <n v="718"/>
    <x v="0"/>
    <d v="1957-07-26T00:00:00"/>
    <n v="1"/>
    <x v="3"/>
    <n v="4"/>
    <s v="gCO"/>
    <n v="20"/>
    <n v="82368"/>
    <n v="176389"/>
    <n v="88957.440000000002"/>
    <n v="85.8"/>
    <n v="58"/>
    <s v="CO"/>
    <s v="Meister"/>
    <s v="50000 bis 100000"/>
  </r>
  <r>
    <n v="982"/>
    <x v="0"/>
    <d v="1977-01-07T00:00:00"/>
    <n v="1"/>
    <x v="1"/>
    <n v="4"/>
    <s v="mCO"/>
    <n v="50"/>
    <n v="82308"/>
    <n v="167863"/>
    <n v="88892.64"/>
    <n v="34.295000000000002"/>
    <n v="38"/>
    <s v="CO"/>
    <s v="Hochschulabschluss"/>
    <s v="50000 bis 100000"/>
  </r>
  <r>
    <n v="922"/>
    <x v="0"/>
    <d v="1958-06-15T00:00:00"/>
    <n v="1"/>
    <x v="1"/>
    <n v="3"/>
    <s v="_ÖF"/>
    <n v="40"/>
    <n v="82016"/>
    <n v="187576"/>
    <n v="88577.279999999999"/>
    <n v="42.716666666666669"/>
    <n v="57"/>
    <s v="ÖF"/>
    <s v="Hochschulabschluss"/>
    <s v="50000 bis 100000"/>
  </r>
  <r>
    <n v="78"/>
    <x v="0"/>
    <d v="1975-05-24T00:00:00"/>
    <n v="1"/>
    <x v="3"/>
    <n v="3"/>
    <s v="_ÖF"/>
    <n v="40"/>
    <n v="81876"/>
    <n v="2500"/>
    <n v="88426.08"/>
    <n v="42.643749999999997"/>
    <n v="40"/>
    <s v="ÖF"/>
    <s v="Meister"/>
    <s v="50000 bis 100000"/>
  </r>
  <r>
    <n v="1229"/>
    <x v="1"/>
    <d v="1969-11-15T00:00:00"/>
    <n v="1"/>
    <x v="1"/>
    <n v="2"/>
    <s v="mIT"/>
    <n v="60"/>
    <n v="81348"/>
    <n v="456300"/>
    <n v="87855.840000000011"/>
    <n v="28.245833333333334"/>
    <n v="45"/>
    <s v="IT"/>
    <s v="Hochschulabschluss"/>
    <s v="50000 bis 100000"/>
  </r>
  <r>
    <n v="171"/>
    <x v="0"/>
    <d v="1957-02-24T00:00:00"/>
    <n v="1"/>
    <x v="2"/>
    <n v="4"/>
    <s v="mSO"/>
    <n v="34"/>
    <n v="81316"/>
    <n v="267180"/>
    <n v="87821.28"/>
    <n v="49.825980392156865"/>
    <n v="58"/>
    <s v="SO"/>
    <s v="Lehrabschluss"/>
    <s v="50000 bis 100000"/>
  </r>
  <r>
    <n v="371"/>
    <x v="0"/>
    <d v="1968-09-15T00:00:00"/>
    <n v="1"/>
    <x v="1"/>
    <n v="4"/>
    <s v="mSO"/>
    <n v="50"/>
    <n v="80652"/>
    <n v="594657"/>
    <n v="87104.16"/>
    <n v="33.604999999999997"/>
    <n v="46"/>
    <s v="SO"/>
    <s v="Hochschulabschluss"/>
    <s v="50000 bis 100000"/>
  </r>
  <r>
    <n v="671"/>
    <x v="0"/>
    <d v="1976-10-18T00:00:00"/>
    <n v="1"/>
    <x v="0"/>
    <n v="3"/>
    <s v="_ÖF"/>
    <n v="49"/>
    <n v="80236"/>
    <n v="254087"/>
    <n v="86654.88"/>
    <n v="34.113945578231295"/>
    <n v="38"/>
    <s v="ÖF"/>
    <s v="Fachhochschulabschluss"/>
    <s v="50000 bis 100000"/>
  </r>
  <r>
    <n v="366"/>
    <x v="0"/>
    <d v="1966-07-11T00:00:00"/>
    <n v="1"/>
    <x v="2"/>
    <n v="4"/>
    <s v="mFI"/>
    <n v="39"/>
    <n v="80076"/>
    <n v="155200"/>
    <n v="86482.08"/>
    <n v="42.775641025641029"/>
    <n v="49"/>
    <s v="FI"/>
    <s v="Lehrabschluss"/>
    <s v="50000 bis 100000"/>
  </r>
  <r>
    <n v="695"/>
    <x v="0"/>
    <d v="1963-06-20T00:00:00"/>
    <n v="1"/>
    <x v="0"/>
    <n v="4"/>
    <s v="mSO"/>
    <n v="40"/>
    <n v="79808"/>
    <n v="397097"/>
    <n v="86192.639999999999"/>
    <n v="41.56666666666667"/>
    <n v="52"/>
    <s v="SO"/>
    <s v="Fachhochschulabschluss"/>
    <s v="50000 bis 100000"/>
  </r>
  <r>
    <n v="480"/>
    <x v="0"/>
    <d v="1980-01-10T00:00:00"/>
    <n v="1"/>
    <x v="0"/>
    <n v="3"/>
    <s v="_ÖF"/>
    <n v="40"/>
    <n v="79132"/>
    <n v="78553"/>
    <n v="85462.560000000012"/>
    <n v="41.21458333333333"/>
    <n v="35"/>
    <s v="ÖF"/>
    <s v="Fachhochschulabschluss"/>
    <s v="50000 bis 100000"/>
  </r>
  <r>
    <n v="112"/>
    <x v="0"/>
    <d v="1958-12-22T00:00:00"/>
    <n v="1"/>
    <x v="2"/>
    <n v="3"/>
    <s v="_ÖF"/>
    <n v="34"/>
    <n v="78896"/>
    <n v="324636"/>
    <n v="85207.680000000008"/>
    <n v="48.343137254901961"/>
    <n v="56"/>
    <s v="ÖF"/>
    <s v="Lehrabschluss"/>
    <s v="50000 bis 100000"/>
  </r>
  <r>
    <n v="788"/>
    <x v="0"/>
    <d v="1958-06-08T00:00:00"/>
    <n v="1"/>
    <x v="0"/>
    <n v="3"/>
    <s v="_ÖF"/>
    <n v="41"/>
    <n v="78808"/>
    <n v="287663"/>
    <n v="85112.639999999999"/>
    <n v="40.044715447154474"/>
    <n v="57"/>
    <s v="ÖF"/>
    <s v="Fachhochschulabschluss"/>
    <s v="50000 bis 100000"/>
  </r>
  <r>
    <n v="875"/>
    <x v="0"/>
    <d v="1975-06-02T00:00:00"/>
    <n v="1"/>
    <x v="1"/>
    <n v="4"/>
    <s v="gFI"/>
    <n v="40"/>
    <n v="78636"/>
    <n v="42198"/>
    <n v="84926.88"/>
    <n v="40.956249999999997"/>
    <n v="40"/>
    <s v="FI"/>
    <s v="Hochschulabschluss"/>
    <s v="50000 bis 100000"/>
  </r>
  <r>
    <n v="221"/>
    <x v="0"/>
    <d v="1976-11-09T00:00:00"/>
    <n v="1"/>
    <x v="1"/>
    <n v="4"/>
    <s v="gIT"/>
    <n v="45"/>
    <n v="78604"/>
    <n v="187609"/>
    <n v="84892.32"/>
    <n v="36.390740740740739"/>
    <n v="38"/>
    <s v="IT"/>
    <s v="Hochschulabschluss"/>
    <s v="50000 bis 100000"/>
  </r>
  <r>
    <n v="202"/>
    <x v="0"/>
    <d v="1965-07-16T00:00:00"/>
    <n v="1"/>
    <x v="3"/>
    <n v="4"/>
    <s v="mSO"/>
    <n v="38"/>
    <n v="77692"/>
    <n v="75976"/>
    <n v="83907.36"/>
    <n v="42.594298245614034"/>
    <n v="50"/>
    <s v="SO"/>
    <s v="Meister"/>
    <s v="50000 bis 100000"/>
  </r>
  <r>
    <n v="1310"/>
    <x v="0"/>
    <d v="1965-03-25T00:00:00"/>
    <n v="1"/>
    <x v="1"/>
    <n v="2"/>
    <s v="gFI"/>
    <n v="60"/>
    <n v="77440"/>
    <n v="220285"/>
    <n v="83635.200000000012"/>
    <n v="26.888888888888889"/>
    <n v="50"/>
    <s v="FI"/>
    <s v="Hochschulabschluss"/>
    <s v="50000 bis 100000"/>
  </r>
  <r>
    <n v="2"/>
    <x v="0"/>
    <d v="1954-07-13T00:00:00"/>
    <n v="1"/>
    <x v="1"/>
    <n v="3"/>
    <s v="_ÖF"/>
    <n v="39"/>
    <n v="77420"/>
    <n v="357500"/>
    <n v="83613.600000000006"/>
    <n v="41.356837606837608"/>
    <n v="61"/>
    <s v="ÖF"/>
    <s v="Hochschulabschluss"/>
    <s v="50000 bis 100000"/>
  </r>
  <r>
    <n v="251"/>
    <x v="0"/>
    <d v="1954-10-15T00:00:00"/>
    <n v="1"/>
    <x v="2"/>
    <n v="5"/>
    <s v="gIN"/>
    <n v="35"/>
    <n v="77376"/>
    <n v="350292"/>
    <n v="83566.080000000002"/>
    <n v="46.057142857142857"/>
    <n v="60"/>
    <s v="IN"/>
    <s v="Lehrabschluss"/>
    <s v="50000 bis 100000"/>
  </r>
  <r>
    <n v="1017"/>
    <x v="0"/>
    <d v="1965-11-27T00:00:00"/>
    <n v="1"/>
    <x v="0"/>
    <n v="4"/>
    <s v="mCO"/>
    <n v="40"/>
    <n v="77104"/>
    <n v="409974"/>
    <n v="83272.320000000007"/>
    <n v="40.158333333333331"/>
    <n v="49"/>
    <s v="CO"/>
    <s v="Fachhochschulabschluss"/>
    <s v="50000 bis 100000"/>
  </r>
  <r>
    <n v="841"/>
    <x v="0"/>
    <d v="1961-10-12T00:00:00"/>
    <n v="2"/>
    <x v="0"/>
    <n v="4"/>
    <s v="mIT"/>
    <n v="40"/>
    <n v="77020"/>
    <n v="408947"/>
    <n v="83181.600000000006"/>
    <n v="40.114583333333336"/>
    <n v="53"/>
    <s v="IT"/>
    <s v="Fachhochschulabschluss"/>
    <s v="50000 bis 100000"/>
  </r>
  <r>
    <n v="29"/>
    <x v="0"/>
    <d v="1952-07-25T00:00:00"/>
    <n v="1"/>
    <x v="1"/>
    <n v="3"/>
    <s v="_ÖF"/>
    <n v="40"/>
    <n v="76800"/>
    <n v="172559"/>
    <n v="82944"/>
    <n v="40"/>
    <n v="63"/>
    <s v="ÖF"/>
    <s v="Hochschulabschluss"/>
    <s v="50000 bis 100000"/>
  </r>
  <r>
    <n v="409"/>
    <x v="0"/>
    <d v="1981-05-12T00:00:00"/>
    <n v="1"/>
    <x v="1"/>
    <n v="4"/>
    <s v="mSO"/>
    <n v="39"/>
    <n v="76684"/>
    <n v="67190"/>
    <n v="82818.720000000001"/>
    <n v="40.963675213675216"/>
    <n v="34"/>
    <s v="SO"/>
    <s v="Hochschulabschluss"/>
    <s v="50000 bis 100000"/>
  </r>
  <r>
    <n v="576"/>
    <x v="0"/>
    <d v="1966-11-25T00:00:00"/>
    <n v="1"/>
    <x v="0"/>
    <n v="4"/>
    <s v="gIT"/>
    <n v="40"/>
    <n v="76524"/>
    <n v="307637"/>
    <n v="82645.919999999998"/>
    <n v="39.856250000000003"/>
    <n v="48"/>
    <s v="IT"/>
    <s v="Fachhochschulabschluss"/>
    <s v="50000 bis 100000"/>
  </r>
  <r>
    <n v="1307"/>
    <x v="0"/>
    <d v="1966-05-20T00:00:00"/>
    <n v="1"/>
    <x v="1"/>
    <n v="4"/>
    <s v="mIT"/>
    <n v="44"/>
    <n v="76036"/>
    <n v="205713"/>
    <n v="82118.880000000005"/>
    <n v="36.001893939393938"/>
    <n v="49"/>
    <s v="IT"/>
    <s v="Hochschulabschluss"/>
    <s v="50000 bis 100000"/>
  </r>
  <r>
    <n v="877"/>
    <x v="0"/>
    <d v="1953-08-20T00:00:00"/>
    <n v="1"/>
    <x v="0"/>
    <n v="2"/>
    <s v="mFI"/>
    <n v="40"/>
    <n v="75968"/>
    <n v="187597"/>
    <n v="82045.440000000002"/>
    <n v="39.56666666666667"/>
    <n v="61"/>
    <s v="FI"/>
    <s v="Fachhochschulabschluss"/>
    <s v="50000 bis 100000"/>
  </r>
  <r>
    <n v="200"/>
    <x v="0"/>
    <d v="1959-06-24T00:00:00"/>
    <n v="1"/>
    <x v="0"/>
    <n v="3"/>
    <s v="_ÖF"/>
    <n v="40"/>
    <n v="75964"/>
    <n v="186428"/>
    <n v="82041.12000000001"/>
    <n v="39.564583333333331"/>
    <n v="56"/>
    <s v="ÖF"/>
    <s v="Fachhochschulabschluss"/>
    <s v="50000 bis 100000"/>
  </r>
  <r>
    <n v="808"/>
    <x v="0"/>
    <d v="1949-01-24T00:00:00"/>
    <n v="1"/>
    <x v="0"/>
    <n v="2"/>
    <s v="mSO"/>
    <n v="35"/>
    <n v="75880"/>
    <n v="631400"/>
    <n v="81950.400000000009"/>
    <n v="45.166666666666664"/>
    <n v="66"/>
    <s v="SO"/>
    <s v="Fachhochschulabschluss"/>
    <s v="50000 bis 100000"/>
  </r>
  <r>
    <n v="469"/>
    <x v="0"/>
    <d v="1969-08-06T00:00:00"/>
    <n v="1"/>
    <x v="1"/>
    <n v="4"/>
    <s v="gFI"/>
    <n v="55"/>
    <n v="75524"/>
    <n v="85980"/>
    <n v="81565.919999999998"/>
    <n v="28.607575757575759"/>
    <n v="46"/>
    <s v="FI"/>
    <s v="Hochschulabschluss"/>
    <s v="50000 bis 100000"/>
  </r>
  <r>
    <n v="345"/>
    <x v="0"/>
    <d v="1977-02-12T00:00:00"/>
    <n v="1"/>
    <x v="1"/>
    <n v="4"/>
    <s v="gSO"/>
    <n v="40"/>
    <n v="75452"/>
    <n v="10494"/>
    <n v="81488.160000000003"/>
    <n v="39.297916666666666"/>
    <n v="38"/>
    <s v="SO"/>
    <s v="Hochschulabschluss"/>
    <s v="50000 bis 100000"/>
  </r>
  <r>
    <n v="46"/>
    <x v="1"/>
    <d v="1982-10-19T00:00:00"/>
    <n v="1"/>
    <x v="0"/>
    <n v="3"/>
    <s v="_ÖF"/>
    <n v="36"/>
    <n v="75260"/>
    <n v="6500"/>
    <n v="81280.800000000003"/>
    <n v="43.55324074074074"/>
    <n v="32"/>
    <s v="ÖF"/>
    <s v="Fachhochschulabschluss"/>
    <s v="50000 bis 100000"/>
  </r>
  <r>
    <n v="417"/>
    <x v="0"/>
    <d v="1964-06-18T00:00:00"/>
    <n v="1"/>
    <x v="1"/>
    <n v="3"/>
    <s v="_ÖF"/>
    <n v="50"/>
    <n v="74932"/>
    <n v="140250"/>
    <n v="80926.560000000012"/>
    <n v="31.221666666666668"/>
    <n v="51"/>
    <s v="ÖF"/>
    <s v="Hochschulabschluss"/>
    <s v="50000 bis 100000"/>
  </r>
  <r>
    <n v="534"/>
    <x v="0"/>
    <d v="1961-06-27T00:00:00"/>
    <n v="1"/>
    <x v="1"/>
    <n v="3"/>
    <s v="_ÖF"/>
    <n v="38"/>
    <n v="74784"/>
    <n v="329197"/>
    <n v="80766.720000000001"/>
    <n v="41"/>
    <n v="54"/>
    <s v="ÖF"/>
    <s v="Hochschulabschluss"/>
    <s v="50000 bis 100000"/>
  </r>
  <r>
    <n v="277"/>
    <x v="0"/>
    <d v="1970-09-24T00:00:00"/>
    <n v="1"/>
    <x v="0"/>
    <n v="3"/>
    <s v="_ÖF"/>
    <n v="39"/>
    <n v="74680"/>
    <n v="140985"/>
    <n v="80654.400000000009"/>
    <n v="39.893162393162392"/>
    <n v="44"/>
    <s v="ÖF"/>
    <s v="Fachhochschulabschluss"/>
    <s v="50000 bis 100000"/>
  </r>
  <r>
    <n v="634"/>
    <x v="0"/>
    <d v="1963-03-25T00:00:00"/>
    <n v="1"/>
    <x v="1"/>
    <n v="4"/>
    <s v="mCO"/>
    <n v="55"/>
    <n v="74672"/>
    <n v="377765"/>
    <n v="80645.760000000009"/>
    <n v="28.284848484848485"/>
    <n v="52"/>
    <s v="CO"/>
    <s v="Hochschulabschluss"/>
    <s v="50000 bis 100000"/>
  </r>
  <r>
    <n v="680"/>
    <x v="1"/>
    <d v="1963-06-08T00:00:00"/>
    <n v="1"/>
    <x v="2"/>
    <n v="4"/>
    <s v="mFI"/>
    <n v="38"/>
    <n v="74232"/>
    <n v="0"/>
    <n v="80170.560000000012"/>
    <n v="40.69736842105263"/>
    <n v="52"/>
    <s v="FI"/>
    <s v="Lehrabschluss"/>
    <s v="50000 bis 100000"/>
  </r>
  <r>
    <n v="827"/>
    <x v="0"/>
    <d v="1962-12-20T00:00:00"/>
    <n v="1"/>
    <x v="1"/>
    <n v="2"/>
    <s v="mIT"/>
    <n v="35"/>
    <n v="74164"/>
    <n v="720297"/>
    <n v="80097.12000000001"/>
    <n v="44.145238095238092"/>
    <n v="52"/>
    <s v="IT"/>
    <s v="Hochschulabschluss"/>
    <s v="50000 bis 100000"/>
  </r>
  <r>
    <n v="482"/>
    <x v="0"/>
    <d v="1955-03-07T00:00:00"/>
    <n v="1"/>
    <x v="3"/>
    <n v="3"/>
    <s v="_ÖF"/>
    <n v="38"/>
    <n v="73732"/>
    <n v="221478"/>
    <n v="79630.560000000012"/>
    <n v="40.423245614035089"/>
    <n v="60"/>
    <s v="ÖF"/>
    <s v="Meister"/>
    <s v="50000 bis 100000"/>
  </r>
  <r>
    <n v="13"/>
    <x v="0"/>
    <d v="1976-07-25T00:00:00"/>
    <n v="1"/>
    <x v="2"/>
    <n v="3"/>
    <s v="_ÖF"/>
    <n v="40"/>
    <n v="73612"/>
    <n v="139174"/>
    <n v="79500.960000000006"/>
    <n v="38.33958333333333"/>
    <n v="39"/>
    <s v="ÖF"/>
    <s v="Lehrabschluss"/>
    <s v="50000 bis 100000"/>
  </r>
  <r>
    <n v="598"/>
    <x v="1"/>
    <d v="1979-07-09T00:00:00"/>
    <n v="1"/>
    <x v="3"/>
    <n v="2"/>
    <s v="gCO"/>
    <n v="25"/>
    <n v="73528"/>
    <n v="19759"/>
    <n v="79410.240000000005"/>
    <n v="61.273333333333333"/>
    <n v="36"/>
    <s v="CO"/>
    <s v="Meister"/>
    <s v="50000 bis 100000"/>
  </r>
  <r>
    <n v="1150"/>
    <x v="1"/>
    <d v="1973-12-02T00:00:00"/>
    <n v="1"/>
    <x v="1"/>
    <n v="4"/>
    <s v="gSO"/>
    <n v="40"/>
    <n v="73284"/>
    <n v="94771"/>
    <n v="79146.720000000001"/>
    <n v="38.168750000000003"/>
    <n v="41"/>
    <s v="SO"/>
    <s v="Hochschulabschluss"/>
    <s v="50000 bis 100000"/>
  </r>
  <r>
    <n v="969"/>
    <x v="0"/>
    <d v="1955-06-18T00:00:00"/>
    <n v="1"/>
    <x v="3"/>
    <n v="4"/>
    <s v="mCO"/>
    <n v="30"/>
    <n v="72980"/>
    <n v="278516"/>
    <n v="78818.400000000009"/>
    <n v="50.680555555555557"/>
    <n v="60"/>
    <s v="CO"/>
    <s v="Meister"/>
    <s v="50000 bis 100000"/>
  </r>
  <r>
    <n v="97"/>
    <x v="0"/>
    <d v="1969-01-08T00:00:00"/>
    <n v="1"/>
    <x v="2"/>
    <n v="4"/>
    <s v="mIT"/>
    <n v="38"/>
    <n v="72972"/>
    <n v="249000"/>
    <n v="78809.760000000009"/>
    <n v="40.006578947368418"/>
    <n v="46"/>
    <s v="IT"/>
    <s v="Lehrabschluss"/>
    <s v="50000 bis 100000"/>
  </r>
  <r>
    <n v="226"/>
    <x v="0"/>
    <d v="1969-04-01T00:00:00"/>
    <n v="1"/>
    <x v="3"/>
    <n v="4"/>
    <s v="mFI"/>
    <n v="40"/>
    <n v="72580"/>
    <n v="120876"/>
    <n v="78386.400000000009"/>
    <n v="37.802083333333336"/>
    <n v="46"/>
    <s v="FI"/>
    <s v="Meister"/>
    <s v="50000 bis 100000"/>
  </r>
  <r>
    <n v="1019"/>
    <x v="0"/>
    <d v="1971-11-26T00:00:00"/>
    <n v="1"/>
    <x v="0"/>
    <n v="3"/>
    <s v="_ÖF"/>
    <n v="38"/>
    <n v="72528"/>
    <n v="83889"/>
    <n v="78330.240000000005"/>
    <n v="39.763157894736842"/>
    <n v="43"/>
    <s v="ÖF"/>
    <s v="Fachhochschulabschluss"/>
    <s v="50000 bis 100000"/>
  </r>
  <r>
    <n v="716"/>
    <x v="0"/>
    <d v="1954-01-22T00:00:00"/>
    <n v="1"/>
    <x v="1"/>
    <n v="2"/>
    <s v="mIT"/>
    <n v="41"/>
    <n v="71996"/>
    <n v="675564"/>
    <n v="77755.680000000008"/>
    <n v="36.583333333333336"/>
    <n v="61"/>
    <s v="IT"/>
    <s v="Hochschulabschluss"/>
    <s v="50000 bis 100000"/>
  </r>
  <r>
    <n v="268"/>
    <x v="0"/>
    <d v="1957-11-18T00:00:00"/>
    <n v="1"/>
    <x v="1"/>
    <n v="3"/>
    <s v="_ÖF"/>
    <n v="40"/>
    <n v="71968"/>
    <n v="273568"/>
    <n v="77725.440000000002"/>
    <n v="37.483333333333334"/>
    <n v="57"/>
    <s v="ÖF"/>
    <s v="Hochschulabschluss"/>
    <s v="50000 bis 100000"/>
  </r>
  <r>
    <n v="260"/>
    <x v="0"/>
    <d v="1955-06-13T00:00:00"/>
    <n v="1"/>
    <x v="2"/>
    <n v="4"/>
    <s v="gFI"/>
    <n v="38"/>
    <n v="71896"/>
    <n v="192024"/>
    <n v="77647.680000000008"/>
    <n v="39.416666666666664"/>
    <n v="60"/>
    <s v="FI"/>
    <s v="Lehrabschluss"/>
    <s v="50000 bis 100000"/>
  </r>
  <r>
    <n v="771"/>
    <x v="0"/>
    <d v="1978-01-13T00:00:00"/>
    <n v="1"/>
    <x v="3"/>
    <n v="1"/>
    <s v="gLW"/>
    <n v="60"/>
    <n v="71224"/>
    <n v="661600"/>
    <n v="76921.919999999998"/>
    <n v="24.730555555555554"/>
    <n v="37"/>
    <s v="LW"/>
    <s v="Meister"/>
    <s v="50000 bis 100000"/>
  </r>
  <r>
    <n v="522"/>
    <x v="0"/>
    <d v="1970-02-01T00:00:00"/>
    <n v="1"/>
    <x v="1"/>
    <n v="4"/>
    <s v="mCO"/>
    <n v="50"/>
    <n v="71200"/>
    <n v="250710"/>
    <n v="76896"/>
    <n v="29.666666666666668"/>
    <n v="45"/>
    <s v="CO"/>
    <s v="Hochschulabschluss"/>
    <s v="50000 bis 100000"/>
  </r>
  <r>
    <n v="1043"/>
    <x v="0"/>
    <d v="1976-07-20T00:00:00"/>
    <n v="1"/>
    <x v="1"/>
    <n v="2"/>
    <s v="mFI"/>
    <n v="55"/>
    <n v="70856"/>
    <n v="507610"/>
    <n v="76524.48000000001"/>
    <n v="26.83939393939394"/>
    <n v="39"/>
    <s v="FI"/>
    <s v="Hochschulabschluss"/>
    <s v="50000 bis 100000"/>
  </r>
  <r>
    <n v="761"/>
    <x v="0"/>
    <d v="1982-10-18T00:00:00"/>
    <n v="1"/>
    <x v="1"/>
    <n v="4"/>
    <s v="gSO"/>
    <n v="40"/>
    <n v="70420"/>
    <n v="176114"/>
    <n v="76053.600000000006"/>
    <n v="36.677083333333336"/>
    <n v="32"/>
    <s v="SO"/>
    <s v="Hochschulabschluss"/>
    <s v="50000 bis 100000"/>
  </r>
  <r>
    <n v="633"/>
    <x v="0"/>
    <d v="1973-11-24T00:00:00"/>
    <n v="1"/>
    <x v="1"/>
    <n v="2"/>
    <s v="mSO"/>
    <n v="50"/>
    <n v="70416"/>
    <n v="47790"/>
    <n v="76049.279999999999"/>
    <n v="29.34"/>
    <n v="41"/>
    <s v="SO"/>
    <s v="Hochschulabschluss"/>
    <s v="50000 bis 100000"/>
  </r>
  <r>
    <n v="231"/>
    <x v="0"/>
    <d v="1969-05-18T00:00:00"/>
    <n v="1"/>
    <x v="1"/>
    <n v="4"/>
    <s v="mFI"/>
    <n v="41"/>
    <n v="70176"/>
    <n v="129642"/>
    <n v="75790.080000000002"/>
    <n v="35.658536585365852"/>
    <n v="46"/>
    <s v="FI"/>
    <s v="Hochschulabschluss"/>
    <s v="50000 bis 100000"/>
  </r>
  <r>
    <n v="348"/>
    <x v="1"/>
    <d v="1978-01-29T00:00:00"/>
    <n v="1"/>
    <x v="0"/>
    <n v="4"/>
    <s v="gCO"/>
    <n v="38"/>
    <n v="70096"/>
    <n v="316000"/>
    <n v="75703.680000000008"/>
    <n v="38.429824561403507"/>
    <n v="37"/>
    <s v="CO"/>
    <s v="Fachhochschulabschluss"/>
    <s v="50000 bis 100000"/>
  </r>
  <r>
    <n v="513"/>
    <x v="0"/>
    <d v="1977-09-10T00:00:00"/>
    <n v="1"/>
    <x v="1"/>
    <n v="4"/>
    <s v="gSO"/>
    <n v="45"/>
    <n v="70028"/>
    <n v="49573"/>
    <n v="75630.240000000005"/>
    <n v="32.420370370370371"/>
    <n v="37"/>
    <s v="SO"/>
    <s v="Hochschulabschluss"/>
    <s v="50000 bis 100000"/>
  </r>
  <r>
    <n v="539"/>
    <x v="0"/>
    <d v="1953-06-06T00:00:00"/>
    <n v="1"/>
    <x v="0"/>
    <n v="3"/>
    <s v="_ÖF"/>
    <n v="40"/>
    <n v="70028"/>
    <n v="178877"/>
    <n v="75630.240000000005"/>
    <n v="36.47291666666667"/>
    <n v="62"/>
    <s v="ÖF"/>
    <s v="Fachhochschulabschluss"/>
    <s v="50000 bis 100000"/>
  </r>
  <r>
    <n v="903"/>
    <x v="0"/>
    <d v="1955-08-26T00:00:00"/>
    <n v="1"/>
    <x v="2"/>
    <n v="4"/>
    <s v="mIT"/>
    <n v="48"/>
    <n v="69928"/>
    <n v="312400"/>
    <n v="75522.240000000005"/>
    <n v="30.350694444444443"/>
    <n v="59"/>
    <s v="IT"/>
    <s v="Lehrabschluss"/>
    <s v="50000 bis 100000"/>
  </r>
  <r>
    <n v="561"/>
    <x v="0"/>
    <d v="1950-12-19T00:00:00"/>
    <n v="1"/>
    <x v="1"/>
    <n v="2"/>
    <s v="mIT"/>
    <n v="35"/>
    <n v="69136"/>
    <n v="145004"/>
    <n v="74666.880000000005"/>
    <n v="41.152380952380952"/>
    <n v="64"/>
    <s v="IT"/>
    <s v="Hochschulabschluss"/>
    <s v="50000 bis 100000"/>
  </r>
  <r>
    <n v="389"/>
    <x v="0"/>
    <d v="1947-09-08T00:00:00"/>
    <n v="1"/>
    <x v="2"/>
    <n v="2"/>
    <s v="mIT"/>
    <n v="80"/>
    <n v="68916"/>
    <n v="120000"/>
    <n v="74429.279999999999"/>
    <n v="17.946874999999999"/>
    <n v="67"/>
    <s v="IT"/>
    <s v="Lehrabschluss"/>
    <s v="50000 bis 100000"/>
  </r>
  <r>
    <n v="843"/>
    <x v="0"/>
    <d v="1959-03-05T00:00:00"/>
    <n v="1"/>
    <x v="1"/>
    <n v="4"/>
    <s v="mCO"/>
    <n v="20"/>
    <n v="68788"/>
    <n v="660936"/>
    <n v="74291.040000000008"/>
    <n v="71.654166666666669"/>
    <n v="56"/>
    <s v="CO"/>
    <s v="Hochschulabschluss"/>
    <s v="50000 bis 100000"/>
  </r>
  <r>
    <n v="269"/>
    <x v="0"/>
    <d v="1974-12-12T00:00:00"/>
    <n v="1"/>
    <x v="1"/>
    <n v="4"/>
    <s v="gSO"/>
    <n v="38"/>
    <n v="68620"/>
    <n v="342940"/>
    <n v="74109.600000000006"/>
    <n v="37.620614035087719"/>
    <n v="40"/>
    <s v="SO"/>
    <s v="Hochschulabschluss"/>
    <s v="50000 bis 100000"/>
  </r>
  <r>
    <n v="701"/>
    <x v="0"/>
    <d v="1970-01-18T00:00:00"/>
    <n v="1"/>
    <x v="0"/>
    <n v="3"/>
    <s v="_ÖF"/>
    <n v="40"/>
    <n v="68584"/>
    <n v="244192"/>
    <n v="74070.720000000001"/>
    <n v="35.720833333333331"/>
    <n v="45"/>
    <s v="ÖF"/>
    <s v="Fachhochschulabschluss"/>
    <s v="50000 bis 100000"/>
  </r>
  <r>
    <n v="257"/>
    <x v="0"/>
    <d v="1972-05-07T00:00:00"/>
    <n v="1"/>
    <x v="0"/>
    <n v="3"/>
    <s v="_ÖF"/>
    <n v="38"/>
    <n v="68544"/>
    <n v="251500"/>
    <n v="74027.520000000004"/>
    <n v="37.578947368421055"/>
    <n v="43"/>
    <s v="ÖF"/>
    <s v="Fachhochschulabschluss"/>
    <s v="50000 bis 100000"/>
  </r>
  <r>
    <n v="1028"/>
    <x v="0"/>
    <d v="1975-02-11T00:00:00"/>
    <n v="1"/>
    <x v="1"/>
    <n v="4"/>
    <s v="mFI"/>
    <n v="39"/>
    <n v="68480"/>
    <n v="569890"/>
    <n v="73958.400000000009"/>
    <n v="36.581196581196579"/>
    <n v="40"/>
    <s v="FI"/>
    <s v="Hochschulabschluss"/>
    <s v="50000 bis 100000"/>
  </r>
  <r>
    <n v="1054"/>
    <x v="0"/>
    <d v="1975-05-23T00:00:00"/>
    <n v="1"/>
    <x v="0"/>
    <n v="3"/>
    <s v="_ÖF"/>
    <n v="40"/>
    <n v="68232"/>
    <n v="178816"/>
    <n v="73690.559999999998"/>
    <n v="35.537500000000001"/>
    <n v="40"/>
    <s v="ÖF"/>
    <s v="Fachhochschulabschluss"/>
    <s v="50000 bis 100000"/>
  </r>
  <r>
    <n v="1107"/>
    <x v="0"/>
    <d v="1980-11-26T00:00:00"/>
    <n v="1"/>
    <x v="2"/>
    <n v="4"/>
    <s v="mCO"/>
    <n v="39"/>
    <n v="68116"/>
    <n v="398009"/>
    <n v="73565.279999999999"/>
    <n v="36.386752136752136"/>
    <n v="34"/>
    <s v="CO"/>
    <s v="Lehrabschluss"/>
    <s v="50000 bis 100000"/>
  </r>
  <r>
    <n v="9"/>
    <x v="0"/>
    <d v="1975-08-01T00:00:00"/>
    <n v="1"/>
    <x v="1"/>
    <n v="3"/>
    <s v="_ÖF"/>
    <n v="38"/>
    <n v="68064"/>
    <n v="150500"/>
    <n v="73509.12000000001"/>
    <n v="37.315789473684212"/>
    <n v="40"/>
    <s v="ÖF"/>
    <s v="Hochschulabschluss"/>
    <s v="50000 bis 100000"/>
  </r>
  <r>
    <n v="232"/>
    <x v="0"/>
    <d v="1974-08-07T00:00:00"/>
    <n v="1"/>
    <x v="0"/>
    <n v="3"/>
    <s v="_ÖF"/>
    <n v="39"/>
    <n v="68064"/>
    <n v="182206"/>
    <n v="73509.12000000001"/>
    <n v="36.358974358974358"/>
    <n v="41"/>
    <s v="ÖF"/>
    <s v="Fachhochschulabschluss"/>
    <s v="50000 bis 100000"/>
  </r>
  <r>
    <n v="331"/>
    <x v="1"/>
    <d v="1972-01-29T00:00:00"/>
    <n v="1"/>
    <x v="2"/>
    <n v="4"/>
    <s v="gSO"/>
    <n v="40"/>
    <n v="67900"/>
    <n v="0"/>
    <n v="73332"/>
    <n v="35.364583333333336"/>
    <n v="43"/>
    <s v="SO"/>
    <s v="Lehrabschluss"/>
    <s v="50000 bis 100000"/>
  </r>
  <r>
    <n v="865"/>
    <x v="0"/>
    <d v="1978-10-07T00:00:00"/>
    <n v="1"/>
    <x v="0"/>
    <n v="3"/>
    <s v="_ÖF"/>
    <n v="40"/>
    <n v="67816"/>
    <n v="250000"/>
    <n v="73241.279999999999"/>
    <n v="35.320833333333333"/>
    <n v="36"/>
    <s v="ÖF"/>
    <s v="Fachhochschulabschluss"/>
    <s v="50000 bis 100000"/>
  </r>
  <r>
    <n v="1073"/>
    <x v="0"/>
    <d v="1965-05-08T00:00:00"/>
    <n v="2"/>
    <x v="3"/>
    <n v="2"/>
    <s v="mFI"/>
    <n v="50"/>
    <n v="67584"/>
    <n v="387770"/>
    <n v="72990.720000000001"/>
    <n v="28.16"/>
    <n v="50"/>
    <s v="FI"/>
    <s v="Meister"/>
    <s v="50000 bis 100000"/>
  </r>
  <r>
    <n v="146"/>
    <x v="0"/>
    <d v="1977-10-30T00:00:00"/>
    <n v="1"/>
    <x v="3"/>
    <n v="4"/>
    <s v="mCO"/>
    <n v="38"/>
    <n v="67312"/>
    <n v="239738"/>
    <n v="72696.960000000006"/>
    <n v="36.903508771929822"/>
    <n v="37"/>
    <s v="CO"/>
    <s v="Meister"/>
    <s v="50000 bis 100000"/>
  </r>
  <r>
    <n v="1024"/>
    <x v="0"/>
    <d v="1976-07-03T00:00:00"/>
    <n v="1"/>
    <x v="3"/>
    <n v="4"/>
    <s v="mFI"/>
    <n v="51"/>
    <n v="67248"/>
    <n v="28000"/>
    <n v="72627.840000000011"/>
    <n v="27.470588235294116"/>
    <n v="39"/>
    <s v="FI"/>
    <s v="Meister"/>
    <s v="50000 bis 100000"/>
  </r>
  <r>
    <n v="339"/>
    <x v="0"/>
    <d v="1979-07-21T00:00:00"/>
    <n v="1"/>
    <x v="0"/>
    <n v="4"/>
    <s v="mFI"/>
    <n v="38"/>
    <n v="67244"/>
    <n v="110413"/>
    <n v="72623.520000000004"/>
    <n v="36.866228070175438"/>
    <n v="36"/>
    <s v="FI"/>
    <s v="Fachhochschulabschluss"/>
    <s v="50000 bis 100000"/>
  </r>
  <r>
    <n v="526"/>
    <x v="0"/>
    <d v="1963-12-15T00:00:00"/>
    <n v="1"/>
    <x v="2"/>
    <n v="4"/>
    <s v="mFI"/>
    <n v="38"/>
    <n v="67224"/>
    <n v="320030"/>
    <n v="72601.919999999998"/>
    <n v="36.85526315789474"/>
    <n v="51"/>
    <s v="FI"/>
    <s v="Lehrabschluss"/>
    <s v="50000 bis 100000"/>
  </r>
  <r>
    <n v="1103"/>
    <x v="0"/>
    <d v="1958-11-03T00:00:00"/>
    <n v="1"/>
    <x v="1"/>
    <n v="3"/>
    <s v="_ÖF"/>
    <n v="40"/>
    <n v="67000"/>
    <n v="133240"/>
    <n v="72360"/>
    <n v="34.895833333333336"/>
    <n v="56"/>
    <s v="ÖF"/>
    <s v="Hochschulabschluss"/>
    <s v="50000 bis 100000"/>
  </r>
  <r>
    <n v="472"/>
    <x v="0"/>
    <d v="1954-05-23T00:00:00"/>
    <n v="1"/>
    <x v="1"/>
    <n v="3"/>
    <s v="_ÖF"/>
    <n v="38"/>
    <n v="66992"/>
    <n v="-36000"/>
    <n v="72351.360000000001"/>
    <n v="36.728070175438596"/>
    <n v="61"/>
    <s v="ÖF"/>
    <s v="Hochschulabschluss"/>
    <s v="50000 bis 100000"/>
  </r>
  <r>
    <n v="1039"/>
    <x v="0"/>
    <d v="1978-05-29T00:00:00"/>
    <n v="1"/>
    <x v="1"/>
    <n v="4"/>
    <s v="mCO"/>
    <n v="35"/>
    <n v="66784"/>
    <n v="58050"/>
    <n v="72126.720000000001"/>
    <n v="39.752380952380953"/>
    <n v="37"/>
    <s v="CO"/>
    <s v="Hochschulabschluss"/>
    <s v="50000 bis 100000"/>
  </r>
  <r>
    <n v="237"/>
    <x v="0"/>
    <d v="1972-04-04T00:00:00"/>
    <n v="1"/>
    <x v="1"/>
    <n v="3"/>
    <s v="_ÖF"/>
    <n v="38"/>
    <n v="66680"/>
    <n v="153366"/>
    <n v="72014.400000000009"/>
    <n v="36.557017543859651"/>
    <n v="43"/>
    <s v="ÖF"/>
    <s v="Hochschulabschluss"/>
    <s v="50000 bis 100000"/>
  </r>
  <r>
    <n v="396"/>
    <x v="0"/>
    <d v="1981-10-12T00:00:00"/>
    <n v="1"/>
    <x v="2"/>
    <n v="3"/>
    <s v="_ÖF"/>
    <n v="38"/>
    <n v="66604"/>
    <n v="121716"/>
    <n v="71932.320000000007"/>
    <n v="36.515350877192979"/>
    <n v="33"/>
    <s v="ÖF"/>
    <s v="Lehrabschluss"/>
    <s v="50000 bis 100000"/>
  </r>
  <r>
    <n v="99"/>
    <x v="1"/>
    <d v="1972-05-05T00:00:00"/>
    <n v="1"/>
    <x v="1"/>
    <n v="3"/>
    <s v="_ÖF"/>
    <n v="40"/>
    <n v="66504"/>
    <n v="106674"/>
    <n v="71824.320000000007"/>
    <n v="34.637500000000003"/>
    <n v="43"/>
    <s v="ÖF"/>
    <s v="Hochschulabschluss"/>
    <s v="50000 bis 100000"/>
  </r>
  <r>
    <n v="1344"/>
    <x v="0"/>
    <d v="1952-06-21T00:00:00"/>
    <n v="1"/>
    <x v="1"/>
    <n v="4"/>
    <s v="mFI"/>
    <n v="0"/>
    <n v="66212"/>
    <n v="124513"/>
    <n v="71508.960000000006"/>
    <n v="0"/>
    <n v="63"/>
    <s v="FI"/>
    <s v="Hochschulabschluss"/>
    <s v="50000 bis 100000"/>
  </r>
  <r>
    <n v="32"/>
    <x v="0"/>
    <d v="1968-01-21T00:00:00"/>
    <n v="1"/>
    <x v="3"/>
    <n v="3"/>
    <s v="_ÖF"/>
    <n v="42"/>
    <n v="66140"/>
    <n v="16293"/>
    <n v="71431.200000000012"/>
    <n v="32.807539682539684"/>
    <n v="47"/>
    <s v="ÖF"/>
    <s v="Meister"/>
    <s v="50000 bis 100000"/>
  </r>
  <r>
    <n v="549"/>
    <x v="0"/>
    <d v="1960-11-05T00:00:00"/>
    <n v="1"/>
    <x v="1"/>
    <n v="4"/>
    <s v="mSO"/>
    <n v="38"/>
    <n v="66028"/>
    <n v="264805"/>
    <n v="71310.240000000005"/>
    <n v="36.199561403508774"/>
    <n v="54"/>
    <s v="SO"/>
    <s v="Hochschulabschluss"/>
    <s v="50000 bis 100000"/>
  </r>
  <r>
    <n v="859"/>
    <x v="1"/>
    <d v="1973-04-25T00:00:00"/>
    <n v="1"/>
    <x v="1"/>
    <n v="4"/>
    <s v="mIT"/>
    <n v="25"/>
    <n v="65612"/>
    <n v="451273"/>
    <n v="70860.960000000006"/>
    <n v="54.676666666666669"/>
    <n v="42"/>
    <s v="IT"/>
    <s v="Hochschulabschluss"/>
    <s v="50000 bis 100000"/>
  </r>
  <r>
    <n v="1004"/>
    <x v="0"/>
    <d v="1954-02-05T00:00:00"/>
    <n v="1"/>
    <x v="1"/>
    <n v="2"/>
    <s v="gIT"/>
    <n v="50"/>
    <n v="65588"/>
    <n v="969642"/>
    <n v="70835.040000000008"/>
    <n v="27.328333333333333"/>
    <n v="61"/>
    <s v="IT"/>
    <s v="Hochschulabschluss"/>
    <s v="50000 bis 100000"/>
  </r>
  <r>
    <n v="374"/>
    <x v="0"/>
    <d v="1968-01-06T00:00:00"/>
    <n v="1"/>
    <x v="0"/>
    <n v="4"/>
    <s v="mFI"/>
    <n v="50"/>
    <n v="65516"/>
    <n v="11702"/>
    <n v="70757.279999999999"/>
    <n v="27.298333333333332"/>
    <n v="47"/>
    <s v="FI"/>
    <s v="Fachhochschulabschluss"/>
    <s v="50000 bis 100000"/>
  </r>
  <r>
    <n v="749"/>
    <x v="0"/>
    <d v="1965-11-17T00:00:00"/>
    <n v="1"/>
    <x v="2"/>
    <n v="4"/>
    <s v="mSO"/>
    <n v="35"/>
    <n v="65480"/>
    <n v="283000"/>
    <n v="70718.400000000009"/>
    <n v="38.976190476190474"/>
    <n v="49"/>
    <s v="SO"/>
    <s v="Lehrabschluss"/>
    <s v="50000 bis 100000"/>
  </r>
  <r>
    <n v="278"/>
    <x v="0"/>
    <d v="1974-02-08T00:00:00"/>
    <n v="1"/>
    <x v="2"/>
    <n v="4"/>
    <s v="mSO"/>
    <n v="38"/>
    <n v="65452"/>
    <n v="265158"/>
    <n v="70688.160000000003"/>
    <n v="35.883771929824562"/>
    <n v="41"/>
    <s v="SO"/>
    <s v="Lehrabschluss"/>
    <s v="50000 bis 100000"/>
  </r>
  <r>
    <n v="498"/>
    <x v="0"/>
    <d v="1975-08-16T00:00:00"/>
    <n v="1"/>
    <x v="0"/>
    <n v="3"/>
    <s v="_ÖF"/>
    <n v="38"/>
    <n v="65436"/>
    <n v="92155"/>
    <n v="70670.880000000005"/>
    <n v="35.875"/>
    <n v="39"/>
    <s v="ÖF"/>
    <s v="Fachhochschulabschluss"/>
    <s v="50000 bis 100000"/>
  </r>
  <r>
    <n v="514"/>
    <x v="1"/>
    <d v="1960-07-12T00:00:00"/>
    <n v="1"/>
    <x v="2"/>
    <n v="4"/>
    <s v="gCO"/>
    <n v="20"/>
    <n v="65424"/>
    <n v="576640"/>
    <n v="70657.919999999998"/>
    <n v="68.150000000000006"/>
    <n v="55"/>
    <s v="CO"/>
    <s v="Lehrabschluss"/>
    <s v="50000 bis 100000"/>
  </r>
  <r>
    <n v="346"/>
    <x v="0"/>
    <d v="1960-06-16T00:00:00"/>
    <n v="1"/>
    <x v="1"/>
    <n v="4"/>
    <s v="mIT"/>
    <n v="40"/>
    <n v="65340"/>
    <n v="420964"/>
    <n v="70567.200000000012"/>
    <n v="34.03125"/>
    <n v="55"/>
    <s v="IT"/>
    <s v="Hochschulabschluss"/>
    <s v="50000 bis 100000"/>
  </r>
  <r>
    <n v="217"/>
    <x v="0"/>
    <d v="1965-01-01T00:00:00"/>
    <n v="1"/>
    <x v="1"/>
    <n v="3"/>
    <s v="_ÖF"/>
    <n v="39"/>
    <n v="65284"/>
    <n v="254091"/>
    <n v="70506.720000000001"/>
    <n v="34.873931623931625"/>
    <n v="50"/>
    <s v="ÖF"/>
    <s v="Hochschulabschluss"/>
    <s v="50000 bis 100000"/>
  </r>
  <r>
    <n v="610"/>
    <x v="0"/>
    <d v="1961-10-15T00:00:00"/>
    <n v="1"/>
    <x v="3"/>
    <n v="4"/>
    <s v="gCO"/>
    <n v="35"/>
    <n v="65224"/>
    <n v="131613"/>
    <n v="70441.919999999998"/>
    <n v="38.823809523809523"/>
    <n v="53"/>
    <s v="CO"/>
    <s v="Meister"/>
    <s v="50000 bis 100000"/>
  </r>
  <r>
    <n v="474"/>
    <x v="0"/>
    <d v="1957-09-11T00:00:00"/>
    <n v="1"/>
    <x v="0"/>
    <n v="3"/>
    <s v="_ÖF"/>
    <n v="39"/>
    <n v="65052"/>
    <n v="207000"/>
    <n v="70256.160000000003"/>
    <n v="34.75"/>
    <n v="57"/>
    <s v="ÖF"/>
    <s v="Fachhochschulabschluss"/>
    <s v="50000 bis 100000"/>
  </r>
  <r>
    <n v="1090"/>
    <x v="1"/>
    <d v="1961-10-31T00:00:00"/>
    <n v="1"/>
    <x v="3"/>
    <n v="4"/>
    <s v="mCO"/>
    <n v="35"/>
    <n v="65036"/>
    <n v="126500"/>
    <n v="70238.880000000005"/>
    <n v="38.711904761904762"/>
    <n v="53"/>
    <s v="CO"/>
    <s v="Meister"/>
    <s v="50000 bis 100000"/>
  </r>
  <r>
    <n v="12"/>
    <x v="0"/>
    <d v="1976-11-12T00:00:00"/>
    <n v="1"/>
    <x v="3"/>
    <n v="4"/>
    <s v="mSO"/>
    <n v="40"/>
    <n v="64828"/>
    <n v="237043"/>
    <n v="70014.240000000005"/>
    <n v="33.764583333333334"/>
    <n v="38"/>
    <s v="SO"/>
    <s v="Meister"/>
    <s v="50000 bis 100000"/>
  </r>
  <r>
    <n v="497"/>
    <x v="1"/>
    <d v="1957-08-11T00:00:00"/>
    <n v="1"/>
    <x v="1"/>
    <n v="4"/>
    <s v="mFI"/>
    <n v="38"/>
    <n v="64816"/>
    <n v="1030000"/>
    <n v="70001.279999999999"/>
    <n v="35.535087719298247"/>
    <n v="58"/>
    <s v="FI"/>
    <s v="Hochschulabschluss"/>
    <s v="50000 bis 100000"/>
  </r>
  <r>
    <n v="1198"/>
    <x v="0"/>
    <d v="1968-09-01T00:00:00"/>
    <n v="1"/>
    <x v="0"/>
    <n v="4"/>
    <s v="gCO"/>
    <n v="40"/>
    <n v="64792"/>
    <n v="-847130"/>
    <n v="69975.360000000001"/>
    <n v="33.74583333333333"/>
    <n v="46"/>
    <s v="CO"/>
    <s v="Fachhochschulabschluss"/>
    <s v="50000 bis 100000"/>
  </r>
  <r>
    <n v="473"/>
    <x v="0"/>
    <d v="1966-11-01T00:00:00"/>
    <n v="1"/>
    <x v="3"/>
    <n v="4"/>
    <s v="mFI"/>
    <n v="40"/>
    <n v="64732"/>
    <n v="402379"/>
    <n v="69910.559999999998"/>
    <n v="33.71458333333333"/>
    <n v="48"/>
    <s v="FI"/>
    <s v="Meister"/>
    <s v="50000 bis 100000"/>
  </r>
  <r>
    <n v="601"/>
    <x v="0"/>
    <d v="1964-01-01T00:00:00"/>
    <n v="1"/>
    <x v="0"/>
    <n v="3"/>
    <s v="_ÖF"/>
    <n v="40"/>
    <n v="64604"/>
    <n v="302938"/>
    <n v="69772.320000000007"/>
    <n v="33.647916666666667"/>
    <n v="51"/>
    <s v="ÖF"/>
    <s v="Fachhochschulabschluss"/>
    <s v="50000 bis 100000"/>
  </r>
  <r>
    <n v="863"/>
    <x v="0"/>
    <d v="1975-09-29T00:00:00"/>
    <n v="1"/>
    <x v="3"/>
    <n v="4"/>
    <s v="gCO"/>
    <n v="40"/>
    <n v="64604"/>
    <n v="-13469"/>
    <n v="69772.320000000007"/>
    <n v="33.647916666666667"/>
    <n v="39"/>
    <s v="CO"/>
    <s v="Meister"/>
    <s v="50000 bis 100000"/>
  </r>
  <r>
    <n v="305"/>
    <x v="0"/>
    <d v="1954-02-16T00:00:00"/>
    <n v="1"/>
    <x v="2"/>
    <n v="4"/>
    <s v="mSO"/>
    <n v="35"/>
    <n v="64584"/>
    <n v="122707"/>
    <n v="69750.720000000001"/>
    <n v="38.442857142857143"/>
    <n v="61"/>
    <s v="SO"/>
    <s v="Lehrabschluss"/>
    <s v="50000 bis 100000"/>
  </r>
  <r>
    <n v="510"/>
    <x v="0"/>
    <d v="1967-01-07T00:00:00"/>
    <n v="1"/>
    <x v="0"/>
    <n v="4"/>
    <s v="gFI"/>
    <n v="44"/>
    <n v="64516"/>
    <n v="187050"/>
    <n v="69677.279999999999"/>
    <n v="30.547348484848484"/>
    <n v="48"/>
    <s v="FI"/>
    <s v="Fachhochschulabschluss"/>
    <s v="50000 bis 100000"/>
  </r>
  <r>
    <n v="1120"/>
    <x v="1"/>
    <d v="1953-12-16T00:00:00"/>
    <n v="1"/>
    <x v="3"/>
    <n v="2"/>
    <s v="mSO"/>
    <n v="40"/>
    <n v="64460"/>
    <n v="202293"/>
    <n v="69616.800000000003"/>
    <n v="33.572916666666664"/>
    <n v="61"/>
    <s v="SO"/>
    <s v="Meister"/>
    <s v="50000 bis 100000"/>
  </r>
  <r>
    <n v="884"/>
    <x v="0"/>
    <d v="1989-01-05T00:00:00"/>
    <n v="1"/>
    <x v="2"/>
    <n v="4"/>
    <s v="gCO"/>
    <n v="39"/>
    <n v="64392"/>
    <n v="734700"/>
    <n v="69543.360000000001"/>
    <n v="34.397435897435898"/>
    <n v="26"/>
    <s v="CO"/>
    <s v="Lehrabschluss"/>
    <s v="50000 bis 100000"/>
  </r>
  <r>
    <n v="1016"/>
    <x v="0"/>
    <d v="1976-06-20T00:00:00"/>
    <n v="1"/>
    <x v="0"/>
    <n v="2"/>
    <s v="gIT"/>
    <n v="55"/>
    <n v="64332"/>
    <n v="213000"/>
    <n v="69478.559999999998"/>
    <n v="24.368181818181817"/>
    <n v="39"/>
    <s v="IT"/>
    <s v="Fachhochschulabschluss"/>
    <s v="50000 bis 100000"/>
  </r>
  <r>
    <n v="555"/>
    <x v="0"/>
    <d v="1976-01-25T00:00:00"/>
    <n v="1"/>
    <x v="3"/>
    <n v="4"/>
    <s v="gCO"/>
    <n v="39"/>
    <n v="64232"/>
    <n v="147016"/>
    <n v="69370.559999999998"/>
    <n v="34.311965811965813"/>
    <n v="39"/>
    <s v="CO"/>
    <s v="Meister"/>
    <s v="50000 bis 100000"/>
  </r>
  <r>
    <n v="125"/>
    <x v="0"/>
    <d v="1963-03-14T00:00:00"/>
    <n v="1"/>
    <x v="1"/>
    <n v="3"/>
    <s v="_ÖF"/>
    <n v="65"/>
    <n v="63568"/>
    <n v="140700"/>
    <n v="68653.440000000002"/>
    <n v="20.374358974358973"/>
    <n v="52"/>
    <s v="ÖF"/>
    <s v="Hochschulabschluss"/>
    <s v="50000 bis 100000"/>
  </r>
  <r>
    <n v="325"/>
    <x v="0"/>
    <d v="1960-11-04T00:00:00"/>
    <n v="1"/>
    <x v="1"/>
    <n v="3"/>
    <s v="_ÖF"/>
    <n v="39"/>
    <n v="63380"/>
    <n v="167723"/>
    <n v="68450.400000000009"/>
    <n v="33.856837606837608"/>
    <n v="54"/>
    <s v="ÖF"/>
    <s v="Hochschulabschluss"/>
    <s v="50000 bis 100000"/>
  </r>
  <r>
    <n v="368"/>
    <x v="0"/>
    <d v="1972-04-30T00:00:00"/>
    <n v="2"/>
    <x v="1"/>
    <n v="4"/>
    <s v="gSO"/>
    <n v="40"/>
    <n v="63324"/>
    <n v="0"/>
    <n v="68389.919999999998"/>
    <n v="32.981250000000003"/>
    <n v="43"/>
    <s v="SO"/>
    <s v="Hochschulabschluss"/>
    <s v="50000 bis 100000"/>
  </r>
  <r>
    <n v="176"/>
    <x v="0"/>
    <d v="1976-01-08T00:00:00"/>
    <n v="1"/>
    <x v="1"/>
    <n v="4"/>
    <s v="mCO"/>
    <n v="40"/>
    <n v="63312"/>
    <n v="166083"/>
    <n v="68376.960000000006"/>
    <n v="32.975000000000001"/>
    <n v="39"/>
    <s v="CO"/>
    <s v="Hochschulabschluss"/>
    <s v="50000 bis 100000"/>
  </r>
  <r>
    <n v="166"/>
    <x v="0"/>
    <d v="1972-04-24T00:00:00"/>
    <n v="1"/>
    <x v="2"/>
    <n v="4"/>
    <s v="gCO"/>
    <n v="40"/>
    <n v="63288"/>
    <n v="198572"/>
    <n v="68351.040000000008"/>
    <n v="32.962499999999999"/>
    <n v="43"/>
    <s v="CO"/>
    <s v="Lehrabschluss"/>
    <s v="50000 bis 100000"/>
  </r>
  <r>
    <n v="938"/>
    <x v="0"/>
    <d v="1977-10-05T00:00:00"/>
    <n v="1"/>
    <x v="2"/>
    <n v="2"/>
    <s v="mCO"/>
    <n v="60"/>
    <n v="63236"/>
    <n v="209892"/>
    <n v="68294.880000000005"/>
    <n v="21.956944444444446"/>
    <n v="37"/>
    <s v="CO"/>
    <s v="Lehrabschluss"/>
    <s v="50000 bis 100000"/>
  </r>
  <r>
    <n v="978"/>
    <x v="0"/>
    <d v="1969-03-31T00:00:00"/>
    <n v="1"/>
    <x v="0"/>
    <n v="3"/>
    <s v="_ÖF"/>
    <n v="40"/>
    <n v="62808"/>
    <n v="74013"/>
    <n v="67832.639999999999"/>
    <n v="32.712499999999999"/>
    <n v="46"/>
    <s v="ÖF"/>
    <s v="Fachhochschulabschluss"/>
    <s v="50000 bis 100000"/>
  </r>
  <r>
    <n v="1044"/>
    <x v="0"/>
    <d v="1954-07-29T00:00:00"/>
    <n v="1"/>
    <x v="0"/>
    <n v="4"/>
    <s v="mSO"/>
    <n v="19"/>
    <n v="62452"/>
    <n v="551512"/>
    <n v="67448.160000000003"/>
    <n v="68.478070175438603"/>
    <n v="61"/>
    <s v="SO"/>
    <s v="Fachhochschulabschluss"/>
    <s v="50000 bis 100000"/>
  </r>
  <r>
    <n v="1011"/>
    <x v="0"/>
    <d v="1981-11-21T00:00:00"/>
    <n v="1"/>
    <x v="0"/>
    <n v="3"/>
    <s v="_ÖF"/>
    <n v="39"/>
    <n v="62412"/>
    <n v="81482"/>
    <n v="67404.960000000006"/>
    <n v="33.339743589743591"/>
    <n v="33"/>
    <s v="ÖF"/>
    <s v="Fachhochschulabschluss"/>
    <s v="50000 bis 100000"/>
  </r>
  <r>
    <n v="994"/>
    <x v="0"/>
    <d v="1960-05-16T00:00:00"/>
    <n v="1"/>
    <x v="2"/>
    <n v="5"/>
    <s v="mIN"/>
    <n v="37"/>
    <n v="62368"/>
    <n v="397350"/>
    <n v="67357.440000000002"/>
    <n v="35.117117117117118"/>
    <n v="55"/>
    <s v="IN"/>
    <s v="Lehrabschluss"/>
    <s v="50000 bis 100000"/>
  </r>
  <r>
    <n v="631"/>
    <x v="1"/>
    <d v="1960-07-16T00:00:00"/>
    <n v="1"/>
    <x v="1"/>
    <n v="3"/>
    <s v="_ÖF"/>
    <n v="48"/>
    <n v="62256"/>
    <n v="260945"/>
    <n v="67236.48000000001"/>
    <n v="27.020833333333332"/>
    <n v="55"/>
    <s v="ÖF"/>
    <s v="Hochschulabschluss"/>
    <s v="50000 bis 100000"/>
  </r>
  <r>
    <n v="43"/>
    <x v="0"/>
    <d v="1964-02-26T00:00:00"/>
    <n v="1"/>
    <x v="0"/>
    <n v="4"/>
    <s v="mSO"/>
    <n v="40"/>
    <n v="61800"/>
    <n v="35000"/>
    <n v="66744"/>
    <n v="32.1875"/>
    <n v="51"/>
    <s v="SO"/>
    <s v="Fachhochschulabschluss"/>
    <s v="50000 bis 100000"/>
  </r>
  <r>
    <n v="674"/>
    <x v="0"/>
    <d v="1965-10-01T00:00:00"/>
    <n v="1"/>
    <x v="1"/>
    <n v="3"/>
    <s v="_ÖF"/>
    <n v="40"/>
    <n v="61748"/>
    <n v="367000"/>
    <n v="66687.840000000011"/>
    <n v="32.16041666666667"/>
    <n v="49"/>
    <s v="ÖF"/>
    <s v="Hochschulabschluss"/>
    <s v="50000 bis 100000"/>
  </r>
  <r>
    <n v="502"/>
    <x v="0"/>
    <d v="1976-04-21T00:00:00"/>
    <n v="1"/>
    <x v="1"/>
    <n v="4"/>
    <s v="mFI"/>
    <n v="38"/>
    <n v="61580"/>
    <n v="733915"/>
    <n v="66506.400000000009"/>
    <n v="33.760964912280699"/>
    <n v="39"/>
    <s v="FI"/>
    <s v="Hochschulabschluss"/>
    <s v="50000 bis 100000"/>
  </r>
  <r>
    <n v="855"/>
    <x v="0"/>
    <d v="1975-12-21T00:00:00"/>
    <n v="1"/>
    <x v="3"/>
    <n v="4"/>
    <s v="mSO"/>
    <n v="39"/>
    <n v="61580"/>
    <n v="439867"/>
    <n v="66506.400000000009"/>
    <n v="32.895299145299148"/>
    <n v="39"/>
    <s v="SO"/>
    <s v="Meister"/>
    <s v="50000 bis 100000"/>
  </r>
  <r>
    <n v="466"/>
    <x v="0"/>
    <d v="1982-02-26T00:00:00"/>
    <n v="1"/>
    <x v="1"/>
    <n v="4"/>
    <s v="gFI"/>
    <n v="40"/>
    <n v="61492"/>
    <n v="82545"/>
    <n v="66411.360000000001"/>
    <n v="32.02708333333333"/>
    <n v="33"/>
    <s v="FI"/>
    <s v="Hochschulabschluss"/>
    <s v="50000 bis 100000"/>
  </r>
  <r>
    <n v="267"/>
    <x v="0"/>
    <d v="1960-08-17T00:00:00"/>
    <n v="1"/>
    <x v="1"/>
    <n v="4"/>
    <s v="mFI"/>
    <n v="60"/>
    <n v="61444"/>
    <n v="66385"/>
    <n v="66359.520000000004"/>
    <n v="21.334722222222222"/>
    <n v="54"/>
    <s v="FI"/>
    <s v="Hochschulabschluss"/>
    <s v="50000 bis 100000"/>
  </r>
  <r>
    <n v="957"/>
    <x v="0"/>
    <d v="1970-12-16T00:00:00"/>
    <n v="1"/>
    <x v="1"/>
    <n v="3"/>
    <s v="_ÖF"/>
    <n v="40"/>
    <n v="61424"/>
    <n v="270000"/>
    <n v="66337.919999999998"/>
    <n v="31.991666666666667"/>
    <n v="44"/>
    <s v="ÖF"/>
    <s v="Hochschulabschluss"/>
    <s v="50000 bis 100000"/>
  </r>
  <r>
    <n v="418"/>
    <x v="0"/>
    <d v="1980-03-26T00:00:00"/>
    <n v="1"/>
    <x v="0"/>
    <n v="4"/>
    <s v="gFI"/>
    <n v="39"/>
    <n v="61228"/>
    <n v="79107"/>
    <n v="66126.240000000005"/>
    <n v="32.707264957264954"/>
    <n v="35"/>
    <s v="FI"/>
    <s v="Fachhochschulabschluss"/>
    <s v="50000 bis 100000"/>
  </r>
  <r>
    <n v="322"/>
    <x v="0"/>
    <d v="1973-06-26T00:00:00"/>
    <n v="1"/>
    <x v="3"/>
    <n v="4"/>
    <s v="gCO"/>
    <n v="40"/>
    <n v="61112"/>
    <n v="155500"/>
    <n v="66000.960000000006"/>
    <n v="31.829166666666666"/>
    <n v="42"/>
    <s v="CO"/>
    <s v="Meister"/>
    <s v="50000 bis 100000"/>
  </r>
  <r>
    <n v="571"/>
    <x v="0"/>
    <d v="1968-08-09T00:00:00"/>
    <n v="1"/>
    <x v="2"/>
    <n v="2"/>
    <s v="mCO"/>
    <n v="40"/>
    <n v="61108"/>
    <n v="653594"/>
    <n v="65996.639999999999"/>
    <n v="31.827083333333334"/>
    <n v="47"/>
    <s v="CO"/>
    <s v="Lehrabschluss"/>
    <s v="50000 bis 100000"/>
  </r>
  <r>
    <n v="96"/>
    <x v="1"/>
    <d v="1966-05-30T00:00:00"/>
    <n v="1"/>
    <x v="0"/>
    <n v="3"/>
    <s v="_ÖF"/>
    <n v="40"/>
    <n v="61000"/>
    <n v="-17574"/>
    <n v="65880"/>
    <n v="31.770833333333332"/>
    <n v="49"/>
    <s v="ÖF"/>
    <s v="Fachhochschulabschluss"/>
    <s v="50000 bis 100000"/>
  </r>
  <r>
    <n v="909"/>
    <x v="1"/>
    <d v="1981-12-16T00:00:00"/>
    <n v="1"/>
    <x v="1"/>
    <n v="4"/>
    <s v="mIT"/>
    <n v="16"/>
    <n v="60996"/>
    <n v="105809"/>
    <n v="65875.680000000008"/>
    <n v="79.421875"/>
    <n v="33"/>
    <s v="IT"/>
    <s v="Hochschulabschluss"/>
    <s v="50000 bis 100000"/>
  </r>
  <r>
    <n v="41"/>
    <x v="0"/>
    <d v="1954-12-15T00:00:00"/>
    <n v="1"/>
    <x v="3"/>
    <n v="4"/>
    <s v="gFI"/>
    <n v="35"/>
    <n v="60836"/>
    <n v="328556"/>
    <n v="65702.880000000005"/>
    <n v="36.211904761904762"/>
    <n v="60"/>
    <s v="FI"/>
    <s v="Meister"/>
    <s v="50000 bis 100000"/>
  </r>
  <r>
    <n v="879"/>
    <x v="0"/>
    <d v="1972-06-24T00:00:00"/>
    <n v="1"/>
    <x v="1"/>
    <n v="4"/>
    <s v="mSO"/>
    <n v="38"/>
    <n v="60816"/>
    <n v="329696"/>
    <n v="65681.279999999999"/>
    <n v="33.342105263157897"/>
    <n v="43"/>
    <s v="SO"/>
    <s v="Hochschulabschluss"/>
    <s v="50000 bis 100000"/>
  </r>
  <r>
    <n v="899"/>
    <x v="0"/>
    <d v="1970-04-27T00:00:00"/>
    <n v="1"/>
    <x v="2"/>
    <n v="3"/>
    <s v="_ÖF"/>
    <n v="39"/>
    <n v="60708"/>
    <n v="209493"/>
    <n v="65564.639999999999"/>
    <n v="32.429487179487182"/>
    <n v="45"/>
    <s v="ÖF"/>
    <s v="Lehrabschluss"/>
    <s v="50000 bis 100000"/>
  </r>
  <r>
    <n v="77"/>
    <x v="0"/>
    <d v="1958-07-19T00:00:00"/>
    <n v="1"/>
    <x v="1"/>
    <n v="4"/>
    <s v="gSO"/>
    <n v="38"/>
    <n v="60516"/>
    <n v="244619"/>
    <n v="65357.280000000006"/>
    <n v="33.17763157894737"/>
    <n v="57"/>
    <s v="SO"/>
    <s v="Hochschulabschluss"/>
    <s v="50000 bis 100000"/>
  </r>
  <r>
    <n v="1183"/>
    <x v="0"/>
    <d v="1978-09-25T00:00:00"/>
    <n v="1"/>
    <x v="0"/>
    <n v="4"/>
    <s v="gCO"/>
    <n v="40"/>
    <n v="60492"/>
    <n v="12270"/>
    <n v="65331.360000000008"/>
    <n v="31.506250000000001"/>
    <n v="36"/>
    <s v="CO"/>
    <s v="Fachhochschulabschluss"/>
    <s v="50000 bis 100000"/>
  </r>
  <r>
    <n v="1143"/>
    <x v="0"/>
    <d v="1976-08-21T00:00:00"/>
    <n v="1"/>
    <x v="2"/>
    <n v="5"/>
    <s v="mIN"/>
    <n v="38"/>
    <n v="60368"/>
    <n v="130000"/>
    <n v="65197.440000000002"/>
    <n v="33.096491228070178"/>
    <n v="38"/>
    <s v="IN"/>
    <s v="Lehrabschluss"/>
    <s v="50000 bis 100000"/>
  </r>
  <r>
    <n v="190"/>
    <x v="0"/>
    <d v="1964-04-18T00:00:00"/>
    <n v="1"/>
    <x v="1"/>
    <n v="4"/>
    <s v="mIT"/>
    <n v="39"/>
    <n v="60212"/>
    <n v="395208"/>
    <n v="65028.960000000006"/>
    <n v="32.164529914529915"/>
    <n v="51"/>
    <s v="IT"/>
    <s v="Hochschulabschluss"/>
    <s v="50000 bis 100000"/>
  </r>
  <r>
    <n v="585"/>
    <x v="0"/>
    <d v="1982-12-29T00:00:00"/>
    <n v="1"/>
    <x v="1"/>
    <n v="2"/>
    <s v="mCO"/>
    <n v="50"/>
    <n v="60196"/>
    <n v="4200"/>
    <n v="65011.680000000008"/>
    <n v="25.081666666666667"/>
    <n v="32"/>
    <s v="CO"/>
    <s v="Hochschulabschluss"/>
    <s v="50000 bis 100000"/>
  </r>
  <r>
    <n v="717"/>
    <x v="0"/>
    <d v="1977-09-11T00:00:00"/>
    <n v="1"/>
    <x v="2"/>
    <n v="4"/>
    <s v="mFI"/>
    <n v="40"/>
    <n v="60020"/>
    <n v="180875"/>
    <n v="64821.600000000006"/>
    <n v="31.260416666666668"/>
    <n v="37"/>
    <s v="FI"/>
    <s v="Lehrabschluss"/>
    <s v="50000 bis 100000"/>
  </r>
  <r>
    <n v="441"/>
    <x v="0"/>
    <d v="1969-10-29T00:00:00"/>
    <n v="1"/>
    <x v="0"/>
    <n v="3"/>
    <s v="_ÖF"/>
    <n v="38"/>
    <n v="59980"/>
    <n v="465000"/>
    <n v="64778.400000000001"/>
    <n v="32.883771929824562"/>
    <n v="45"/>
    <s v="ÖF"/>
    <s v="Fachhochschulabschluss"/>
    <s v="50000 bis 100000"/>
  </r>
  <r>
    <n v="164"/>
    <x v="1"/>
    <d v="1969-11-10T00:00:00"/>
    <n v="1"/>
    <x v="1"/>
    <n v="4"/>
    <s v="mCO"/>
    <n v="18"/>
    <n v="59648"/>
    <n v="15828"/>
    <n v="64419.840000000004"/>
    <n v="69.037037037037038"/>
    <n v="45"/>
    <s v="CO"/>
    <s v="Hochschulabschluss"/>
    <s v="50000 bis 100000"/>
  </r>
  <r>
    <n v="845"/>
    <x v="0"/>
    <d v="1974-07-13T00:00:00"/>
    <n v="1"/>
    <x v="0"/>
    <n v="4"/>
    <s v="gIT"/>
    <n v="40"/>
    <n v="59480"/>
    <n v="189479"/>
    <n v="64238.400000000001"/>
    <n v="30.979166666666668"/>
    <n v="41"/>
    <s v="IT"/>
    <s v="Fachhochschulabschluss"/>
    <s v="50000 bis 100000"/>
  </r>
  <r>
    <n v="851"/>
    <x v="0"/>
    <d v="1963-11-23T00:00:00"/>
    <n v="1"/>
    <x v="3"/>
    <n v="3"/>
    <s v="_ÖF"/>
    <n v="38"/>
    <n v="59436"/>
    <n v="789407"/>
    <n v="64190.880000000005"/>
    <n v="32.585526315789473"/>
    <n v="51"/>
    <s v="ÖF"/>
    <s v="Meister"/>
    <s v="50000 bis 100000"/>
  </r>
  <r>
    <n v="625"/>
    <x v="1"/>
    <d v="1968-06-16T00:00:00"/>
    <n v="2"/>
    <x v="0"/>
    <n v="4"/>
    <s v="mCO"/>
    <n v="38"/>
    <n v="59372"/>
    <n v="463876"/>
    <n v="64121.760000000002"/>
    <n v="32.550438596491226"/>
    <n v="47"/>
    <s v="CO"/>
    <s v="Fachhochschulabschluss"/>
    <s v="50000 bis 100000"/>
  </r>
  <r>
    <n v="459"/>
    <x v="0"/>
    <d v="1963-08-22T00:00:00"/>
    <n v="1"/>
    <x v="1"/>
    <n v="3"/>
    <s v="_ÖF"/>
    <n v="45"/>
    <n v="59368"/>
    <n v="78106"/>
    <n v="64117.440000000002"/>
    <n v="27.485185185185184"/>
    <n v="51"/>
    <s v="ÖF"/>
    <s v="Hochschulabschluss"/>
    <s v="50000 bis 100000"/>
  </r>
  <r>
    <n v="281"/>
    <x v="0"/>
    <d v="1974-12-20T00:00:00"/>
    <n v="1"/>
    <x v="2"/>
    <n v="4"/>
    <s v="mIT"/>
    <n v="35"/>
    <n v="59108"/>
    <n v="10519"/>
    <n v="63836.640000000007"/>
    <n v="35.18333333333333"/>
    <n v="40"/>
    <s v="IT"/>
    <s v="Lehrabschluss"/>
    <s v="50000 bis 100000"/>
  </r>
  <r>
    <n v="951"/>
    <x v="0"/>
    <d v="1975-08-07T00:00:00"/>
    <n v="1"/>
    <x v="3"/>
    <n v="4"/>
    <s v="mIT"/>
    <n v="41"/>
    <n v="59056"/>
    <n v="223834"/>
    <n v="63780.480000000003"/>
    <n v="30.008130081300813"/>
    <n v="40"/>
    <s v="IT"/>
    <s v="Meister"/>
    <s v="50000 bis 100000"/>
  </r>
  <r>
    <n v="762"/>
    <x v="0"/>
    <d v="1975-07-09T00:00:00"/>
    <n v="1"/>
    <x v="1"/>
    <n v="4"/>
    <s v="mFI"/>
    <n v="48"/>
    <n v="58748"/>
    <n v="178116"/>
    <n v="63447.840000000004"/>
    <n v="25.498263888888889"/>
    <n v="40"/>
    <s v="FI"/>
    <s v="Hochschulabschluss"/>
    <s v="50000 bis 100000"/>
  </r>
  <r>
    <n v="163"/>
    <x v="0"/>
    <d v="1973-04-19T00:00:00"/>
    <n v="1"/>
    <x v="3"/>
    <n v="4"/>
    <s v="mFI"/>
    <n v="38"/>
    <n v="58620"/>
    <n v="-30020"/>
    <n v="63309.600000000006"/>
    <n v="32.138157894736842"/>
    <n v="42"/>
    <s v="FI"/>
    <s v="Meister"/>
    <s v="50000 bis 100000"/>
  </r>
  <r>
    <n v="959"/>
    <x v="0"/>
    <d v="1955-07-08T00:00:00"/>
    <n v="1"/>
    <x v="0"/>
    <n v="4"/>
    <s v="gSO"/>
    <n v="20"/>
    <n v="58548"/>
    <n v="284901"/>
    <n v="63231.840000000004"/>
    <n v="60.987499999999997"/>
    <n v="60"/>
    <s v="SO"/>
    <s v="Fachhochschulabschluss"/>
    <s v="50000 bis 100000"/>
  </r>
  <r>
    <n v="174"/>
    <x v="1"/>
    <d v="1972-02-01T00:00:00"/>
    <n v="1"/>
    <x v="1"/>
    <n v="3"/>
    <s v="_ÖF"/>
    <n v="40"/>
    <n v="58452"/>
    <n v="56970"/>
    <n v="63128.160000000003"/>
    <n v="30.443750000000001"/>
    <n v="43"/>
    <s v="ÖF"/>
    <s v="Hochschulabschluss"/>
    <s v="50000 bis 100000"/>
  </r>
  <r>
    <n v="75"/>
    <x v="1"/>
    <d v="1954-09-06T00:00:00"/>
    <n v="1"/>
    <x v="1"/>
    <n v="3"/>
    <s v="_ÖF"/>
    <n v="38"/>
    <n v="58432"/>
    <n v="120000"/>
    <n v="63106.560000000005"/>
    <n v="32.035087719298247"/>
    <n v="60"/>
    <s v="ÖF"/>
    <s v="Hochschulabschluss"/>
    <s v="50000 bis 100000"/>
  </r>
  <r>
    <n v="889"/>
    <x v="0"/>
    <d v="1978-09-09T00:00:00"/>
    <n v="1"/>
    <x v="3"/>
    <n v="3"/>
    <s v="_ÖF"/>
    <n v="40"/>
    <n v="58388"/>
    <n v="80010"/>
    <n v="63059.040000000001"/>
    <n v="30.410416666666666"/>
    <n v="36"/>
    <s v="ÖF"/>
    <s v="Meister"/>
    <s v="50000 bis 100000"/>
  </r>
  <r>
    <n v="1001"/>
    <x v="0"/>
    <d v="1964-11-21T00:00:00"/>
    <n v="1"/>
    <x v="1"/>
    <n v="3"/>
    <s v="_ÖF"/>
    <n v="40"/>
    <n v="58372"/>
    <n v="177853"/>
    <n v="63041.760000000002"/>
    <n v="30.402083333333334"/>
    <n v="50"/>
    <s v="ÖF"/>
    <s v="Hochschulabschluss"/>
    <s v="50000 bis 100000"/>
  </r>
  <r>
    <n v="506"/>
    <x v="0"/>
    <d v="1962-09-19T00:00:00"/>
    <n v="1"/>
    <x v="3"/>
    <n v="3"/>
    <s v="_ÖF"/>
    <n v="38"/>
    <n v="58184"/>
    <n v="179633"/>
    <n v="62838.720000000001"/>
    <n v="31.899122807017545"/>
    <n v="52"/>
    <s v="ÖF"/>
    <s v="Meister"/>
    <s v="50000 bis 100000"/>
  </r>
  <r>
    <n v="79"/>
    <x v="0"/>
    <d v="1978-12-05T00:00:00"/>
    <n v="1"/>
    <x v="2"/>
    <n v="5"/>
    <s v="mIN"/>
    <n v="38"/>
    <n v="58116"/>
    <n v="100000"/>
    <n v="62765.280000000006"/>
    <n v="31.861842105263158"/>
    <n v="36"/>
    <s v="IN"/>
    <s v="Lehrabschluss"/>
    <s v="50000 bis 100000"/>
  </r>
  <r>
    <n v="1035"/>
    <x v="0"/>
    <d v="1967-01-30T00:00:00"/>
    <n v="1"/>
    <x v="3"/>
    <n v="4"/>
    <s v="mFI"/>
    <n v="48"/>
    <n v="57992"/>
    <n v="169512"/>
    <n v="62631.360000000001"/>
    <n v="25.170138888888889"/>
    <n v="48"/>
    <s v="FI"/>
    <s v="Meister"/>
    <s v="50000 bis 100000"/>
  </r>
  <r>
    <n v="745"/>
    <x v="0"/>
    <d v="1969-01-01T00:00:00"/>
    <n v="1"/>
    <x v="0"/>
    <n v="4"/>
    <s v="gCO"/>
    <n v="40"/>
    <n v="57764"/>
    <n v="243416"/>
    <n v="62385.120000000003"/>
    <n v="30.085416666666667"/>
    <n v="46"/>
    <s v="CO"/>
    <s v="Fachhochschulabschluss"/>
    <s v="50000 bis 100000"/>
  </r>
  <r>
    <n v="999"/>
    <x v="0"/>
    <d v="1975-12-06T00:00:00"/>
    <n v="1"/>
    <x v="2"/>
    <n v="4"/>
    <s v="gSO"/>
    <n v="45"/>
    <n v="57660"/>
    <n v="145000"/>
    <n v="62272.800000000003"/>
    <n v="26.694444444444443"/>
    <n v="39"/>
    <s v="SO"/>
    <s v="Lehrabschluss"/>
    <s v="50000 bis 100000"/>
  </r>
  <r>
    <n v="220"/>
    <x v="1"/>
    <d v="1971-07-31T00:00:00"/>
    <n v="1"/>
    <x v="1"/>
    <n v="3"/>
    <s v="_ÖF"/>
    <n v="35"/>
    <n v="57620"/>
    <n v="119876"/>
    <n v="62229.600000000006"/>
    <n v="34.297619047619051"/>
    <n v="44"/>
    <s v="ÖF"/>
    <s v="Hochschulabschluss"/>
    <s v="50000 bis 100000"/>
  </r>
  <r>
    <n v="4"/>
    <x v="0"/>
    <d v="1982-11-15T00:00:00"/>
    <n v="1"/>
    <x v="1"/>
    <n v="3"/>
    <s v="_ÖF"/>
    <n v="40"/>
    <n v="57556"/>
    <n v="226789"/>
    <n v="62160.480000000003"/>
    <n v="29.977083333333333"/>
    <n v="32"/>
    <s v="ÖF"/>
    <s v="Hochschulabschluss"/>
    <s v="50000 bis 100000"/>
  </r>
  <r>
    <n v="1187"/>
    <x v="0"/>
    <d v="1993-01-11T00:00:00"/>
    <n v="1"/>
    <x v="2"/>
    <n v="5"/>
    <s v="mIN"/>
    <n v="40"/>
    <n v="57524"/>
    <n v="220300"/>
    <n v="62125.920000000006"/>
    <n v="29.960416666666667"/>
    <n v="22"/>
    <s v="IN"/>
    <s v="Lehrabschluss"/>
    <s v="50000 bis 100000"/>
  </r>
  <r>
    <n v="529"/>
    <x v="0"/>
    <d v="1953-03-03T00:00:00"/>
    <n v="1"/>
    <x v="2"/>
    <n v="4"/>
    <s v="mIT"/>
    <n v="50"/>
    <n v="57512"/>
    <n v="533498"/>
    <n v="62112.960000000006"/>
    <n v="23.963333333333335"/>
    <n v="62"/>
    <s v="IT"/>
    <s v="Lehrabschluss"/>
    <s v="50000 bis 100000"/>
  </r>
  <r>
    <n v="846"/>
    <x v="0"/>
    <d v="1972-05-29T00:00:00"/>
    <n v="1"/>
    <x v="0"/>
    <n v="4"/>
    <s v="mCO"/>
    <n v="39"/>
    <n v="57432"/>
    <n v="156306"/>
    <n v="62026.560000000005"/>
    <n v="30.679487179487179"/>
    <n v="43"/>
    <s v="CO"/>
    <s v="Fachhochschulabschluss"/>
    <s v="50000 bis 100000"/>
  </r>
  <r>
    <n v="732"/>
    <x v="0"/>
    <d v="1952-01-07T00:00:00"/>
    <n v="1"/>
    <x v="1"/>
    <n v="3"/>
    <s v="_ÖF"/>
    <n v="40"/>
    <n v="57092"/>
    <n v="350700"/>
    <n v="61659.360000000001"/>
    <n v="29.735416666666666"/>
    <n v="63"/>
    <s v="ÖF"/>
    <s v="Hochschulabschluss"/>
    <s v="50000 bis 100000"/>
  </r>
  <r>
    <n v="18"/>
    <x v="0"/>
    <d v="1961-01-31T00:00:00"/>
    <n v="1"/>
    <x v="0"/>
    <n v="4"/>
    <s v="gCO"/>
    <n v="38"/>
    <n v="56952"/>
    <n v="160930"/>
    <n v="61508.160000000003"/>
    <n v="31.223684210526315"/>
    <n v="54"/>
    <s v="CO"/>
    <s v="Fachhochschulabschluss"/>
    <s v="50000 bis 100000"/>
  </r>
  <r>
    <n v="696"/>
    <x v="0"/>
    <d v="1972-10-04T00:00:00"/>
    <n v="1"/>
    <x v="1"/>
    <n v="4"/>
    <s v="mIT"/>
    <n v="40"/>
    <n v="56888"/>
    <n v="80281"/>
    <n v="61439.040000000001"/>
    <n v="29.629166666666666"/>
    <n v="42"/>
    <s v="IT"/>
    <s v="Hochschulabschluss"/>
    <s v="50000 bis 100000"/>
  </r>
  <r>
    <n v="736"/>
    <x v="1"/>
    <d v="1968-11-28T00:00:00"/>
    <n v="1"/>
    <x v="2"/>
    <n v="4"/>
    <s v="mIT"/>
    <n v="35"/>
    <n v="56668"/>
    <n v="193000"/>
    <n v="61201.440000000002"/>
    <n v="33.730952380952381"/>
    <n v="46"/>
    <s v="IT"/>
    <s v="Lehrabschluss"/>
    <s v="50000 bis 100000"/>
  </r>
  <r>
    <n v="955"/>
    <x v="0"/>
    <d v="1964-04-11T00:00:00"/>
    <n v="1"/>
    <x v="0"/>
    <n v="4"/>
    <s v="mCO"/>
    <n v="39"/>
    <n v="56396"/>
    <n v="27967"/>
    <n v="60907.680000000008"/>
    <n v="30.126068376068375"/>
    <n v="51"/>
    <s v="CO"/>
    <s v="Fachhochschulabschluss"/>
    <s v="50000 bis 100000"/>
  </r>
  <r>
    <n v="562"/>
    <x v="0"/>
    <d v="1963-09-09T00:00:00"/>
    <n v="1"/>
    <x v="1"/>
    <n v="2"/>
    <s v="gFI"/>
    <n v="48"/>
    <n v="56324"/>
    <n v="836500"/>
    <n v="60829.920000000006"/>
    <n v="24.446180555555557"/>
    <n v="51"/>
    <s v="FI"/>
    <s v="Hochschulabschluss"/>
    <s v="50000 bis 100000"/>
  </r>
  <r>
    <n v="465"/>
    <x v="0"/>
    <d v="1975-07-29T00:00:00"/>
    <n v="1"/>
    <x v="2"/>
    <n v="5"/>
    <s v="mIN"/>
    <n v="0"/>
    <n v="56148"/>
    <n v="1758"/>
    <n v="60639.840000000004"/>
    <n v="0"/>
    <n v="40"/>
    <s v="IN"/>
    <s v="Lehrabschluss"/>
    <s v="50000 bis 100000"/>
  </r>
  <r>
    <n v="1088"/>
    <x v="1"/>
    <d v="1959-01-13T00:00:00"/>
    <n v="1"/>
    <x v="1"/>
    <n v="3"/>
    <s v="_ÖF"/>
    <n v="20"/>
    <n v="56024"/>
    <n v="59552"/>
    <n v="60505.920000000006"/>
    <n v="58.358333333333334"/>
    <n v="56"/>
    <s v="ÖF"/>
    <s v="Hochschulabschluss"/>
    <s v="50000 bis 100000"/>
  </r>
  <r>
    <n v="423"/>
    <x v="0"/>
    <d v="1962-01-18T00:00:00"/>
    <n v="1"/>
    <x v="3"/>
    <n v="5"/>
    <s v="mIN"/>
    <n v="37"/>
    <n v="56020"/>
    <n v="401500"/>
    <n v="60501.600000000006"/>
    <n v="31.542792792792792"/>
    <n v="53"/>
    <s v="IN"/>
    <s v="Meister"/>
    <s v="50000 bis 100000"/>
  </r>
  <r>
    <n v="655"/>
    <x v="0"/>
    <d v="1970-01-27T00:00:00"/>
    <n v="1"/>
    <x v="3"/>
    <n v="4"/>
    <s v="gFI"/>
    <n v="40"/>
    <n v="56020"/>
    <n v="491500"/>
    <n v="60501.600000000006"/>
    <n v="29.177083333333332"/>
    <n v="45"/>
    <s v="FI"/>
    <s v="Meister"/>
    <s v="50000 bis 100000"/>
  </r>
  <r>
    <n v="580"/>
    <x v="1"/>
    <d v="1982-12-23T00:00:00"/>
    <n v="1"/>
    <x v="3"/>
    <n v="4"/>
    <s v="mSO"/>
    <n v="40"/>
    <n v="55956"/>
    <n v="258181"/>
    <n v="60432.480000000003"/>
    <n v="29.143750000000001"/>
    <n v="32"/>
    <s v="SO"/>
    <s v="Meister"/>
    <s v="50000 bis 100000"/>
  </r>
  <r>
    <n v="584"/>
    <x v="0"/>
    <d v="1954-09-02T00:00:00"/>
    <n v="1"/>
    <x v="2"/>
    <n v="4"/>
    <s v="mFI"/>
    <n v="39"/>
    <n v="55820"/>
    <n v="175630"/>
    <n v="60285.600000000006"/>
    <n v="29.818376068376068"/>
    <n v="60"/>
    <s v="FI"/>
    <s v="Lehrabschluss"/>
    <s v="50000 bis 100000"/>
  </r>
  <r>
    <n v="241"/>
    <x v="0"/>
    <d v="1977-10-15T00:00:00"/>
    <n v="1"/>
    <x v="2"/>
    <n v="4"/>
    <s v="mCO"/>
    <n v="36"/>
    <n v="55684"/>
    <n v="248500"/>
    <n v="60138.720000000001"/>
    <n v="32.224537037037038"/>
    <n v="37"/>
    <s v="CO"/>
    <s v="Lehrabschluss"/>
    <s v="50000 bis 100000"/>
  </r>
  <r>
    <n v="847"/>
    <x v="1"/>
    <d v="1973-02-10T00:00:00"/>
    <n v="1"/>
    <x v="0"/>
    <n v="4"/>
    <s v="mSO"/>
    <n v="40"/>
    <n v="55580"/>
    <n v="33228"/>
    <n v="60026.400000000001"/>
    <n v="28.947916666666668"/>
    <n v="42"/>
    <s v="SO"/>
    <s v="Fachhochschulabschluss"/>
    <s v="50000 bis 100000"/>
  </r>
  <r>
    <n v="161"/>
    <x v="0"/>
    <d v="1982-10-26T00:00:00"/>
    <n v="1"/>
    <x v="3"/>
    <n v="5"/>
    <s v="mIN"/>
    <n v="32"/>
    <n v="55540"/>
    <n v="-41511"/>
    <n v="59983.200000000004"/>
    <n v="36.158854166666664"/>
    <n v="32"/>
    <s v="IN"/>
    <s v="Meister"/>
    <s v="50000 bis 100000"/>
  </r>
  <r>
    <n v="286"/>
    <x v="0"/>
    <d v="1970-07-07T00:00:00"/>
    <n v="1"/>
    <x v="2"/>
    <n v="4"/>
    <s v="mSO"/>
    <n v="38"/>
    <n v="55392"/>
    <n v="6709"/>
    <n v="59823.360000000001"/>
    <n v="30.368421052631579"/>
    <n v="45"/>
    <s v="SO"/>
    <s v="Lehrabschluss"/>
    <s v="50000 bis 100000"/>
  </r>
  <r>
    <n v="201"/>
    <x v="0"/>
    <d v="1954-10-12T00:00:00"/>
    <n v="1"/>
    <x v="1"/>
    <n v="3"/>
    <s v="_ÖF"/>
    <n v="20"/>
    <n v="55156"/>
    <n v="399688"/>
    <n v="59568.480000000003"/>
    <n v="57.454166666666666"/>
    <n v="60"/>
    <s v="ÖF"/>
    <s v="Hochschulabschluss"/>
    <s v="50000 bis 100000"/>
  </r>
  <r>
    <n v="429"/>
    <x v="0"/>
    <d v="1982-11-21T00:00:00"/>
    <n v="1"/>
    <x v="1"/>
    <n v="3"/>
    <s v="_ÖF"/>
    <n v="39"/>
    <n v="55124"/>
    <n v="76323"/>
    <n v="59533.920000000006"/>
    <n v="29.446581196581196"/>
    <n v="32"/>
    <s v="ÖF"/>
    <s v="Hochschulabschluss"/>
    <s v="50000 bis 100000"/>
  </r>
  <r>
    <n v="592"/>
    <x v="0"/>
    <d v="1974-10-30T00:00:00"/>
    <n v="1"/>
    <x v="2"/>
    <n v="5"/>
    <s v="mIN"/>
    <n v="39"/>
    <n v="55116"/>
    <n v="203200"/>
    <n v="59525.280000000006"/>
    <n v="29.442307692307693"/>
    <n v="40"/>
    <s v="IN"/>
    <s v="Lehrabschluss"/>
    <s v="50000 bis 100000"/>
  </r>
  <r>
    <n v="87"/>
    <x v="0"/>
    <d v="1960-11-10T00:00:00"/>
    <n v="1"/>
    <x v="1"/>
    <n v="3"/>
    <s v="_ÖF"/>
    <n v="40"/>
    <n v="55080"/>
    <n v="183995"/>
    <n v="59486.400000000001"/>
    <n v="28.6875"/>
    <n v="54"/>
    <s v="ÖF"/>
    <s v="Hochschulabschluss"/>
    <s v="50000 bis 100000"/>
  </r>
  <r>
    <n v="52"/>
    <x v="0"/>
    <d v="1966-06-11T00:00:00"/>
    <n v="1"/>
    <x v="0"/>
    <n v="3"/>
    <s v="_ÖF"/>
    <n v="40"/>
    <n v="55016"/>
    <n v="308668"/>
    <n v="59417.280000000006"/>
    <n v="28.654166666666665"/>
    <n v="49"/>
    <s v="ÖF"/>
    <s v="Fachhochschulabschluss"/>
    <s v="50000 bis 100000"/>
  </r>
  <r>
    <n v="956"/>
    <x v="1"/>
    <d v="1972-09-29T00:00:00"/>
    <n v="1"/>
    <x v="3"/>
    <n v="4"/>
    <s v="gFI"/>
    <n v="20"/>
    <n v="54936"/>
    <n v="164421"/>
    <n v="59330.880000000005"/>
    <n v="57.225000000000001"/>
    <n v="42"/>
    <s v="FI"/>
    <s v="Meister"/>
    <s v="50000 bis 100000"/>
  </r>
  <r>
    <n v="976"/>
    <x v="0"/>
    <d v="1968-02-15T00:00:00"/>
    <n v="1"/>
    <x v="1"/>
    <n v="4"/>
    <s v="mSO"/>
    <n v="39"/>
    <n v="54908"/>
    <n v="5904"/>
    <n v="59300.640000000007"/>
    <n v="29.331196581196583"/>
    <n v="47"/>
    <s v="SO"/>
    <s v="Hochschulabschluss"/>
    <s v="50000 bis 100000"/>
  </r>
  <r>
    <n v="1173"/>
    <x v="1"/>
    <d v="1976-10-03T00:00:00"/>
    <n v="1"/>
    <x v="3"/>
    <n v="4"/>
    <s v="mSO"/>
    <n v="40"/>
    <n v="54844"/>
    <n v="53600"/>
    <n v="59231.520000000004"/>
    <n v="28.564583333333335"/>
    <n v="38"/>
    <s v="SO"/>
    <s v="Meister"/>
    <s v="50000 bis 100000"/>
  </r>
  <r>
    <n v="977"/>
    <x v="0"/>
    <d v="1980-10-04T00:00:00"/>
    <n v="1"/>
    <x v="2"/>
    <n v="5"/>
    <s v="mIN"/>
    <n v="40"/>
    <n v="54792"/>
    <n v="258699"/>
    <n v="59175.360000000001"/>
    <n v="28.537500000000001"/>
    <n v="34"/>
    <s v="IN"/>
    <s v="Lehrabschluss"/>
    <s v="50000 bis 100000"/>
  </r>
  <r>
    <n v="430"/>
    <x v="0"/>
    <d v="1979-12-17T00:00:00"/>
    <n v="1"/>
    <x v="1"/>
    <n v="4"/>
    <s v="gSO"/>
    <n v="50"/>
    <n v="54772"/>
    <n v="104003"/>
    <n v="59153.760000000002"/>
    <n v="22.821666666666665"/>
    <n v="35"/>
    <s v="SO"/>
    <s v="Hochschulabschluss"/>
    <s v="50000 bis 100000"/>
  </r>
  <r>
    <n v="686"/>
    <x v="0"/>
    <d v="1974-07-14T00:00:00"/>
    <n v="1"/>
    <x v="2"/>
    <n v="4"/>
    <s v="gFI"/>
    <n v="36"/>
    <n v="54664"/>
    <n v="582980"/>
    <n v="59037.120000000003"/>
    <n v="31.63425925925926"/>
    <n v="41"/>
    <s v="FI"/>
    <s v="Lehrabschluss"/>
    <s v="50000 bis 100000"/>
  </r>
  <r>
    <n v="384"/>
    <x v="0"/>
    <d v="1961-01-18T00:00:00"/>
    <n v="1"/>
    <x v="3"/>
    <n v="3"/>
    <s v="_ÖF"/>
    <n v="39"/>
    <n v="54660"/>
    <n v="95266"/>
    <n v="59032.800000000003"/>
    <n v="29.198717948717949"/>
    <n v="54"/>
    <s v="ÖF"/>
    <s v="Meister"/>
    <s v="50000 bis 100000"/>
  </r>
  <r>
    <n v="47"/>
    <x v="0"/>
    <d v="1979-01-13T00:00:00"/>
    <n v="1"/>
    <x v="3"/>
    <n v="5"/>
    <s v="mIN"/>
    <n v="40"/>
    <n v="54576"/>
    <n v="-59195"/>
    <n v="58942.080000000002"/>
    <n v="28.425000000000001"/>
    <n v="36"/>
    <s v="IN"/>
    <s v="Meister"/>
    <s v="50000 bis 100000"/>
  </r>
  <r>
    <n v="627"/>
    <x v="0"/>
    <d v="1980-02-07T00:00:00"/>
    <n v="1"/>
    <x v="2"/>
    <n v="5"/>
    <s v="mIN"/>
    <n v="38"/>
    <n v="54472"/>
    <n v="406639"/>
    <n v="58829.760000000002"/>
    <n v="29.864035087719298"/>
    <n v="35"/>
    <s v="IN"/>
    <s v="Lehrabschluss"/>
    <s v="50000 bis 100000"/>
  </r>
  <r>
    <n v="818"/>
    <x v="1"/>
    <d v="1964-04-13T00:00:00"/>
    <n v="1"/>
    <x v="3"/>
    <n v="4"/>
    <s v="gCO"/>
    <n v="20"/>
    <n v="54468"/>
    <n v="5000"/>
    <n v="58825.440000000002"/>
    <n v="56.737499999999997"/>
    <n v="51"/>
    <s v="CO"/>
    <s v="Meister"/>
    <s v="50000 bis 100000"/>
  </r>
  <r>
    <n v="741"/>
    <x v="0"/>
    <d v="1981-08-06T00:00:00"/>
    <n v="1"/>
    <x v="1"/>
    <n v="4"/>
    <s v="mCO"/>
    <n v="35"/>
    <n v="54452"/>
    <n v="2649"/>
    <n v="58808.160000000003"/>
    <n v="32.411904761904765"/>
    <n v="34"/>
    <s v="CO"/>
    <s v="Hochschulabschluss"/>
    <s v="50000 bis 100000"/>
  </r>
  <r>
    <n v="869"/>
    <x v="1"/>
    <d v="1956-01-15T00:00:00"/>
    <n v="1"/>
    <x v="2"/>
    <n v="4"/>
    <s v="mIT"/>
    <n v="39"/>
    <n v="54372"/>
    <n v="202136"/>
    <n v="58721.760000000002"/>
    <n v="29.044871794871796"/>
    <n v="59"/>
    <s v="IT"/>
    <s v="Lehrabschluss"/>
    <s v="50000 bis 100000"/>
  </r>
  <r>
    <n v="613"/>
    <x v="0"/>
    <d v="1972-01-30T00:00:00"/>
    <n v="1"/>
    <x v="2"/>
    <n v="3"/>
    <s v="_ÖF"/>
    <n v="40"/>
    <n v="54292"/>
    <n v="291706"/>
    <n v="58635.360000000001"/>
    <n v="28.277083333333334"/>
    <n v="43"/>
    <s v="ÖF"/>
    <s v="Lehrabschluss"/>
    <s v="50000 bis 100000"/>
  </r>
  <r>
    <n v="946"/>
    <x v="0"/>
    <d v="1981-11-15T00:00:00"/>
    <n v="1"/>
    <x v="2"/>
    <n v="5"/>
    <s v="mIN"/>
    <n v="40"/>
    <n v="54244"/>
    <n v="-48736"/>
    <n v="58583.520000000004"/>
    <n v="28.252083333333335"/>
    <n v="33"/>
    <s v="IN"/>
    <s v="Lehrabschluss"/>
    <s v="50000 bis 100000"/>
  </r>
  <r>
    <n v="310"/>
    <x v="0"/>
    <d v="1978-10-15T00:00:00"/>
    <n v="1"/>
    <x v="1"/>
    <n v="2"/>
    <s v="gIT"/>
    <n v="45"/>
    <n v="53992"/>
    <n v="5382"/>
    <n v="58311.360000000001"/>
    <n v="24.996296296296297"/>
    <n v="36"/>
    <s v="IT"/>
    <s v="Hochschulabschluss"/>
    <s v="50000 bis 100000"/>
  </r>
  <r>
    <n v="663"/>
    <x v="0"/>
    <d v="1967-03-05T00:00:00"/>
    <n v="1"/>
    <x v="0"/>
    <n v="3"/>
    <s v="_ÖF"/>
    <n v="40"/>
    <n v="53940"/>
    <n v="424500"/>
    <n v="58255.200000000004"/>
    <n v="28.09375"/>
    <n v="48"/>
    <s v="ÖF"/>
    <s v="Fachhochschulabschluss"/>
    <s v="50000 bis 100000"/>
  </r>
  <r>
    <n v="691"/>
    <x v="0"/>
    <d v="1973-01-20T00:00:00"/>
    <n v="1"/>
    <x v="3"/>
    <n v="4"/>
    <s v="mFI"/>
    <n v="40"/>
    <n v="53872"/>
    <n v="190000"/>
    <n v="58181.760000000002"/>
    <n v="28.058333333333334"/>
    <n v="42"/>
    <s v="FI"/>
    <s v="Meister"/>
    <s v="50000 bis 100000"/>
  </r>
  <r>
    <n v="629"/>
    <x v="0"/>
    <d v="1961-08-02T00:00:00"/>
    <n v="1"/>
    <x v="0"/>
    <n v="3"/>
    <s v="_ÖF"/>
    <n v="40"/>
    <n v="53824"/>
    <n v="264669"/>
    <n v="58129.920000000006"/>
    <n v="28.033333333333335"/>
    <n v="54"/>
    <s v="ÖF"/>
    <s v="Fachhochschulabschluss"/>
    <s v="50000 bis 100000"/>
  </r>
  <r>
    <n v="318"/>
    <x v="0"/>
    <d v="1974-03-08T00:00:00"/>
    <n v="1"/>
    <x v="1"/>
    <n v="3"/>
    <s v="_ÖF"/>
    <n v="60"/>
    <n v="53792"/>
    <n v="6770"/>
    <n v="58095.360000000001"/>
    <n v="18.677777777777777"/>
    <n v="41"/>
    <s v="ÖF"/>
    <s v="Hochschulabschluss"/>
    <s v="50000 bis 100000"/>
  </r>
  <r>
    <n v="479"/>
    <x v="1"/>
    <d v="1982-04-12T00:00:00"/>
    <n v="1"/>
    <x v="2"/>
    <n v="4"/>
    <s v="mCO"/>
    <n v="39"/>
    <n v="53636"/>
    <n v="118203"/>
    <n v="57926.880000000005"/>
    <n v="28.6517094017094"/>
    <n v="33"/>
    <s v="CO"/>
    <s v="Lehrabschluss"/>
    <s v="50000 bis 100000"/>
  </r>
  <r>
    <n v="942"/>
    <x v="0"/>
    <d v="1976-09-03T00:00:00"/>
    <n v="1"/>
    <x v="3"/>
    <n v="4"/>
    <s v="gIT"/>
    <n v="40"/>
    <n v="53500"/>
    <n v="104746"/>
    <n v="57780.000000000007"/>
    <n v="27.864583333333332"/>
    <n v="38"/>
    <s v="IT"/>
    <s v="Meister"/>
    <s v="50000 bis 100000"/>
  </r>
  <r>
    <n v="36"/>
    <x v="1"/>
    <d v="1958-04-16T00:00:00"/>
    <n v="1"/>
    <x v="0"/>
    <n v="4"/>
    <s v="mSO"/>
    <n v="38"/>
    <n v="53492"/>
    <n v="224320"/>
    <n v="57771.360000000001"/>
    <n v="29.326754385964911"/>
    <n v="57"/>
    <s v="SO"/>
    <s v="Fachhochschulabschluss"/>
    <s v="50000 bis 100000"/>
  </r>
  <r>
    <n v="295"/>
    <x v="0"/>
    <d v="1961-01-07T00:00:00"/>
    <n v="1"/>
    <x v="2"/>
    <n v="4"/>
    <s v="gFI"/>
    <n v="38"/>
    <n v="53464"/>
    <n v="415567"/>
    <n v="57741.120000000003"/>
    <n v="29.311403508771932"/>
    <n v="54"/>
    <s v="FI"/>
    <s v="Lehrabschluss"/>
    <s v="50000 bis 100000"/>
  </r>
  <r>
    <n v="229"/>
    <x v="1"/>
    <d v="1976-10-18T00:00:00"/>
    <n v="1"/>
    <x v="0"/>
    <n v="2"/>
    <s v="mFI"/>
    <n v="40"/>
    <n v="53388"/>
    <n v="142000"/>
    <n v="57659.040000000001"/>
    <n v="27.806249999999999"/>
    <n v="38"/>
    <s v="FI"/>
    <s v="Fachhochschulabschluss"/>
    <s v="50000 bis 100000"/>
  </r>
  <r>
    <n v="811"/>
    <x v="0"/>
    <d v="1961-02-26T00:00:00"/>
    <n v="1"/>
    <x v="3"/>
    <n v="4"/>
    <s v="gSO"/>
    <n v="39"/>
    <n v="53360"/>
    <n v="264169"/>
    <n v="57628.800000000003"/>
    <n v="28.504273504273506"/>
    <n v="54"/>
    <s v="SO"/>
    <s v="Meister"/>
    <s v="50000 bis 100000"/>
  </r>
  <r>
    <n v="424"/>
    <x v="0"/>
    <d v="1963-09-25T00:00:00"/>
    <n v="1"/>
    <x v="2"/>
    <n v="4"/>
    <s v="mCO"/>
    <n v="40"/>
    <n v="53240"/>
    <n v="266000"/>
    <n v="57499.200000000004"/>
    <n v="27.729166666666668"/>
    <n v="51"/>
    <s v="CO"/>
    <s v="Lehrabschluss"/>
    <s v="50000 bis 100000"/>
  </r>
  <r>
    <n v="248"/>
    <x v="1"/>
    <d v="1967-08-18T00:00:00"/>
    <n v="1"/>
    <x v="0"/>
    <n v="3"/>
    <s v="_ÖF"/>
    <n v="38"/>
    <n v="53128"/>
    <n v="223061"/>
    <n v="57378.240000000005"/>
    <n v="29.12719298245614"/>
    <n v="47"/>
    <s v="ÖF"/>
    <s v="Fachhochschulabschluss"/>
    <s v="50000 bis 100000"/>
  </r>
  <r>
    <n v="652"/>
    <x v="0"/>
    <d v="1958-08-13T00:00:00"/>
    <n v="1"/>
    <x v="2"/>
    <n v="4"/>
    <s v="mSO"/>
    <n v="39"/>
    <n v="53020"/>
    <n v="137565"/>
    <n v="57261.600000000006"/>
    <n v="28.322649572649574"/>
    <n v="56"/>
    <s v="SO"/>
    <s v="Lehrabschluss"/>
    <s v="50000 bis 100000"/>
  </r>
  <r>
    <n v="962"/>
    <x v="0"/>
    <d v="1964-04-22T00:00:00"/>
    <n v="1"/>
    <x v="0"/>
    <n v="4"/>
    <s v="mIT"/>
    <n v="38"/>
    <n v="53020"/>
    <n v="140771"/>
    <n v="57261.600000000006"/>
    <n v="29.067982456140349"/>
    <n v="51"/>
    <s v="IT"/>
    <s v="Fachhochschulabschluss"/>
    <s v="50000 bis 100000"/>
  </r>
  <r>
    <n v="1066"/>
    <x v="0"/>
    <d v="1964-01-21T00:00:00"/>
    <n v="1"/>
    <x v="3"/>
    <n v="4"/>
    <s v="mSO"/>
    <n v="40"/>
    <n v="53000"/>
    <n v="155396"/>
    <n v="57240.000000000007"/>
    <n v="27.604166666666668"/>
    <n v="51"/>
    <s v="SO"/>
    <s v="Meister"/>
    <s v="50000 bis 100000"/>
  </r>
  <r>
    <n v="797"/>
    <x v="0"/>
    <d v="1969-06-10T00:00:00"/>
    <n v="1"/>
    <x v="2"/>
    <n v="5"/>
    <s v="gIN"/>
    <n v="60"/>
    <n v="52944"/>
    <n v="344950"/>
    <n v="57179.520000000004"/>
    <n v="18.383333333333333"/>
    <n v="46"/>
    <s v="IN"/>
    <s v="Lehrabschluss"/>
    <s v="50000 bis 100000"/>
  </r>
  <r>
    <n v="172"/>
    <x v="1"/>
    <d v="1959-04-26T00:00:00"/>
    <n v="1"/>
    <x v="1"/>
    <n v="3"/>
    <s v="_ÖF"/>
    <n v="45"/>
    <n v="52744"/>
    <n v="259000"/>
    <n v="56963.520000000004"/>
    <n v="24.418518518518518"/>
    <n v="56"/>
    <s v="ÖF"/>
    <s v="Hochschulabschluss"/>
    <s v="50000 bis 100000"/>
  </r>
  <r>
    <n v="747"/>
    <x v="0"/>
    <d v="1976-05-05T00:00:00"/>
    <n v="1"/>
    <x v="0"/>
    <n v="3"/>
    <s v="_ÖF"/>
    <n v="40"/>
    <n v="52716"/>
    <n v="292000"/>
    <n v="56933.280000000006"/>
    <n v="27.456250000000001"/>
    <n v="39"/>
    <s v="ÖF"/>
    <s v="Fachhochschulabschluss"/>
    <s v="50000 bis 100000"/>
  </r>
  <r>
    <n v="911"/>
    <x v="1"/>
    <d v="1967-04-18T00:00:00"/>
    <n v="1"/>
    <x v="2"/>
    <n v="4"/>
    <s v="mFI"/>
    <n v="39"/>
    <n v="52668"/>
    <n v="204575"/>
    <n v="56881.440000000002"/>
    <n v="28.134615384615383"/>
    <n v="48"/>
    <s v="FI"/>
    <s v="Lehrabschluss"/>
    <s v="50000 bis 100000"/>
  </r>
  <r>
    <n v="160"/>
    <x v="0"/>
    <d v="1984-01-24T00:00:00"/>
    <n v="2"/>
    <x v="2"/>
    <n v="5"/>
    <s v="mIN"/>
    <n v="40"/>
    <n v="52660"/>
    <n v="85300"/>
    <n v="56872.800000000003"/>
    <n v="27.427083333333332"/>
    <n v="31"/>
    <s v="IN"/>
    <s v="Lehrabschluss"/>
    <s v="50000 bis 100000"/>
  </r>
  <r>
    <n v="692"/>
    <x v="0"/>
    <d v="1954-05-22T00:00:00"/>
    <n v="1"/>
    <x v="3"/>
    <n v="2"/>
    <s v="gFI"/>
    <n v="40"/>
    <n v="52660"/>
    <n v="500500"/>
    <n v="56872.800000000003"/>
    <n v="27.427083333333332"/>
    <n v="61"/>
    <s v="FI"/>
    <s v="Meister"/>
    <s v="50000 bis 100000"/>
  </r>
  <r>
    <n v="683"/>
    <x v="1"/>
    <d v="1973-05-01T00:00:00"/>
    <n v="1"/>
    <x v="2"/>
    <n v="4"/>
    <s v="mIT"/>
    <n v="39"/>
    <n v="52640"/>
    <n v="106100"/>
    <n v="56851.200000000004"/>
    <n v="28.119658119658119"/>
    <n v="42"/>
    <s v="IT"/>
    <s v="Lehrabschluss"/>
    <s v="50000 bis 100000"/>
  </r>
  <r>
    <n v="935"/>
    <x v="0"/>
    <d v="1977-05-31T00:00:00"/>
    <n v="1"/>
    <x v="2"/>
    <n v="5"/>
    <s v="gIN"/>
    <n v="35"/>
    <n v="52508"/>
    <n v="115067"/>
    <n v="56708.640000000007"/>
    <n v="31.254761904761907"/>
    <n v="38"/>
    <s v="IN"/>
    <s v="Lehrabschluss"/>
    <s v="50000 bis 100000"/>
  </r>
  <r>
    <n v="130"/>
    <x v="1"/>
    <d v="1958-10-18T00:00:00"/>
    <n v="1"/>
    <x v="1"/>
    <n v="3"/>
    <s v="_ÖF"/>
    <n v="29"/>
    <n v="52504"/>
    <n v="270901"/>
    <n v="56704.320000000007"/>
    <n v="37.718390804597703"/>
    <n v="56"/>
    <s v="ÖF"/>
    <s v="Hochschulabschluss"/>
    <s v="50000 bis 100000"/>
  </r>
  <r>
    <n v="402"/>
    <x v="0"/>
    <d v="1970-10-27T00:00:00"/>
    <n v="1"/>
    <x v="0"/>
    <n v="4"/>
    <s v="gSO"/>
    <n v="45"/>
    <n v="52444"/>
    <n v="215018"/>
    <n v="56639.520000000004"/>
    <n v="24.279629629629628"/>
    <n v="44"/>
    <s v="SO"/>
    <s v="Fachhochschulabschluss"/>
    <s v="50000 bis 100000"/>
  </r>
  <r>
    <n v="997"/>
    <x v="0"/>
    <d v="1977-09-18T00:00:00"/>
    <n v="1"/>
    <x v="0"/>
    <n v="3"/>
    <s v="_ÖF"/>
    <n v="38"/>
    <n v="52396"/>
    <n v="61540"/>
    <n v="56587.68"/>
    <n v="28.725877192982455"/>
    <n v="37"/>
    <s v="ÖF"/>
    <s v="Fachhochschulabschluss"/>
    <s v="50000 bis 100000"/>
  </r>
  <r>
    <n v="373"/>
    <x v="0"/>
    <d v="1984-09-29T00:00:00"/>
    <n v="1"/>
    <x v="1"/>
    <n v="4"/>
    <s v="mFI"/>
    <n v="38"/>
    <n v="52376"/>
    <n v="69284"/>
    <n v="56566.080000000002"/>
    <n v="28.714912280701753"/>
    <n v="30"/>
    <s v="FI"/>
    <s v="Hochschulabschluss"/>
    <s v="50000 bis 100000"/>
  </r>
  <r>
    <n v="1112"/>
    <x v="0"/>
    <d v="1969-11-19T00:00:00"/>
    <n v="1"/>
    <x v="0"/>
    <n v="3"/>
    <s v="_ÖF"/>
    <n v="40"/>
    <n v="52352"/>
    <n v="54400"/>
    <n v="56540.160000000003"/>
    <n v="27.266666666666666"/>
    <n v="45"/>
    <s v="ÖF"/>
    <s v="Fachhochschulabschluss"/>
    <s v="50000 bis 100000"/>
  </r>
  <r>
    <n v="1100"/>
    <x v="0"/>
    <d v="1956-10-07T00:00:00"/>
    <n v="1"/>
    <x v="0"/>
    <n v="4"/>
    <s v="mFI"/>
    <n v="40"/>
    <n v="52208"/>
    <n v="20600"/>
    <n v="56384.640000000007"/>
    <n v="27.191666666666666"/>
    <n v="58"/>
    <s v="FI"/>
    <s v="Fachhochschulabschluss"/>
    <s v="50000 bis 100000"/>
  </r>
  <r>
    <n v="239"/>
    <x v="0"/>
    <d v="1967-08-27T00:00:00"/>
    <n v="1"/>
    <x v="1"/>
    <n v="4"/>
    <s v="mIT"/>
    <n v="35"/>
    <n v="52200"/>
    <n v="565537"/>
    <n v="56376.000000000007"/>
    <n v="31.071428571428573"/>
    <n v="47"/>
    <s v="IT"/>
    <s v="Hochschulabschluss"/>
    <s v="50000 bis 100000"/>
  </r>
  <r>
    <n v="464"/>
    <x v="0"/>
    <d v="1972-02-06T00:00:00"/>
    <n v="1"/>
    <x v="2"/>
    <n v="5"/>
    <s v="mIN"/>
    <n v="35"/>
    <n v="52160"/>
    <n v="28064"/>
    <n v="56332.800000000003"/>
    <n v="31.047619047619047"/>
    <n v="43"/>
    <s v="IN"/>
    <s v="Lehrabschluss"/>
    <s v="50000 bis 100000"/>
  </r>
  <r>
    <n v="397"/>
    <x v="0"/>
    <d v="1976-11-14T00:00:00"/>
    <n v="1"/>
    <x v="0"/>
    <n v="3"/>
    <s v="_ÖF"/>
    <n v="39"/>
    <n v="52144"/>
    <n v="69331"/>
    <n v="56315.520000000004"/>
    <n v="27.854700854700855"/>
    <n v="38"/>
    <s v="ÖF"/>
    <s v="Fachhochschulabschluss"/>
    <s v="50000 bis 100000"/>
  </r>
  <r>
    <n v="243"/>
    <x v="1"/>
    <d v="1958-10-15T00:00:00"/>
    <n v="1"/>
    <x v="0"/>
    <n v="3"/>
    <s v="_ÖF"/>
    <n v="39"/>
    <n v="52084"/>
    <n v="249794"/>
    <n v="56250.720000000001"/>
    <n v="27.822649572649574"/>
    <n v="56"/>
    <s v="ÖF"/>
    <s v="Fachhochschulabschluss"/>
    <s v="50000 bis 100000"/>
  </r>
  <r>
    <n v="291"/>
    <x v="0"/>
    <d v="1986-11-01T00:00:00"/>
    <n v="1"/>
    <x v="0"/>
    <n v="3"/>
    <s v="_ÖF"/>
    <n v="38"/>
    <n v="52060"/>
    <n v="98775"/>
    <n v="56224.800000000003"/>
    <n v="28.541666666666668"/>
    <n v="28"/>
    <s v="ÖF"/>
    <s v="Fachhochschulabschluss"/>
    <s v="50000 bis 100000"/>
  </r>
  <r>
    <n v="840"/>
    <x v="1"/>
    <d v="1968-01-08T00:00:00"/>
    <n v="1"/>
    <x v="1"/>
    <n v="2"/>
    <s v="mIT"/>
    <n v="55"/>
    <n v="52020"/>
    <n v="25500"/>
    <n v="56181.600000000006"/>
    <n v="19.704545454545453"/>
    <n v="47"/>
    <s v="IT"/>
    <s v="Hochschulabschluss"/>
    <s v="50000 bis 100000"/>
  </r>
  <r>
    <n v="786"/>
    <x v="0"/>
    <d v="1975-06-08T00:00:00"/>
    <n v="1"/>
    <x v="2"/>
    <n v="5"/>
    <s v="mIN"/>
    <n v="35"/>
    <n v="51912"/>
    <n v="187500"/>
    <n v="56064.960000000006"/>
    <n v="30.9"/>
    <n v="40"/>
    <s v="IN"/>
    <s v="Lehrabschluss"/>
    <s v="50000 bis 100000"/>
  </r>
  <r>
    <n v="507"/>
    <x v="0"/>
    <d v="1980-05-22T00:00:00"/>
    <n v="1"/>
    <x v="1"/>
    <n v="3"/>
    <s v="_ÖF"/>
    <n v="39"/>
    <n v="51828"/>
    <n v="198"/>
    <n v="55974.240000000005"/>
    <n v="27.685897435897434"/>
    <n v="35"/>
    <s v="ÖF"/>
    <s v="Hochschulabschluss"/>
    <s v="50000 bis 100000"/>
  </r>
  <r>
    <n v="570"/>
    <x v="1"/>
    <d v="1956-05-25T00:00:00"/>
    <n v="1"/>
    <x v="2"/>
    <n v="4"/>
    <s v="gSO"/>
    <n v="34"/>
    <n v="51820"/>
    <n v="523450"/>
    <n v="55965.600000000006"/>
    <n v="31.752450980392158"/>
    <n v="59"/>
    <s v="SO"/>
    <s v="Lehrabschluss"/>
    <s v="50000 bis 100000"/>
  </r>
  <r>
    <n v="1047"/>
    <x v="1"/>
    <d v="1987-02-18T00:00:00"/>
    <n v="1"/>
    <x v="1"/>
    <n v="4"/>
    <s v="mSO"/>
    <n v="35"/>
    <n v="51732"/>
    <n v="0"/>
    <n v="55870.560000000005"/>
    <n v="30.792857142857144"/>
    <n v="28"/>
    <s v="SO"/>
    <s v="Hochschulabschluss"/>
    <s v="50000 bis 100000"/>
  </r>
  <r>
    <n v="90"/>
    <x v="0"/>
    <d v="1969-04-08T00:00:00"/>
    <n v="1"/>
    <x v="2"/>
    <n v="5"/>
    <s v="mIN"/>
    <n v="35"/>
    <n v="51628"/>
    <n v="2000"/>
    <n v="55758.240000000005"/>
    <n v="30.730952380952381"/>
    <n v="46"/>
    <s v="IN"/>
    <s v="Lehrabschluss"/>
    <s v="50000 bis 100000"/>
  </r>
  <r>
    <n v="137"/>
    <x v="0"/>
    <d v="1961-04-12T00:00:00"/>
    <n v="1"/>
    <x v="0"/>
    <n v="3"/>
    <s v="_ÖF"/>
    <n v="40"/>
    <n v="51560"/>
    <n v="130226"/>
    <n v="55684.800000000003"/>
    <n v="26.854166666666668"/>
    <n v="54"/>
    <s v="ÖF"/>
    <s v="Fachhochschulabschluss"/>
    <s v="50000 bis 100000"/>
  </r>
  <r>
    <n v="665"/>
    <x v="1"/>
    <d v="1964-01-10T00:00:00"/>
    <n v="1"/>
    <x v="1"/>
    <n v="4"/>
    <s v="mCO"/>
    <n v="39"/>
    <n v="51464"/>
    <n v="278562"/>
    <n v="55581.120000000003"/>
    <n v="27.491452991452991"/>
    <n v="51"/>
    <s v="CO"/>
    <s v="Hochschulabschluss"/>
    <s v="50000 bis 100000"/>
  </r>
  <r>
    <n v="284"/>
    <x v="0"/>
    <d v="1980-11-16T00:00:00"/>
    <n v="1"/>
    <x v="2"/>
    <n v="5"/>
    <s v="mIN"/>
    <n v="35"/>
    <n v="51460"/>
    <n v="75600"/>
    <n v="55576.800000000003"/>
    <n v="30.63095238095238"/>
    <n v="34"/>
    <s v="IN"/>
    <s v="Lehrabschluss"/>
    <s v="50000 bis 100000"/>
  </r>
  <r>
    <n v="690"/>
    <x v="0"/>
    <d v="1975-04-13T00:00:00"/>
    <n v="1"/>
    <x v="3"/>
    <n v="4"/>
    <s v="gIT"/>
    <n v="37"/>
    <n v="51396"/>
    <n v="187420"/>
    <n v="55507.68"/>
    <n v="28.939189189189189"/>
    <n v="40"/>
    <s v="IT"/>
    <s v="Meister"/>
    <s v="50000 bis 100000"/>
  </r>
  <r>
    <n v="817"/>
    <x v="1"/>
    <d v="1982-08-19T00:00:00"/>
    <n v="1"/>
    <x v="2"/>
    <n v="4"/>
    <s v="gIT"/>
    <n v="38"/>
    <n v="51224"/>
    <n v="281641"/>
    <n v="55321.920000000006"/>
    <n v="28.083333333333332"/>
    <n v="32"/>
    <s v="IT"/>
    <s v="Lehrabschluss"/>
    <s v="50000 bis 100000"/>
  </r>
  <r>
    <n v="626"/>
    <x v="0"/>
    <d v="1973-10-12T00:00:00"/>
    <n v="1"/>
    <x v="2"/>
    <n v="5"/>
    <s v="mIN"/>
    <n v="38"/>
    <n v="51076"/>
    <n v="315600"/>
    <n v="55162.080000000002"/>
    <n v="28.00219298245614"/>
    <n v="41"/>
    <s v="IN"/>
    <s v="Lehrabschluss"/>
    <s v="50000 bis 100000"/>
  </r>
  <r>
    <n v="574"/>
    <x v="1"/>
    <d v="1963-04-19T00:00:00"/>
    <n v="1"/>
    <x v="1"/>
    <n v="4"/>
    <s v="mSO"/>
    <n v="39"/>
    <n v="51044"/>
    <n v="800"/>
    <n v="55127.520000000004"/>
    <n v="27.267094017094017"/>
    <n v="52"/>
    <s v="SO"/>
    <s v="Hochschulabschluss"/>
    <s v="50000 bis 100000"/>
  </r>
  <r>
    <n v="930"/>
    <x v="0"/>
    <d v="1962-07-11T00:00:00"/>
    <n v="1"/>
    <x v="3"/>
    <n v="4"/>
    <s v="mSO"/>
    <n v="39"/>
    <n v="51044"/>
    <n v="227729"/>
    <n v="55127.520000000004"/>
    <n v="27.267094017094017"/>
    <n v="53"/>
    <s v="SO"/>
    <s v="Meister"/>
    <s v="50000 bis 100000"/>
  </r>
  <r>
    <n v="209"/>
    <x v="1"/>
    <d v="1964-10-09T00:00:00"/>
    <n v="1"/>
    <x v="2"/>
    <n v="4"/>
    <s v="mIT"/>
    <n v="39"/>
    <n v="50876"/>
    <n v="182900"/>
    <n v="54946.080000000002"/>
    <n v="27.177350427350426"/>
    <n v="50"/>
    <s v="IT"/>
    <s v="Lehrabschluss"/>
    <s v="50000 bis 100000"/>
  </r>
  <r>
    <n v="540"/>
    <x v="0"/>
    <d v="1956-01-21T00:00:00"/>
    <n v="1"/>
    <x v="3"/>
    <n v="2"/>
    <s v="gFI"/>
    <n v="60"/>
    <n v="50852"/>
    <n v="433919"/>
    <n v="54920.160000000003"/>
    <n v="17.656944444444445"/>
    <n v="59"/>
    <s v="FI"/>
    <s v="Meister"/>
    <s v="50000 bis 100000"/>
  </r>
  <r>
    <n v="445"/>
    <x v="1"/>
    <d v="1971-03-02T00:00:00"/>
    <n v="1"/>
    <x v="0"/>
    <n v="2"/>
    <s v="gIT"/>
    <n v="42"/>
    <n v="50744"/>
    <n v="127585"/>
    <n v="54803.520000000004"/>
    <n v="25.170634920634921"/>
    <n v="44"/>
    <s v="IT"/>
    <s v="Fachhochschulabschluss"/>
    <s v="50000 bis 100000"/>
  </r>
  <r>
    <n v="985"/>
    <x v="0"/>
    <d v="1983-11-25T00:00:00"/>
    <n v="1"/>
    <x v="1"/>
    <n v="3"/>
    <s v="_ÖF"/>
    <n v="40"/>
    <n v="50744"/>
    <n v="271821"/>
    <n v="54803.520000000004"/>
    <n v="26.429166666666667"/>
    <n v="31"/>
    <s v="ÖF"/>
    <s v="Hochschulabschluss"/>
    <s v="50000 bis 100000"/>
  </r>
  <r>
    <n v="1105"/>
    <x v="0"/>
    <d v="1959-01-02T00:00:00"/>
    <n v="1"/>
    <x v="1"/>
    <n v="4"/>
    <s v="gFI"/>
    <n v="38"/>
    <n v="50652"/>
    <n v="70935"/>
    <n v="54704.160000000003"/>
    <n v="27.769736842105264"/>
    <n v="56"/>
    <s v="FI"/>
    <s v="Hochschulabschluss"/>
    <s v="50000 bis 100000"/>
  </r>
  <r>
    <n v="989"/>
    <x v="1"/>
    <d v="1961-08-07T00:00:00"/>
    <n v="1"/>
    <x v="2"/>
    <n v="2"/>
    <s v="mSO"/>
    <n v="40"/>
    <n v="50356"/>
    <n v="365000"/>
    <n v="54384.480000000003"/>
    <n v="26.227083333333333"/>
    <n v="54"/>
    <s v="SO"/>
    <s v="Lehrabschluss"/>
    <s v="50000 bis 100000"/>
  </r>
  <r>
    <n v="353"/>
    <x v="0"/>
    <d v="1968-02-08T00:00:00"/>
    <n v="1"/>
    <x v="3"/>
    <n v="4"/>
    <s v="mCO"/>
    <n v="40"/>
    <n v="50264"/>
    <n v="191731"/>
    <n v="54285.120000000003"/>
    <n v="26.179166666666667"/>
    <n v="47"/>
    <s v="CO"/>
    <s v="Meister"/>
    <s v="50000 bis 100000"/>
  </r>
  <r>
    <n v="70"/>
    <x v="1"/>
    <d v="1963-04-24T00:00:00"/>
    <n v="1"/>
    <x v="2"/>
    <n v="4"/>
    <s v="mFI"/>
    <n v="25"/>
    <n v="50252"/>
    <n v="636925"/>
    <n v="54272.160000000003"/>
    <n v="41.876666666666665"/>
    <n v="52"/>
    <s v="FI"/>
    <s v="Lehrabschluss"/>
    <s v="50000 bis 100000"/>
  </r>
  <r>
    <n v="287"/>
    <x v="0"/>
    <d v="1975-06-28T00:00:00"/>
    <n v="1"/>
    <x v="2"/>
    <n v="5"/>
    <s v="gIN"/>
    <n v="35"/>
    <n v="50060"/>
    <n v="190664"/>
    <n v="54064.800000000003"/>
    <n v="29.797619047619047"/>
    <n v="40"/>
    <s v="IN"/>
    <s v="Lehrabschluss"/>
    <s v="50000 bis 100000"/>
  </r>
  <r>
    <n v="1034"/>
    <x v="0"/>
    <d v="1981-02-20T00:00:00"/>
    <n v="1"/>
    <x v="2"/>
    <n v="4"/>
    <s v="gFI"/>
    <n v="39"/>
    <n v="50036"/>
    <n v="373505"/>
    <n v="54038.880000000005"/>
    <n v="26.728632478632477"/>
    <n v="34"/>
    <s v="FI"/>
    <s v="Lehrabschluss"/>
    <s v="50000 bis 100000"/>
  </r>
  <r>
    <n v="365"/>
    <x v="0"/>
    <d v="1974-03-07T00:00:00"/>
    <n v="1"/>
    <x v="2"/>
    <n v="4"/>
    <s v="mSO"/>
    <n v="38"/>
    <n v="49956"/>
    <n v="6284"/>
    <n v="53952.480000000003"/>
    <n v="27.388157894736842"/>
    <n v="41"/>
    <s v="SO"/>
    <s v="Lehrabschluss"/>
    <s v="weniger als 50000"/>
  </r>
  <r>
    <n v="343"/>
    <x v="0"/>
    <d v="1960-10-04T00:00:00"/>
    <n v="1"/>
    <x v="3"/>
    <n v="3"/>
    <s v="_ÖF"/>
    <n v="38"/>
    <n v="49884"/>
    <n v="18573"/>
    <n v="53874.720000000001"/>
    <n v="27.348684210526315"/>
    <n v="54"/>
    <s v="ÖF"/>
    <s v="Meister"/>
    <s v="weniger als 50000"/>
  </r>
  <r>
    <n v="647"/>
    <x v="1"/>
    <d v="1980-03-01T00:00:00"/>
    <n v="1"/>
    <x v="1"/>
    <n v="2"/>
    <s v="mSO"/>
    <n v="40"/>
    <n v="49808"/>
    <n v="81727"/>
    <n v="53792.640000000007"/>
    <n v="25.941666666666666"/>
    <n v="35"/>
    <s v="SO"/>
    <s v="Hochschulabschluss"/>
    <s v="weniger als 50000"/>
  </r>
  <r>
    <n v="100"/>
    <x v="0"/>
    <d v="1961-09-04T00:00:00"/>
    <n v="1"/>
    <x v="3"/>
    <n v="4"/>
    <s v="mIT"/>
    <n v="38"/>
    <n v="49700"/>
    <n v="130275"/>
    <n v="53676"/>
    <n v="27.24780701754386"/>
    <n v="53"/>
    <s v="IT"/>
    <s v="Meister"/>
    <s v="weniger als 50000"/>
  </r>
  <r>
    <n v="640"/>
    <x v="0"/>
    <d v="1969-10-17T00:00:00"/>
    <n v="1"/>
    <x v="2"/>
    <n v="3"/>
    <s v="_ÖF"/>
    <n v="39"/>
    <n v="49448"/>
    <n v="83117"/>
    <n v="53403.840000000004"/>
    <n v="26.414529914529915"/>
    <n v="45"/>
    <s v="ÖF"/>
    <s v="Lehrabschluss"/>
    <s v="weniger als 50000"/>
  </r>
  <r>
    <n v="259"/>
    <x v="0"/>
    <d v="1955-03-02T00:00:00"/>
    <n v="1"/>
    <x v="0"/>
    <n v="3"/>
    <s v="_ÖF"/>
    <n v="34"/>
    <n v="49444"/>
    <n v="393394"/>
    <n v="53399.520000000004"/>
    <n v="30.296568627450981"/>
    <n v="60"/>
    <s v="ÖF"/>
    <s v="Fachhochschulabschluss"/>
    <s v="weniger als 50000"/>
  </r>
  <r>
    <n v="214"/>
    <x v="1"/>
    <d v="1957-12-13T00:00:00"/>
    <n v="1"/>
    <x v="2"/>
    <n v="4"/>
    <s v="mSO"/>
    <n v="38"/>
    <n v="49424"/>
    <n v="452800"/>
    <n v="53377.920000000006"/>
    <n v="27.096491228070175"/>
    <n v="57"/>
    <s v="SO"/>
    <s v="Lehrabschluss"/>
    <s v="weniger als 50000"/>
  </r>
  <r>
    <n v="1052"/>
    <x v="0"/>
    <d v="1979-02-06T00:00:00"/>
    <n v="1"/>
    <x v="3"/>
    <n v="4"/>
    <s v="kIT"/>
    <n v="38"/>
    <n v="49352"/>
    <n v="384566"/>
    <n v="53300.160000000003"/>
    <n v="27.057017543859651"/>
    <n v="36"/>
    <s v="IT"/>
    <s v="Meister"/>
    <s v="weniger als 50000"/>
  </r>
  <r>
    <n v="33"/>
    <x v="0"/>
    <d v="1959-02-01T00:00:00"/>
    <n v="1"/>
    <x v="2"/>
    <n v="4"/>
    <s v="mFI"/>
    <n v="38"/>
    <n v="49268"/>
    <n v="0"/>
    <n v="53209.440000000002"/>
    <n v="27.010964912280702"/>
    <n v="56"/>
    <s v="FI"/>
    <s v="Lehrabschluss"/>
    <s v="weniger als 50000"/>
  </r>
  <r>
    <n v="676"/>
    <x v="0"/>
    <d v="1976-04-23T00:00:00"/>
    <n v="1"/>
    <x v="3"/>
    <n v="4"/>
    <s v="kCO"/>
    <n v="40"/>
    <n v="49208"/>
    <n v="276331"/>
    <n v="53144.640000000007"/>
    <n v="25.629166666666666"/>
    <n v="39"/>
    <s v="CO"/>
    <s v="Meister"/>
    <s v="weniger als 50000"/>
  </r>
  <r>
    <n v="779"/>
    <x v="0"/>
    <d v="1968-05-25T00:00:00"/>
    <n v="1"/>
    <x v="2"/>
    <n v="4"/>
    <s v="mCO"/>
    <n v="40"/>
    <n v="49196"/>
    <n v="727368"/>
    <n v="53131.68"/>
    <n v="25.622916666666665"/>
    <n v="47"/>
    <s v="CO"/>
    <s v="Lehrabschluss"/>
    <s v="weniger als 50000"/>
  </r>
  <r>
    <n v="1163"/>
    <x v="1"/>
    <d v="1973-06-13T00:00:00"/>
    <n v="1"/>
    <x v="2"/>
    <n v="5"/>
    <s v="mIN"/>
    <n v="40"/>
    <n v="49148"/>
    <n v="52300"/>
    <n v="53079.840000000004"/>
    <n v="25.597916666666666"/>
    <n v="42"/>
    <s v="IN"/>
    <s v="Lehrabschluss"/>
    <s v="weniger als 50000"/>
  </r>
  <r>
    <n v="767"/>
    <x v="0"/>
    <d v="1961-08-11T00:00:00"/>
    <n v="1"/>
    <x v="3"/>
    <n v="4"/>
    <s v="mFI"/>
    <n v="40"/>
    <n v="49136"/>
    <n v="497460"/>
    <n v="53066.880000000005"/>
    <n v="25.591666666666665"/>
    <n v="54"/>
    <s v="FI"/>
    <s v="Meister"/>
    <s v="weniger als 50000"/>
  </r>
  <r>
    <n v="457"/>
    <x v="0"/>
    <d v="1956-03-20T00:00:00"/>
    <n v="1"/>
    <x v="3"/>
    <n v="2"/>
    <s v="kSO"/>
    <n v="40"/>
    <n v="49120"/>
    <n v="408547"/>
    <n v="53049.600000000006"/>
    <n v="25.583333333333332"/>
    <n v="59"/>
    <s v="SO"/>
    <s v="Meister"/>
    <s v="weniger als 50000"/>
  </r>
  <r>
    <n v="662"/>
    <x v="0"/>
    <d v="1983-06-04T00:00:00"/>
    <n v="1"/>
    <x v="3"/>
    <n v="4"/>
    <s v="kSO"/>
    <n v="40"/>
    <n v="49044"/>
    <n v="49702"/>
    <n v="52967.520000000004"/>
    <n v="25.543749999999999"/>
    <n v="32"/>
    <s v="SO"/>
    <s v="Meister"/>
    <s v="weniger als 50000"/>
  </r>
  <r>
    <n v="246"/>
    <x v="0"/>
    <d v="1968-12-25T00:00:00"/>
    <n v="1"/>
    <x v="2"/>
    <n v="3"/>
    <s v="_ÖF"/>
    <n v="42"/>
    <n v="49024"/>
    <n v="225192"/>
    <n v="52945.920000000006"/>
    <n v="24.317460317460316"/>
    <n v="46"/>
    <s v="ÖF"/>
    <s v="Lehrabschluss"/>
    <s v="weniger als 50000"/>
  </r>
  <r>
    <n v="838"/>
    <x v="0"/>
    <d v="1962-03-02T00:00:00"/>
    <n v="1"/>
    <x v="1"/>
    <n v="4"/>
    <s v="kFI"/>
    <n v="37"/>
    <n v="48848"/>
    <n v="98700"/>
    <n v="52755.840000000004"/>
    <n v="27.504504504504503"/>
    <n v="53"/>
    <s v="FI"/>
    <s v="Hochschulabschluss"/>
    <s v="weniger als 50000"/>
  </r>
  <r>
    <n v="886"/>
    <x v="1"/>
    <d v="1955-07-16T00:00:00"/>
    <n v="1"/>
    <x v="1"/>
    <n v="3"/>
    <s v="_ÖF"/>
    <n v="48"/>
    <n v="48744"/>
    <n v="277500"/>
    <n v="52643.520000000004"/>
    <n v="21.15625"/>
    <n v="60"/>
    <s v="ÖF"/>
    <s v="Hochschulabschluss"/>
    <s v="weniger als 50000"/>
  </r>
  <r>
    <n v="1023"/>
    <x v="0"/>
    <d v="1977-01-02T00:00:00"/>
    <n v="1"/>
    <x v="2"/>
    <n v="4"/>
    <s v="mSO"/>
    <n v="35"/>
    <n v="48712"/>
    <n v="303738"/>
    <n v="52608.960000000006"/>
    <n v="28.995238095238093"/>
    <n v="38"/>
    <s v="SO"/>
    <s v="Lehrabschluss"/>
    <s v="weniger als 50000"/>
  </r>
  <r>
    <n v="553"/>
    <x v="0"/>
    <d v="1982-11-20T00:00:00"/>
    <n v="1"/>
    <x v="0"/>
    <n v="3"/>
    <s v="_ÖF"/>
    <n v="39"/>
    <n v="48572"/>
    <n v="205301"/>
    <n v="52457.760000000002"/>
    <n v="25.946581196581196"/>
    <n v="32"/>
    <s v="ÖF"/>
    <s v="Fachhochschulabschluss"/>
    <s v="weniger als 50000"/>
  </r>
  <r>
    <n v="939"/>
    <x v="0"/>
    <d v="1983-05-19T00:00:00"/>
    <n v="1"/>
    <x v="3"/>
    <n v="4"/>
    <s v="mFI"/>
    <n v="38"/>
    <n v="48528"/>
    <n v="98150"/>
    <n v="52410.240000000005"/>
    <n v="26.605263157894736"/>
    <n v="32"/>
    <s v="FI"/>
    <s v="Meister"/>
    <s v="weniger als 50000"/>
  </r>
  <r>
    <n v="330"/>
    <x v="1"/>
    <d v="1976-03-25T00:00:00"/>
    <n v="1"/>
    <x v="0"/>
    <n v="3"/>
    <s v="_ÖF"/>
    <n v="38"/>
    <n v="48520"/>
    <n v="1312"/>
    <n v="52401.600000000006"/>
    <n v="26.600877192982455"/>
    <n v="39"/>
    <s v="ÖF"/>
    <s v="Fachhochschulabschluss"/>
    <s v="weniger als 50000"/>
  </r>
  <r>
    <n v="566"/>
    <x v="0"/>
    <d v="1981-02-26T00:00:00"/>
    <n v="1"/>
    <x v="2"/>
    <n v="4"/>
    <s v="mFI"/>
    <n v="41"/>
    <n v="48520"/>
    <n v="34076"/>
    <n v="52401.600000000006"/>
    <n v="24.654471544715449"/>
    <n v="34"/>
    <s v="FI"/>
    <s v="Lehrabschluss"/>
    <s v="weniger als 50000"/>
  </r>
  <r>
    <n v="996"/>
    <x v="0"/>
    <d v="1980-02-23T00:00:00"/>
    <n v="1"/>
    <x v="2"/>
    <n v="5"/>
    <s v="mIN"/>
    <n v="40"/>
    <n v="48436"/>
    <n v="96155"/>
    <n v="52310.880000000005"/>
    <n v="25.227083333333333"/>
    <n v="35"/>
    <s v="IN"/>
    <s v="Lehrabschluss"/>
    <s v="weniger als 50000"/>
  </r>
  <r>
    <n v="491"/>
    <x v="0"/>
    <d v="1977-07-01T00:00:00"/>
    <n v="1"/>
    <x v="2"/>
    <n v="4"/>
    <s v="mCO"/>
    <n v="38"/>
    <n v="48412"/>
    <n v="228610"/>
    <n v="52284.960000000006"/>
    <n v="26.541666666666668"/>
    <n v="38"/>
    <s v="CO"/>
    <s v="Lehrabschluss"/>
    <s v="weniger als 50000"/>
  </r>
  <r>
    <n v="1269"/>
    <x v="0"/>
    <d v="1964-06-28T00:00:00"/>
    <n v="1"/>
    <x v="1"/>
    <n v="4"/>
    <s v="kFI"/>
    <n v="38"/>
    <n v="48404"/>
    <n v="101000"/>
    <n v="52276.320000000007"/>
    <n v="26.537280701754387"/>
    <n v="51"/>
    <s v="FI"/>
    <s v="Hochschulabschluss"/>
    <s v="weniger als 50000"/>
  </r>
  <r>
    <n v="970"/>
    <x v="0"/>
    <d v="1965-02-26T00:00:00"/>
    <n v="1"/>
    <x v="2"/>
    <n v="4"/>
    <s v="kFI"/>
    <n v="39"/>
    <n v="48284"/>
    <n v="174000"/>
    <n v="52146.720000000001"/>
    <n v="25.792735042735043"/>
    <n v="50"/>
    <s v="FI"/>
    <s v="Lehrabschluss"/>
    <s v="weniger als 50000"/>
  </r>
  <r>
    <n v="234"/>
    <x v="0"/>
    <d v="1977-05-07T00:00:00"/>
    <n v="1"/>
    <x v="3"/>
    <n v="4"/>
    <s v="mFI"/>
    <n v="40"/>
    <n v="48276"/>
    <n v="112079"/>
    <n v="52138.080000000002"/>
    <n v="25.143750000000001"/>
    <n v="38"/>
    <s v="FI"/>
    <s v="Meister"/>
    <s v="weniger als 50000"/>
  </r>
  <r>
    <n v="1051"/>
    <x v="1"/>
    <d v="1981-03-01T00:00:00"/>
    <n v="1"/>
    <x v="0"/>
    <n v="3"/>
    <s v="_ÖF"/>
    <n v="40"/>
    <n v="48164"/>
    <n v="27000"/>
    <n v="52017.120000000003"/>
    <n v="25.085416666666667"/>
    <n v="34"/>
    <s v="ÖF"/>
    <s v="Fachhochschulabschluss"/>
    <s v="weniger als 50000"/>
  </r>
  <r>
    <n v="868"/>
    <x v="0"/>
    <d v="1979-09-11T00:00:00"/>
    <n v="1"/>
    <x v="2"/>
    <n v="4"/>
    <s v="kFI"/>
    <n v="44"/>
    <n v="48128"/>
    <n v="191780"/>
    <n v="51978.240000000005"/>
    <n v="22.787878787878789"/>
    <n v="35"/>
    <s v="FI"/>
    <s v="Lehrabschluss"/>
    <s v="weniger als 50000"/>
  </r>
  <r>
    <n v="1194"/>
    <x v="0"/>
    <d v="1964-04-16T00:00:00"/>
    <n v="1"/>
    <x v="2"/>
    <n v="5"/>
    <s v="kIN"/>
    <n v="38"/>
    <n v="47988"/>
    <n v="185873"/>
    <n v="51827.040000000001"/>
    <n v="26.309210526315791"/>
    <n v="51"/>
    <s v="IN"/>
    <s v="Lehrabschluss"/>
    <s v="weniger als 50000"/>
  </r>
  <r>
    <n v="706"/>
    <x v="0"/>
    <d v="1976-11-04T00:00:00"/>
    <n v="1"/>
    <x v="2"/>
    <n v="5"/>
    <s v="mIN"/>
    <n v="40"/>
    <n v="47920"/>
    <n v="108000"/>
    <n v="51753.600000000006"/>
    <n v="24.958333333333332"/>
    <n v="38"/>
    <s v="IN"/>
    <s v="Lehrabschluss"/>
    <s v="weniger als 50000"/>
  </r>
  <r>
    <n v="113"/>
    <x v="0"/>
    <d v="1955-02-15T00:00:00"/>
    <n v="1"/>
    <x v="3"/>
    <n v="4"/>
    <s v="kSO"/>
    <n v="38"/>
    <n v="47868"/>
    <n v="28714"/>
    <n v="51697.440000000002"/>
    <n v="26.243421052631579"/>
    <n v="60"/>
    <s v="SO"/>
    <s v="Meister"/>
    <s v="weniger als 50000"/>
  </r>
  <r>
    <n v="198"/>
    <x v="1"/>
    <d v="1962-02-20T00:00:00"/>
    <n v="1"/>
    <x v="2"/>
    <n v="4"/>
    <s v="mFI"/>
    <n v="35"/>
    <n v="47860"/>
    <n v="41738"/>
    <n v="51688.800000000003"/>
    <n v="28.488095238095237"/>
    <n v="53"/>
    <s v="FI"/>
    <s v="Lehrabschluss"/>
    <s v="weniger als 50000"/>
  </r>
  <r>
    <n v="972"/>
    <x v="0"/>
    <d v="1980-09-03T00:00:00"/>
    <n v="1"/>
    <x v="3"/>
    <n v="4"/>
    <s v="mSO"/>
    <n v="45"/>
    <n v="47832"/>
    <n v="111900"/>
    <n v="51658.560000000005"/>
    <n v="22.144444444444446"/>
    <n v="34"/>
    <s v="SO"/>
    <s v="Meister"/>
    <s v="weniger als 50000"/>
  </r>
  <r>
    <n v="63"/>
    <x v="0"/>
    <d v="1983-12-06T00:00:00"/>
    <n v="1"/>
    <x v="0"/>
    <n v="4"/>
    <s v="mSO"/>
    <n v="38"/>
    <n v="47788"/>
    <n v="-15203"/>
    <n v="51611.040000000001"/>
    <n v="26.19956140350877"/>
    <n v="31"/>
    <s v="SO"/>
    <s v="Fachhochschulabschluss"/>
    <s v="weniger als 50000"/>
  </r>
  <r>
    <n v="412"/>
    <x v="1"/>
    <d v="1970-01-03T00:00:00"/>
    <n v="1"/>
    <x v="2"/>
    <n v="4"/>
    <s v="mFI"/>
    <n v="40"/>
    <n v="47728"/>
    <n v="9625"/>
    <n v="51546.240000000005"/>
    <n v="24.858333333333334"/>
    <n v="45"/>
    <s v="FI"/>
    <s v="Lehrabschluss"/>
    <s v="weniger als 50000"/>
  </r>
  <r>
    <n v="895"/>
    <x v="0"/>
    <d v="1980-08-18T00:00:00"/>
    <n v="1"/>
    <x v="0"/>
    <n v="3"/>
    <s v="_ÖF"/>
    <n v="40"/>
    <n v="47648"/>
    <n v="354000"/>
    <n v="51459.840000000004"/>
    <n v="24.816666666666666"/>
    <n v="34"/>
    <s v="ÖF"/>
    <s v="Fachhochschulabschluss"/>
    <s v="weniger als 50000"/>
  </r>
  <r>
    <n v="298"/>
    <x v="0"/>
    <d v="1972-04-14T00:00:00"/>
    <n v="1"/>
    <x v="3"/>
    <n v="4"/>
    <s v="mFI"/>
    <n v="38"/>
    <n v="47636"/>
    <n v="47000"/>
    <n v="51446.880000000005"/>
    <n v="26.116228070175438"/>
    <n v="43"/>
    <s v="FI"/>
    <s v="Meister"/>
    <s v="weniger als 50000"/>
  </r>
  <r>
    <n v="178"/>
    <x v="0"/>
    <d v="1970-03-08T00:00:00"/>
    <n v="1"/>
    <x v="2"/>
    <n v="3"/>
    <s v="_ÖF"/>
    <n v="39"/>
    <n v="47600"/>
    <n v="83553"/>
    <n v="51408"/>
    <n v="25.427350427350426"/>
    <n v="45"/>
    <s v="ÖF"/>
    <s v="Lehrabschluss"/>
    <s v="weniger als 50000"/>
  </r>
  <r>
    <n v="294"/>
    <x v="0"/>
    <d v="1963-12-30T00:00:00"/>
    <n v="1"/>
    <x v="3"/>
    <n v="4"/>
    <s v="mSO"/>
    <n v="40"/>
    <n v="47516"/>
    <n v="54003"/>
    <n v="51317.280000000006"/>
    <n v="24.747916666666665"/>
    <n v="51"/>
    <s v="SO"/>
    <s v="Meister"/>
    <s v="weniger als 50000"/>
  </r>
  <r>
    <n v="607"/>
    <x v="0"/>
    <d v="1967-03-16T00:00:00"/>
    <n v="1"/>
    <x v="2"/>
    <n v="5"/>
    <s v="mIN"/>
    <n v="36"/>
    <n v="47324"/>
    <n v="228508"/>
    <n v="51109.920000000006"/>
    <n v="27.386574074074073"/>
    <n v="48"/>
    <s v="IN"/>
    <s v="Lehrabschluss"/>
    <s v="weniger als 50000"/>
  </r>
  <r>
    <n v="916"/>
    <x v="0"/>
    <d v="1953-09-25T00:00:00"/>
    <n v="1"/>
    <x v="2"/>
    <n v="4"/>
    <s v="kSO"/>
    <n v="35"/>
    <n v="47264"/>
    <n v="529546"/>
    <n v="51045.120000000003"/>
    <n v="28.133333333333333"/>
    <n v="61"/>
    <s v="SO"/>
    <s v="Lehrabschluss"/>
    <s v="weniger als 50000"/>
  </r>
  <r>
    <n v="31"/>
    <x v="1"/>
    <d v="1981-08-14T00:00:00"/>
    <n v="1"/>
    <x v="3"/>
    <n v="4"/>
    <s v="kIT"/>
    <n v="39"/>
    <n v="47164"/>
    <n v="70500"/>
    <n v="50937.120000000003"/>
    <n v="25.194444444444443"/>
    <n v="33"/>
    <s v="IT"/>
    <s v="Meister"/>
    <s v="weniger als 50000"/>
  </r>
  <r>
    <n v="836"/>
    <x v="0"/>
    <d v="1965-08-08T00:00:00"/>
    <n v="1"/>
    <x v="2"/>
    <n v="5"/>
    <s v="mIN"/>
    <n v="35"/>
    <n v="47032"/>
    <n v="315587"/>
    <n v="50794.560000000005"/>
    <n v="27.995238095238093"/>
    <n v="50"/>
    <s v="IN"/>
    <s v="Lehrabschluss"/>
    <s v="weniger als 50000"/>
  </r>
  <r>
    <n v="823"/>
    <x v="0"/>
    <d v="1971-04-19T00:00:00"/>
    <n v="1"/>
    <x v="1"/>
    <n v="2"/>
    <s v="mIT"/>
    <n v="50"/>
    <n v="47028"/>
    <n v="464720"/>
    <n v="50790.240000000005"/>
    <n v="19.594999999999999"/>
    <n v="44"/>
    <s v="IT"/>
    <s v="Hochschulabschluss"/>
    <s v="weniger als 50000"/>
  </r>
  <r>
    <n v="250"/>
    <x v="0"/>
    <d v="1975-12-30T00:00:00"/>
    <n v="1"/>
    <x v="0"/>
    <n v="3"/>
    <s v="_ÖF"/>
    <n v="38"/>
    <n v="46864"/>
    <n v="160300"/>
    <n v="50613.120000000003"/>
    <n v="25.692982456140349"/>
    <n v="39"/>
    <s v="ÖF"/>
    <s v="Fachhochschulabschluss"/>
    <s v="weniger als 50000"/>
  </r>
  <r>
    <n v="1190"/>
    <x v="0"/>
    <d v="1985-07-27T00:00:00"/>
    <n v="1"/>
    <x v="3"/>
    <n v="4"/>
    <s v="mSO"/>
    <n v="38"/>
    <n v="46796"/>
    <n v="124707"/>
    <n v="50539.68"/>
    <n v="25.655701754385966"/>
    <n v="30"/>
    <s v="SO"/>
    <s v="Meister"/>
    <s v="weniger als 50000"/>
  </r>
  <r>
    <n v="835"/>
    <x v="1"/>
    <d v="1982-11-21T00:00:00"/>
    <n v="1"/>
    <x v="1"/>
    <n v="4"/>
    <s v="mFI"/>
    <n v="38"/>
    <n v="46744"/>
    <n v="27120"/>
    <n v="50483.520000000004"/>
    <n v="25.62719298245614"/>
    <n v="32"/>
    <s v="FI"/>
    <s v="Hochschulabschluss"/>
    <s v="weniger als 50000"/>
  </r>
  <r>
    <n v="907"/>
    <x v="1"/>
    <d v="1970-01-07T00:00:00"/>
    <n v="1"/>
    <x v="2"/>
    <n v="4"/>
    <s v="kSO"/>
    <n v="38"/>
    <n v="46724"/>
    <n v="310669"/>
    <n v="50461.920000000006"/>
    <n v="25.616228070175438"/>
    <n v="45"/>
    <s v="SO"/>
    <s v="Lehrabschluss"/>
    <s v="weniger als 50000"/>
  </r>
  <r>
    <n v="476"/>
    <x v="1"/>
    <d v="1982-07-25T00:00:00"/>
    <n v="1"/>
    <x v="0"/>
    <n v="3"/>
    <s v="_ÖF"/>
    <n v="32"/>
    <n v="46688"/>
    <n v="1967"/>
    <n v="50423.040000000001"/>
    <n v="30.395833333333332"/>
    <n v="33"/>
    <s v="ÖF"/>
    <s v="Fachhochschulabschluss"/>
    <s v="weniger als 50000"/>
  </r>
  <r>
    <n v="770"/>
    <x v="0"/>
    <d v="1986-09-16T00:00:00"/>
    <n v="1"/>
    <x v="3"/>
    <n v="4"/>
    <s v="mFI"/>
    <n v="40"/>
    <n v="46560"/>
    <n v="96192"/>
    <n v="50284.800000000003"/>
    <n v="24.25"/>
    <n v="28"/>
    <s v="FI"/>
    <s v="Meister"/>
    <s v="weniger als 50000"/>
  </r>
  <r>
    <n v="123"/>
    <x v="0"/>
    <d v="1953-06-06T00:00:00"/>
    <n v="1"/>
    <x v="3"/>
    <n v="5"/>
    <s v="kIN"/>
    <n v="38"/>
    <n v="46540"/>
    <n v="117647"/>
    <n v="50263.200000000004"/>
    <n v="25.515350877192983"/>
    <n v="62"/>
    <s v="IN"/>
    <s v="Meister"/>
    <s v="weniger als 50000"/>
  </r>
  <r>
    <n v="303"/>
    <x v="0"/>
    <d v="1984-09-23T00:00:00"/>
    <n v="1"/>
    <x v="3"/>
    <n v="3"/>
    <s v="_ÖF"/>
    <n v="48"/>
    <n v="46512"/>
    <n v="0"/>
    <n v="50232.960000000006"/>
    <n v="20.1875"/>
    <n v="30"/>
    <s v="ÖF"/>
    <s v="Meister"/>
    <s v="weniger als 50000"/>
  </r>
  <r>
    <n v="722"/>
    <x v="0"/>
    <d v="1976-08-08T00:00:00"/>
    <n v="1"/>
    <x v="3"/>
    <n v="4"/>
    <s v="mCO"/>
    <n v="40"/>
    <n v="46324"/>
    <n v="227529"/>
    <n v="50029.920000000006"/>
    <n v="24.127083333333335"/>
    <n v="39"/>
    <s v="CO"/>
    <s v="Meister"/>
    <s v="weniger als 50000"/>
  </r>
  <r>
    <n v="1116"/>
    <x v="0"/>
    <d v="1974-04-19T00:00:00"/>
    <n v="1"/>
    <x v="2"/>
    <n v="2"/>
    <s v="mIT"/>
    <n v="45"/>
    <n v="46220"/>
    <n v="242945"/>
    <n v="49917.600000000006"/>
    <n v="21.398148148148149"/>
    <n v="41"/>
    <s v="IT"/>
    <s v="Lehrabschluss"/>
    <s v="weniger als 50000"/>
  </r>
  <r>
    <n v="280"/>
    <x v="0"/>
    <d v="1975-10-24T00:00:00"/>
    <n v="1"/>
    <x v="2"/>
    <n v="5"/>
    <s v="mIN"/>
    <n v="38"/>
    <n v="46180"/>
    <n v="431935"/>
    <n v="49874.400000000001"/>
    <n v="25.317982456140349"/>
    <n v="39"/>
    <s v="IN"/>
    <s v="Lehrabschluss"/>
    <s v="weniger als 50000"/>
  </r>
  <r>
    <n v="189"/>
    <x v="0"/>
    <d v="1960-06-21T00:00:00"/>
    <n v="1"/>
    <x v="2"/>
    <n v="4"/>
    <s v="mSO"/>
    <n v="38"/>
    <n v="46084"/>
    <n v="10000"/>
    <n v="49770.720000000001"/>
    <n v="25.265350877192983"/>
    <n v="55"/>
    <s v="SO"/>
    <s v="Lehrabschluss"/>
    <s v="weniger als 50000"/>
  </r>
  <r>
    <n v="254"/>
    <x v="0"/>
    <d v="1979-09-26T00:00:00"/>
    <n v="1"/>
    <x v="1"/>
    <n v="4"/>
    <s v="mSO"/>
    <n v="38"/>
    <n v="46084"/>
    <n v="9832"/>
    <n v="49770.720000000001"/>
    <n v="25.265350877192983"/>
    <n v="35"/>
    <s v="SO"/>
    <s v="Hochschulabschluss"/>
    <s v="weniger als 50000"/>
  </r>
  <r>
    <n v="71"/>
    <x v="1"/>
    <d v="1956-08-28T00:00:00"/>
    <n v="1"/>
    <x v="2"/>
    <n v="2"/>
    <s v="mIT"/>
    <n v="30"/>
    <n v="46048"/>
    <n v="309128"/>
    <n v="49731.840000000004"/>
    <n v="31.977777777777778"/>
    <n v="58"/>
    <s v="IT"/>
    <s v="Lehrabschluss"/>
    <s v="weniger als 50000"/>
  </r>
  <r>
    <n v="167"/>
    <x v="0"/>
    <d v="1973-12-08T00:00:00"/>
    <n v="1"/>
    <x v="1"/>
    <n v="5"/>
    <s v="mIN"/>
    <n v="36"/>
    <n v="46032"/>
    <n v="18008"/>
    <n v="49714.560000000005"/>
    <n v="26.638888888888889"/>
    <n v="41"/>
    <s v="IN"/>
    <s v="Hochschulabschluss"/>
    <s v="weniger als 50000"/>
  </r>
  <r>
    <n v="42"/>
    <x v="0"/>
    <d v="1943-07-05T00:00:00"/>
    <n v="1"/>
    <x v="1"/>
    <n v="2"/>
    <s v="mFI"/>
    <n v="50"/>
    <n v="46012"/>
    <n v="40"/>
    <n v="49692.960000000006"/>
    <n v="19.171666666666667"/>
    <n v="72"/>
    <s v="FI"/>
    <s v="Hochschulabschluss"/>
    <s v="weniger als 50000"/>
  </r>
  <r>
    <n v="415"/>
    <x v="1"/>
    <d v="1979-03-20T00:00:00"/>
    <n v="1"/>
    <x v="2"/>
    <n v="4"/>
    <s v="mIT"/>
    <n v="40"/>
    <n v="45980"/>
    <n v="105000"/>
    <n v="49658.400000000001"/>
    <n v="23.947916666666668"/>
    <n v="36"/>
    <s v="IT"/>
    <s v="Lehrabschluss"/>
    <s v="weniger als 50000"/>
  </r>
  <r>
    <n v="682"/>
    <x v="0"/>
    <d v="1967-07-30T00:00:00"/>
    <n v="1"/>
    <x v="2"/>
    <n v="4"/>
    <s v="mCO"/>
    <n v="40"/>
    <n v="45964"/>
    <n v="143465"/>
    <n v="49641.120000000003"/>
    <n v="23.939583333333335"/>
    <n v="48"/>
    <s v="CO"/>
    <s v="Lehrabschluss"/>
    <s v="weniger als 50000"/>
  </r>
  <r>
    <n v="1113"/>
    <x v="1"/>
    <d v="1963-01-06T00:00:00"/>
    <n v="1"/>
    <x v="1"/>
    <n v="4"/>
    <s v="mIT"/>
    <n v="40"/>
    <n v="45940"/>
    <n v="93929"/>
    <n v="49615.200000000004"/>
    <n v="23.927083333333332"/>
    <n v="52"/>
    <s v="IT"/>
    <s v="Hochschulabschluss"/>
    <s v="weniger als 50000"/>
  </r>
  <r>
    <n v="7"/>
    <x v="0"/>
    <d v="1983-02-22T00:00:00"/>
    <n v="1"/>
    <x v="0"/>
    <n v="3"/>
    <s v="_ÖF"/>
    <n v="40"/>
    <n v="45740"/>
    <n v="40000"/>
    <n v="49399.200000000004"/>
    <n v="23.822916666666668"/>
    <n v="32"/>
    <s v="ÖF"/>
    <s v="Fachhochschulabschluss"/>
    <s v="weniger als 50000"/>
  </r>
  <r>
    <n v="56"/>
    <x v="0"/>
    <d v="1954-11-01T00:00:00"/>
    <n v="1"/>
    <x v="2"/>
    <n v="3"/>
    <s v="_ÖF"/>
    <n v="40"/>
    <n v="45732"/>
    <n v="366233"/>
    <n v="49390.560000000005"/>
    <n v="23.818750000000001"/>
    <n v="60"/>
    <s v="ÖF"/>
    <s v="Lehrabschluss"/>
    <s v="weniger als 50000"/>
  </r>
  <r>
    <n v="1170"/>
    <x v="0"/>
    <d v="1977-02-23T00:00:00"/>
    <n v="1"/>
    <x v="3"/>
    <n v="2"/>
    <s v="mFI"/>
    <n v="70"/>
    <n v="45460"/>
    <n v="-111420"/>
    <n v="49096.800000000003"/>
    <n v="13.529761904761905"/>
    <n v="38"/>
    <s v="FI"/>
    <s v="Meister"/>
    <s v="weniger als 50000"/>
  </r>
  <r>
    <n v="152"/>
    <x v="0"/>
    <d v="1960-08-23T00:00:00"/>
    <n v="1"/>
    <x v="2"/>
    <n v="4"/>
    <s v="mCO"/>
    <n v="39"/>
    <n v="45432"/>
    <n v="119700"/>
    <n v="49066.560000000005"/>
    <n v="24.26923076923077"/>
    <n v="54"/>
    <s v="CO"/>
    <s v="Lehrabschluss"/>
    <s v="weniger als 50000"/>
  </r>
  <r>
    <n v="1245"/>
    <x v="0"/>
    <d v="1980-03-12T00:00:00"/>
    <n v="1"/>
    <x v="3"/>
    <n v="5"/>
    <s v="mIN"/>
    <n v="40"/>
    <n v="45420"/>
    <n v="198653"/>
    <n v="49053.600000000006"/>
    <n v="23.65625"/>
    <n v="35"/>
    <s v="IN"/>
    <s v="Meister"/>
    <s v="weniger als 50000"/>
  </r>
  <r>
    <n v="61"/>
    <x v="0"/>
    <d v="1968-03-16T00:00:00"/>
    <n v="1"/>
    <x v="2"/>
    <n v="4"/>
    <s v="mIT"/>
    <n v="40"/>
    <n v="45244"/>
    <n v="112600"/>
    <n v="48863.520000000004"/>
    <n v="23.564583333333335"/>
    <n v="47"/>
    <s v="IT"/>
    <s v="Lehrabschluss"/>
    <s v="weniger als 50000"/>
  </r>
  <r>
    <n v="103"/>
    <x v="0"/>
    <d v="1976-08-08T00:00:00"/>
    <n v="1"/>
    <x v="2"/>
    <n v="5"/>
    <s v="mIN"/>
    <n v="35"/>
    <n v="45244"/>
    <n v="40400"/>
    <n v="48863.520000000004"/>
    <n v="26.93095238095238"/>
    <n v="39"/>
    <s v="IN"/>
    <s v="Lehrabschluss"/>
    <s v="weniger als 50000"/>
  </r>
  <r>
    <n v="1290"/>
    <x v="0"/>
    <d v="1986-02-28T00:00:00"/>
    <n v="1"/>
    <x v="2"/>
    <n v="5"/>
    <s v="kIN"/>
    <n v="46"/>
    <n v="45156"/>
    <n v="57966"/>
    <n v="48768.480000000003"/>
    <n v="20.451086956521738"/>
    <n v="29"/>
    <s v="IN"/>
    <s v="Lehrabschluss"/>
    <s v="weniger als 50000"/>
  </r>
  <r>
    <n v="367"/>
    <x v="0"/>
    <d v="1987-02-19T00:00:00"/>
    <n v="2"/>
    <x v="1"/>
    <n v="4"/>
    <s v="mSO"/>
    <n v="40"/>
    <n v="45104"/>
    <n v="34015"/>
    <n v="48712.32"/>
    <n v="23.491666666666667"/>
    <n v="28"/>
    <s v="SO"/>
    <s v="Hochschulabschluss"/>
    <s v="weniger als 50000"/>
  </r>
  <r>
    <n v="964"/>
    <x v="1"/>
    <d v="1991-12-19T00:00:00"/>
    <n v="1"/>
    <x v="2"/>
    <n v="4"/>
    <s v="mSO"/>
    <n v="35"/>
    <n v="45020"/>
    <n v="295082"/>
    <n v="48621.600000000006"/>
    <n v="26.797619047619047"/>
    <n v="23"/>
    <s v="SO"/>
    <s v="Lehrabschluss"/>
    <s v="weniger als 50000"/>
  </r>
  <r>
    <n v="536"/>
    <x v="0"/>
    <d v="1976-10-23T00:00:00"/>
    <n v="1"/>
    <x v="0"/>
    <n v="4"/>
    <s v="mSO"/>
    <n v="38"/>
    <n v="44924"/>
    <n v="925"/>
    <n v="48517.920000000006"/>
    <n v="24.629385964912281"/>
    <n v="38"/>
    <s v="SO"/>
    <s v="Fachhochschulabschluss"/>
    <s v="weniger als 50000"/>
  </r>
  <r>
    <n v="490"/>
    <x v="0"/>
    <d v="1966-04-21T00:00:00"/>
    <n v="1"/>
    <x v="1"/>
    <n v="3"/>
    <s v="_ÖF"/>
    <n v="39"/>
    <n v="44900"/>
    <n v="514914"/>
    <n v="48492"/>
    <n v="23.985042735042736"/>
    <n v="49"/>
    <s v="ÖF"/>
    <s v="Hochschulabschluss"/>
    <s v="weniger als 50000"/>
  </r>
  <r>
    <n v="1106"/>
    <x v="1"/>
    <d v="1973-09-27T00:00:00"/>
    <n v="1"/>
    <x v="3"/>
    <n v="4"/>
    <s v="kCO"/>
    <n v="40"/>
    <n v="44860"/>
    <n v="63861"/>
    <n v="48448.800000000003"/>
    <n v="23.364583333333332"/>
    <n v="41"/>
    <s v="CO"/>
    <s v="Meister"/>
    <s v="weniger als 50000"/>
  </r>
  <r>
    <n v="1095"/>
    <x v="0"/>
    <d v="1979-12-18T00:00:00"/>
    <n v="1"/>
    <x v="0"/>
    <n v="3"/>
    <s v="_ÖF"/>
    <n v="40"/>
    <n v="44792"/>
    <n v="28794"/>
    <n v="48375.360000000001"/>
    <n v="23.329166666666666"/>
    <n v="35"/>
    <s v="ÖF"/>
    <s v="Fachhochschulabschluss"/>
    <s v="weniger als 50000"/>
  </r>
  <r>
    <n v="1026"/>
    <x v="0"/>
    <d v="1986-09-30T00:00:00"/>
    <n v="1"/>
    <x v="0"/>
    <n v="3"/>
    <s v="_ÖF"/>
    <n v="55"/>
    <n v="44744"/>
    <n v="3546"/>
    <n v="48323.520000000004"/>
    <n v="16.948484848484849"/>
    <n v="28"/>
    <s v="ÖF"/>
    <s v="Fachhochschulabschluss"/>
    <s v="weniger als 50000"/>
  </r>
  <r>
    <n v="675"/>
    <x v="0"/>
    <d v="1974-01-18T00:00:00"/>
    <n v="1"/>
    <x v="2"/>
    <n v="4"/>
    <s v="mIT"/>
    <n v="39"/>
    <n v="44676"/>
    <n v="149710"/>
    <n v="48250.080000000002"/>
    <n v="23.865384615384617"/>
    <n v="41"/>
    <s v="IT"/>
    <s v="Lehrabschluss"/>
    <s v="weniger als 50000"/>
  </r>
  <r>
    <n v="1203"/>
    <x v="0"/>
    <d v="1973-03-01T00:00:00"/>
    <n v="1"/>
    <x v="2"/>
    <n v="5"/>
    <s v="mIN"/>
    <n v="38"/>
    <n v="44384"/>
    <n v="-10725"/>
    <n v="47934.720000000001"/>
    <n v="24.333333333333332"/>
    <n v="42"/>
    <s v="IN"/>
    <s v="Lehrabschluss"/>
    <s v="weniger als 50000"/>
  </r>
  <r>
    <n v="943"/>
    <x v="0"/>
    <d v="1975-01-23T00:00:00"/>
    <n v="1"/>
    <x v="1"/>
    <n v="4"/>
    <s v="mFI"/>
    <n v="39"/>
    <n v="44304"/>
    <n v="109727"/>
    <n v="47848.32"/>
    <n v="23.666666666666668"/>
    <n v="40"/>
    <s v="FI"/>
    <s v="Hochschulabschluss"/>
    <s v="weniger als 50000"/>
  </r>
  <r>
    <n v="656"/>
    <x v="1"/>
    <d v="1970-12-17T00:00:00"/>
    <n v="1"/>
    <x v="1"/>
    <n v="4"/>
    <s v="mSO"/>
    <n v="35"/>
    <n v="44184"/>
    <n v="1695"/>
    <n v="47718.720000000001"/>
    <n v="26.3"/>
    <n v="44"/>
    <s v="SO"/>
    <s v="Hochschulabschluss"/>
    <s v="weniger als 50000"/>
  </r>
  <r>
    <n v="632"/>
    <x v="0"/>
    <d v="1980-11-12T00:00:00"/>
    <n v="1"/>
    <x v="3"/>
    <n v="5"/>
    <s v="kIN"/>
    <n v="45"/>
    <n v="44180"/>
    <n v="27595"/>
    <n v="47714.400000000001"/>
    <n v="20.453703703703702"/>
    <n v="34"/>
    <s v="IN"/>
    <s v="Meister"/>
    <s v="weniger als 50000"/>
  </r>
  <r>
    <n v="311"/>
    <x v="0"/>
    <d v="1980-01-27T00:00:00"/>
    <n v="1"/>
    <x v="0"/>
    <n v="4"/>
    <s v="mIT"/>
    <n v="40"/>
    <n v="44168"/>
    <n v="163676"/>
    <n v="47701.440000000002"/>
    <n v="23.004166666666666"/>
    <n v="35"/>
    <s v="IT"/>
    <s v="Fachhochschulabschluss"/>
    <s v="weniger als 50000"/>
  </r>
  <r>
    <n v="1268"/>
    <x v="1"/>
    <d v="1956-04-28T00:00:00"/>
    <n v="1"/>
    <x v="2"/>
    <n v="4"/>
    <s v="mCO"/>
    <n v="38"/>
    <n v="44164"/>
    <n v="39841"/>
    <n v="47697.120000000003"/>
    <n v="24.212719298245613"/>
    <n v="59"/>
    <s v="CO"/>
    <s v="Lehrabschluss"/>
    <s v="weniger als 50000"/>
  </r>
  <r>
    <n v="1033"/>
    <x v="1"/>
    <d v="1984-07-07T00:00:00"/>
    <n v="1"/>
    <x v="0"/>
    <n v="4"/>
    <s v="mSO"/>
    <n v="39"/>
    <n v="44052"/>
    <n v="116554"/>
    <n v="47576.160000000003"/>
    <n v="23.532051282051281"/>
    <n v="31"/>
    <s v="SO"/>
    <s v="Fachhochschulabschluss"/>
    <s v="weniger als 50000"/>
  </r>
  <r>
    <n v="685"/>
    <x v="1"/>
    <d v="1962-01-18T00:00:00"/>
    <n v="1"/>
    <x v="2"/>
    <n v="4"/>
    <s v="mFI"/>
    <n v="39"/>
    <n v="43856"/>
    <n v="89758"/>
    <n v="47364.480000000003"/>
    <n v="23.427350427350426"/>
    <n v="53"/>
    <s v="FI"/>
    <s v="Lehrabschluss"/>
    <s v="weniger als 50000"/>
  </r>
  <r>
    <n v="177"/>
    <x v="0"/>
    <d v="1972-10-20T00:00:00"/>
    <n v="1"/>
    <x v="2"/>
    <n v="5"/>
    <s v="mIN"/>
    <n v="40"/>
    <n v="43756"/>
    <n v="175000"/>
    <n v="47256.480000000003"/>
    <n v="22.789583333333333"/>
    <n v="42"/>
    <s v="IN"/>
    <s v="Lehrabschluss"/>
    <s v="weniger als 50000"/>
  </r>
  <r>
    <n v="947"/>
    <x v="0"/>
    <d v="1961-11-10T00:00:00"/>
    <n v="1"/>
    <x v="0"/>
    <n v="3"/>
    <s v="_ÖF"/>
    <n v="40"/>
    <n v="43728"/>
    <n v="1000"/>
    <n v="47226.240000000005"/>
    <n v="22.774999999999999"/>
    <n v="53"/>
    <s v="ÖF"/>
    <s v="Fachhochschulabschluss"/>
    <s v="weniger als 50000"/>
  </r>
  <r>
    <n v="667"/>
    <x v="0"/>
    <d v="1982-09-18T00:00:00"/>
    <n v="1"/>
    <x v="1"/>
    <n v="4"/>
    <s v="kIT"/>
    <n v="38"/>
    <n v="43604"/>
    <n v="40814"/>
    <n v="47092.32"/>
    <n v="23.905701754385966"/>
    <n v="32"/>
    <s v="IT"/>
    <s v="Hochschulabschluss"/>
    <s v="weniger als 50000"/>
  </r>
  <r>
    <n v="1003"/>
    <x v="0"/>
    <d v="1977-03-23T00:00:00"/>
    <n v="1"/>
    <x v="3"/>
    <n v="4"/>
    <s v="mCO"/>
    <n v="39"/>
    <n v="43592"/>
    <n v="383000"/>
    <n v="47079.360000000001"/>
    <n v="23.286324786324787"/>
    <n v="38"/>
    <s v="CO"/>
    <s v="Meister"/>
    <s v="weniger als 50000"/>
  </r>
  <r>
    <n v="766"/>
    <x v="0"/>
    <d v="1971-12-21T00:00:00"/>
    <n v="1"/>
    <x v="2"/>
    <n v="4"/>
    <s v="mCO"/>
    <n v="38"/>
    <n v="43588"/>
    <n v="88400"/>
    <n v="47075.040000000001"/>
    <n v="23.896929824561404"/>
    <n v="43"/>
    <s v="CO"/>
    <s v="Lehrabschluss"/>
    <s v="weniger als 50000"/>
  </r>
  <r>
    <n v="581"/>
    <x v="1"/>
    <d v="1970-06-19T00:00:00"/>
    <n v="1"/>
    <x v="0"/>
    <n v="4"/>
    <s v="mCO"/>
    <n v="38"/>
    <n v="43552"/>
    <n v="75849"/>
    <n v="47036.160000000003"/>
    <n v="23.87719298245614"/>
    <n v="45"/>
    <s v="CO"/>
    <s v="Fachhochschulabschluss"/>
    <s v="weniger als 50000"/>
  </r>
  <r>
    <n v="764"/>
    <x v="0"/>
    <d v="1984-09-12T00:00:00"/>
    <n v="1"/>
    <x v="1"/>
    <n v="4"/>
    <s v="mCO"/>
    <n v="45"/>
    <n v="43496"/>
    <n v="18731"/>
    <n v="46975.68"/>
    <n v="20.137037037037036"/>
    <n v="30"/>
    <s v="CO"/>
    <s v="Hochschulabschluss"/>
    <s v="weniger als 50000"/>
  </r>
  <r>
    <n v="1333"/>
    <x v="1"/>
    <d v="1976-09-04T00:00:00"/>
    <n v="1"/>
    <x v="1"/>
    <n v="3"/>
    <s v="_ÖF"/>
    <n v="37"/>
    <n v="43484"/>
    <n v="95800"/>
    <n v="46962.720000000001"/>
    <n v="24.484234234234233"/>
    <n v="38"/>
    <s v="ÖF"/>
    <s v="Hochschulabschluss"/>
    <s v="weniger als 50000"/>
  </r>
  <r>
    <n v="721"/>
    <x v="0"/>
    <d v="1965-03-01T00:00:00"/>
    <n v="1"/>
    <x v="2"/>
    <n v="5"/>
    <s v="mIN"/>
    <n v="40"/>
    <n v="43080"/>
    <n v="365910"/>
    <n v="46526.400000000001"/>
    <n v="22.4375"/>
    <n v="50"/>
    <s v="IN"/>
    <s v="Lehrabschluss"/>
    <s v="weniger als 50000"/>
  </r>
  <r>
    <n v="917"/>
    <x v="0"/>
    <d v="1973-12-01T00:00:00"/>
    <n v="1"/>
    <x v="2"/>
    <n v="4"/>
    <s v="mFI"/>
    <n v="50"/>
    <n v="43048"/>
    <n v="162355"/>
    <n v="46491.840000000004"/>
    <n v="17.936666666666667"/>
    <n v="41"/>
    <s v="FI"/>
    <s v="Lehrabschluss"/>
    <s v="weniger als 50000"/>
  </r>
  <r>
    <n v="929"/>
    <x v="0"/>
    <d v="1968-05-03T00:00:00"/>
    <n v="1"/>
    <x v="2"/>
    <n v="5"/>
    <s v="mIN"/>
    <n v="40"/>
    <n v="43044"/>
    <n v="205162"/>
    <n v="46487.520000000004"/>
    <n v="22.418749999999999"/>
    <n v="47"/>
    <s v="IN"/>
    <s v="Lehrabschluss"/>
    <s v="weniger als 50000"/>
  </r>
  <r>
    <n v="81"/>
    <x v="1"/>
    <d v="1957-09-09T00:00:00"/>
    <n v="1"/>
    <x v="3"/>
    <n v="4"/>
    <s v="kCO"/>
    <n v="38"/>
    <n v="42996"/>
    <n v="240000"/>
    <n v="46435.68"/>
    <n v="23.57236842105263"/>
    <n v="57"/>
    <s v="CO"/>
    <s v="Meister"/>
    <s v="weniger als 50000"/>
  </r>
  <r>
    <n v="737"/>
    <x v="0"/>
    <d v="1980-08-23T00:00:00"/>
    <n v="1"/>
    <x v="2"/>
    <n v="5"/>
    <s v="kIN"/>
    <n v="37"/>
    <n v="42956"/>
    <n v="455934"/>
    <n v="46392.480000000003"/>
    <n v="24.186936936936938"/>
    <n v="34"/>
    <s v="IN"/>
    <s v="Lehrabschluss"/>
    <s v="weniger als 50000"/>
  </r>
  <r>
    <n v="481"/>
    <x v="1"/>
    <d v="1964-03-20T00:00:00"/>
    <n v="1"/>
    <x v="1"/>
    <n v="3"/>
    <s v="_ÖF"/>
    <n v="38"/>
    <n v="42936"/>
    <n v="-6000"/>
    <n v="46370.880000000005"/>
    <n v="23.539473684210527"/>
    <n v="51"/>
    <s v="ÖF"/>
    <s v="Hochschulabschluss"/>
    <s v="weniger als 50000"/>
  </r>
  <r>
    <n v="288"/>
    <x v="0"/>
    <d v="1974-04-10T00:00:00"/>
    <n v="1"/>
    <x v="0"/>
    <n v="3"/>
    <s v="_ÖF"/>
    <n v="39"/>
    <n v="42876"/>
    <n v="91363"/>
    <n v="46306.080000000002"/>
    <n v="22.903846153846153"/>
    <n v="41"/>
    <s v="ÖF"/>
    <s v="Fachhochschulabschluss"/>
    <s v="weniger als 50000"/>
  </r>
  <r>
    <n v="925"/>
    <x v="0"/>
    <d v="1982-01-22T00:00:00"/>
    <n v="1"/>
    <x v="3"/>
    <n v="5"/>
    <s v="mIN"/>
    <n v="40"/>
    <n v="42856"/>
    <n v="275053"/>
    <n v="46284.480000000003"/>
    <n v="22.320833333333333"/>
    <n v="33"/>
    <s v="IN"/>
    <s v="Meister"/>
    <s v="weniger als 50000"/>
  </r>
  <r>
    <n v="1144"/>
    <x v="1"/>
    <d v="1962-03-11T00:00:00"/>
    <n v="1"/>
    <x v="0"/>
    <n v="4"/>
    <s v="mIT"/>
    <n v="40"/>
    <n v="42748"/>
    <n v="86641"/>
    <n v="46167.840000000004"/>
    <n v="22.264583333333334"/>
    <n v="53"/>
    <s v="IT"/>
    <s v="Fachhochschulabschluss"/>
    <s v="weniger als 50000"/>
  </r>
  <r>
    <n v="302"/>
    <x v="0"/>
    <d v="1966-05-15T00:00:00"/>
    <n v="1"/>
    <x v="3"/>
    <n v="4"/>
    <s v="mSO"/>
    <n v="35"/>
    <n v="42740"/>
    <n v="0"/>
    <n v="46159.200000000004"/>
    <n v="25.44047619047619"/>
    <n v="49"/>
    <s v="SO"/>
    <s v="Meister"/>
    <s v="weniger als 50000"/>
  </r>
  <r>
    <n v="1291"/>
    <x v="0"/>
    <d v="1986-12-31T00:00:00"/>
    <n v="1"/>
    <x v="1"/>
    <n v="5"/>
    <s v="mIN"/>
    <n v="40"/>
    <n v="42720"/>
    <n v="32000"/>
    <n v="46137.600000000006"/>
    <n v="22.25"/>
    <n v="28"/>
    <s v="IN"/>
    <s v="Hochschulabschluss"/>
    <s v="weniger als 50000"/>
  </r>
  <r>
    <n v="784"/>
    <x v="0"/>
    <d v="1982-12-24T00:00:00"/>
    <n v="1"/>
    <x v="2"/>
    <n v="4"/>
    <s v="kSO"/>
    <n v="0"/>
    <n v="42712"/>
    <n v="22900"/>
    <n v="46128.960000000006"/>
    <n v="0"/>
    <n v="32"/>
    <s v="SO"/>
    <s v="Lehrabschluss"/>
    <s v="weniger als 50000"/>
  </r>
  <r>
    <n v="998"/>
    <x v="1"/>
    <d v="1959-04-09T00:00:00"/>
    <n v="1"/>
    <x v="2"/>
    <n v="4"/>
    <s v="mFI"/>
    <n v="29"/>
    <n v="42632"/>
    <n v="366977"/>
    <n v="46042.560000000005"/>
    <n v="30.626436781609197"/>
    <n v="56"/>
    <s v="FI"/>
    <s v="Lehrabschluss"/>
    <s v="weniger als 50000"/>
  </r>
  <r>
    <n v="661"/>
    <x v="1"/>
    <d v="1967-07-29T00:00:00"/>
    <n v="1"/>
    <x v="2"/>
    <n v="4"/>
    <s v="mFI"/>
    <n v="40"/>
    <n v="42564"/>
    <n v="91845"/>
    <n v="45969.120000000003"/>
    <n v="22.168749999999999"/>
    <n v="48"/>
    <s v="FI"/>
    <s v="Lehrabschluss"/>
    <s v="weniger als 50000"/>
  </r>
  <r>
    <n v="1286"/>
    <x v="1"/>
    <d v="1968-06-25T00:00:00"/>
    <n v="1"/>
    <x v="0"/>
    <n v="4"/>
    <s v="mSO"/>
    <n v="40"/>
    <n v="42556"/>
    <n v="49798"/>
    <n v="45960.480000000003"/>
    <n v="22.164583333333333"/>
    <n v="47"/>
    <s v="SO"/>
    <s v="Fachhochschulabschluss"/>
    <s v="weniger als 50000"/>
  </r>
  <r>
    <n v="227"/>
    <x v="0"/>
    <d v="1962-02-13T00:00:00"/>
    <n v="1"/>
    <x v="0"/>
    <n v="4"/>
    <s v="kCO"/>
    <n v="38"/>
    <n v="42516"/>
    <n v="230000"/>
    <n v="45917.280000000006"/>
    <n v="23.309210526315791"/>
    <n v="53"/>
    <s v="CO"/>
    <s v="Fachhochschulabschluss"/>
    <s v="weniger als 50000"/>
  </r>
  <r>
    <n v="1130"/>
    <x v="1"/>
    <d v="1955-02-17T00:00:00"/>
    <n v="1"/>
    <x v="3"/>
    <n v="4"/>
    <s v="mIT"/>
    <n v="38"/>
    <n v="42504"/>
    <n v="33193"/>
    <n v="45904.32"/>
    <n v="23.30263157894737"/>
    <n v="60"/>
    <s v="IT"/>
    <s v="Meister"/>
    <s v="weniger als 50000"/>
  </r>
  <r>
    <n v="489"/>
    <x v="0"/>
    <d v="1984-06-10T00:00:00"/>
    <n v="1"/>
    <x v="1"/>
    <n v="4"/>
    <s v="mCO"/>
    <n v="45"/>
    <n v="42492"/>
    <n v="10900"/>
    <n v="45891.360000000001"/>
    <n v="19.672222222222221"/>
    <n v="31"/>
    <s v="CO"/>
    <s v="Hochschulabschluss"/>
    <s v="weniger als 50000"/>
  </r>
  <r>
    <n v="664"/>
    <x v="0"/>
    <d v="1982-07-02T00:00:00"/>
    <n v="1"/>
    <x v="2"/>
    <n v="5"/>
    <s v="kIN"/>
    <n v="40"/>
    <n v="42468"/>
    <n v="84990"/>
    <n v="45865.440000000002"/>
    <n v="22.118749999999999"/>
    <n v="33"/>
    <s v="IN"/>
    <s v="Lehrabschluss"/>
    <s v="weniger als 50000"/>
  </r>
  <r>
    <n v="354"/>
    <x v="0"/>
    <d v="1981-03-06T00:00:00"/>
    <n v="1"/>
    <x v="2"/>
    <n v="5"/>
    <s v="kIN"/>
    <n v="38"/>
    <n v="42368"/>
    <n v="29366"/>
    <n v="45757.440000000002"/>
    <n v="23.228070175438596"/>
    <n v="34"/>
    <s v="IN"/>
    <s v="Lehrabschluss"/>
    <s v="weniger als 50000"/>
  </r>
  <r>
    <n v="944"/>
    <x v="0"/>
    <d v="1956-07-18T00:00:00"/>
    <n v="1"/>
    <x v="0"/>
    <n v="4"/>
    <s v="mCO"/>
    <n v="39"/>
    <n v="42328"/>
    <n v="145600"/>
    <n v="45714.240000000005"/>
    <n v="22.611111111111111"/>
    <n v="59"/>
    <s v="CO"/>
    <s v="Fachhochschulabschluss"/>
    <s v="weniger als 50000"/>
  </r>
  <r>
    <n v="1179"/>
    <x v="1"/>
    <d v="1970-04-02T00:00:00"/>
    <n v="1"/>
    <x v="3"/>
    <n v="4"/>
    <s v="mIT"/>
    <n v="20"/>
    <n v="42312"/>
    <n v="101880"/>
    <n v="45696.960000000006"/>
    <n v="44.075000000000003"/>
    <n v="45"/>
    <s v="IT"/>
    <s v="Meister"/>
    <s v="weniger als 50000"/>
  </r>
  <r>
    <n v="361"/>
    <x v="0"/>
    <d v="1955-06-18T00:00:00"/>
    <n v="1"/>
    <x v="2"/>
    <n v="4"/>
    <s v="mSO"/>
    <n v="35"/>
    <n v="42300"/>
    <n v="178500"/>
    <n v="45684"/>
    <n v="25.178571428571427"/>
    <n v="60"/>
    <s v="SO"/>
    <s v="Lehrabschluss"/>
    <s v="weniger als 50000"/>
  </r>
  <r>
    <n v="527"/>
    <x v="0"/>
    <d v="1980-06-29T00:00:00"/>
    <n v="1"/>
    <x v="3"/>
    <n v="4"/>
    <s v="mCO"/>
    <n v="40"/>
    <n v="42264"/>
    <n v="367364"/>
    <n v="45645.120000000003"/>
    <n v="22.012499999999999"/>
    <n v="35"/>
    <s v="CO"/>
    <s v="Meister"/>
    <s v="weniger als 50000"/>
  </r>
  <r>
    <n v="414"/>
    <x v="0"/>
    <d v="1968-08-09T00:00:00"/>
    <n v="1"/>
    <x v="2"/>
    <n v="4"/>
    <s v="kFI"/>
    <n v="40"/>
    <n v="42224"/>
    <n v="101726"/>
    <n v="45601.920000000006"/>
    <n v="21.991666666666667"/>
    <n v="47"/>
    <s v="FI"/>
    <s v="Lehrabschluss"/>
    <s v="weniger als 50000"/>
  </r>
  <r>
    <n v="1005"/>
    <x v="0"/>
    <d v="1964-08-15T00:00:00"/>
    <n v="1"/>
    <x v="1"/>
    <n v="4"/>
    <s v="mSO"/>
    <n v="40"/>
    <n v="42184"/>
    <n v="115"/>
    <n v="45558.720000000001"/>
    <n v="21.970833333333335"/>
    <n v="50"/>
    <s v="SO"/>
    <s v="Hochschulabschluss"/>
    <s v="weniger als 50000"/>
  </r>
  <r>
    <n v="882"/>
    <x v="0"/>
    <d v="1976-10-15T00:00:00"/>
    <n v="1"/>
    <x v="2"/>
    <n v="4"/>
    <s v="mCO"/>
    <n v="40"/>
    <n v="42176"/>
    <n v="631796"/>
    <n v="45550.080000000002"/>
    <n v="21.966666666666665"/>
    <n v="38"/>
    <s v="CO"/>
    <s v="Lehrabschluss"/>
    <s v="weniger als 50000"/>
  </r>
  <r>
    <n v="1223"/>
    <x v="0"/>
    <d v="1976-05-16T00:00:00"/>
    <n v="1"/>
    <x v="2"/>
    <n v="4"/>
    <s v="mFI"/>
    <n v="40"/>
    <n v="42176"/>
    <n v="111591"/>
    <n v="45550.080000000002"/>
    <n v="21.966666666666665"/>
    <n v="39"/>
    <s v="FI"/>
    <s v="Lehrabschluss"/>
    <s v="weniger als 50000"/>
  </r>
  <r>
    <n v="697"/>
    <x v="0"/>
    <d v="1977-10-02T00:00:00"/>
    <n v="1"/>
    <x v="3"/>
    <n v="4"/>
    <s v="mFI"/>
    <n v="40"/>
    <n v="42168"/>
    <n v="184560"/>
    <n v="45541.440000000002"/>
    <n v="21.962499999999999"/>
    <n v="37"/>
    <s v="FI"/>
    <s v="Meister"/>
    <s v="weniger als 50000"/>
  </r>
  <r>
    <n v="80"/>
    <x v="0"/>
    <d v="1975-09-14T00:00:00"/>
    <n v="1"/>
    <x v="0"/>
    <n v="3"/>
    <s v="_ÖF"/>
    <n v="38"/>
    <n v="42164"/>
    <n v="21608"/>
    <n v="45537.120000000003"/>
    <n v="23.116228070175438"/>
    <n v="39"/>
    <s v="ÖF"/>
    <s v="Fachhochschulabschluss"/>
    <s v="weniger als 50000"/>
  </r>
  <r>
    <n v="435"/>
    <x v="0"/>
    <d v="1979-11-07T00:00:00"/>
    <n v="1"/>
    <x v="3"/>
    <n v="4"/>
    <s v="kFI"/>
    <n v="39"/>
    <n v="42152"/>
    <n v="135896"/>
    <n v="45524.160000000003"/>
    <n v="22.517094017094017"/>
    <n v="35"/>
    <s v="FI"/>
    <s v="Meister"/>
    <s v="weniger als 50000"/>
  </r>
  <r>
    <n v="407"/>
    <x v="0"/>
    <d v="1966-12-26T00:00:00"/>
    <n v="1"/>
    <x v="0"/>
    <n v="2"/>
    <s v="mCO"/>
    <n v="40"/>
    <n v="42124"/>
    <n v="33826"/>
    <n v="45493.920000000006"/>
    <n v="21.939583333333335"/>
    <n v="48"/>
    <s v="CO"/>
    <s v="Fachhochschulabschluss"/>
    <s v="weniger als 50000"/>
  </r>
  <r>
    <n v="428"/>
    <x v="0"/>
    <d v="1965-08-16T00:00:00"/>
    <n v="1"/>
    <x v="2"/>
    <n v="4"/>
    <s v="mCO"/>
    <n v="38"/>
    <n v="42104"/>
    <n v="179321"/>
    <n v="45472.32"/>
    <n v="23.083333333333332"/>
    <n v="49"/>
    <s v="CO"/>
    <s v="Lehrabschluss"/>
    <s v="weniger als 50000"/>
  </r>
  <r>
    <n v="805"/>
    <x v="1"/>
    <d v="1980-01-07T00:00:00"/>
    <n v="1"/>
    <x v="1"/>
    <n v="3"/>
    <s v="_ÖF"/>
    <n v="20"/>
    <n v="42016"/>
    <n v="5000"/>
    <n v="45377.280000000006"/>
    <n v="43.766666666666666"/>
    <n v="35"/>
    <s v="ÖF"/>
    <s v="Hochschulabschluss"/>
    <s v="weniger als 50000"/>
  </r>
  <r>
    <n v="928"/>
    <x v="0"/>
    <d v="1972-03-14T00:00:00"/>
    <n v="1"/>
    <x v="0"/>
    <n v="3"/>
    <s v="_ÖF"/>
    <n v="40"/>
    <n v="41832"/>
    <n v="56283"/>
    <n v="45178.560000000005"/>
    <n v="21.787500000000001"/>
    <n v="43"/>
    <s v="ÖF"/>
    <s v="Fachhochschulabschluss"/>
    <s v="weniger als 50000"/>
  </r>
  <r>
    <n v="438"/>
    <x v="1"/>
    <d v="1963-08-02T00:00:00"/>
    <n v="1"/>
    <x v="0"/>
    <n v="2"/>
    <s v="kCO"/>
    <n v="40"/>
    <n v="41760"/>
    <n v="22750"/>
    <n v="45100.800000000003"/>
    <n v="21.75"/>
    <n v="52"/>
    <s v="CO"/>
    <s v="Fachhochschulabschluss"/>
    <s v="weniger als 50000"/>
  </r>
  <r>
    <n v="275"/>
    <x v="0"/>
    <d v="1971-02-21T00:00:00"/>
    <n v="1"/>
    <x v="3"/>
    <n v="3"/>
    <s v="_ÖF"/>
    <n v="39"/>
    <n v="41748"/>
    <n v="177798"/>
    <n v="45087.840000000004"/>
    <n v="22.301282051282051"/>
    <n v="44"/>
    <s v="ÖF"/>
    <s v="Meister"/>
    <s v="weniger als 50000"/>
  </r>
  <r>
    <n v="98"/>
    <x v="0"/>
    <d v="1975-03-21T00:00:00"/>
    <n v="1"/>
    <x v="2"/>
    <n v="5"/>
    <s v="mIN"/>
    <n v="35"/>
    <n v="41736"/>
    <n v="173580"/>
    <n v="45074.880000000005"/>
    <n v="24.842857142857142"/>
    <n v="40"/>
    <s v="IN"/>
    <s v="Lehrabschluss"/>
    <s v="weniger als 50000"/>
  </r>
  <r>
    <n v="82"/>
    <x v="1"/>
    <d v="1972-02-14T00:00:00"/>
    <n v="1"/>
    <x v="2"/>
    <n v="4"/>
    <s v="mCO"/>
    <n v="39"/>
    <n v="41728"/>
    <n v="95052"/>
    <n v="45066.240000000005"/>
    <n v="22.29059829059829"/>
    <n v="43"/>
    <s v="CO"/>
    <s v="Lehrabschluss"/>
    <s v="weniger als 50000"/>
  </r>
  <r>
    <n v="782"/>
    <x v="1"/>
    <d v="1971-04-17T00:00:00"/>
    <n v="1"/>
    <x v="1"/>
    <n v="4"/>
    <s v="mIT"/>
    <n v="35"/>
    <n v="41720"/>
    <n v="0"/>
    <n v="45057.600000000006"/>
    <n v="24.833333333333332"/>
    <n v="44"/>
    <s v="IT"/>
    <s v="Hochschulabschluss"/>
    <s v="weniger als 50000"/>
  </r>
  <r>
    <n v="140"/>
    <x v="0"/>
    <d v="1982-05-19T00:00:00"/>
    <n v="1"/>
    <x v="3"/>
    <n v="4"/>
    <s v="mFI"/>
    <n v="42"/>
    <n v="41636"/>
    <n v="73880"/>
    <n v="44966.880000000005"/>
    <n v="20.652777777777779"/>
    <n v="33"/>
    <s v="FI"/>
    <s v="Meister"/>
    <s v="weniger als 50000"/>
  </r>
  <r>
    <n v="1196"/>
    <x v="0"/>
    <d v="1973-01-10T00:00:00"/>
    <n v="1"/>
    <x v="2"/>
    <n v="5"/>
    <s v="mIN"/>
    <n v="40"/>
    <n v="41624"/>
    <n v="-119000"/>
    <n v="44953.920000000006"/>
    <n v="21.679166666666667"/>
    <n v="42"/>
    <s v="IN"/>
    <s v="Lehrabschluss"/>
    <s v="weniger als 50000"/>
  </r>
  <r>
    <n v="1060"/>
    <x v="0"/>
    <d v="1953-02-14T00:00:00"/>
    <n v="1"/>
    <x v="0"/>
    <n v="4"/>
    <s v="kSO"/>
    <n v="0"/>
    <n v="41600"/>
    <n v="165350"/>
    <n v="44928"/>
    <n v="0"/>
    <n v="62"/>
    <s v="SO"/>
    <s v="Fachhochschulabschluss"/>
    <s v="weniger als 50000"/>
  </r>
  <r>
    <n v="858"/>
    <x v="0"/>
    <d v="1981-03-25T00:00:00"/>
    <n v="1"/>
    <x v="2"/>
    <n v="4"/>
    <s v="kSO"/>
    <n v="35"/>
    <n v="41584"/>
    <n v="26475"/>
    <n v="44910.720000000001"/>
    <n v="24.752380952380953"/>
    <n v="34"/>
    <s v="SO"/>
    <s v="Lehrabschluss"/>
    <s v="weniger als 50000"/>
  </r>
  <r>
    <n v="403"/>
    <x v="0"/>
    <d v="1969-08-07T00:00:00"/>
    <n v="1"/>
    <x v="3"/>
    <n v="4"/>
    <s v="mIT"/>
    <n v="38"/>
    <n v="41540"/>
    <n v="282000"/>
    <n v="44863.200000000004"/>
    <n v="22.774122807017545"/>
    <n v="46"/>
    <s v="IT"/>
    <s v="Meister"/>
    <s v="weniger als 50000"/>
  </r>
  <r>
    <n v="867"/>
    <x v="1"/>
    <d v="1977-10-13T00:00:00"/>
    <n v="1"/>
    <x v="3"/>
    <n v="4"/>
    <s v="mFI"/>
    <n v="35"/>
    <n v="41540"/>
    <n v="39918"/>
    <n v="44863.200000000004"/>
    <n v="24.726190476190474"/>
    <n v="37"/>
    <s v="FI"/>
    <s v="Meister"/>
    <s v="weniger als 50000"/>
  </r>
  <r>
    <n v="798"/>
    <x v="0"/>
    <d v="1980-04-17T00:00:00"/>
    <n v="1"/>
    <x v="1"/>
    <n v="4"/>
    <s v="mFI"/>
    <n v="38"/>
    <n v="41516"/>
    <n v="500"/>
    <n v="44837.280000000006"/>
    <n v="22.760964912280702"/>
    <n v="35"/>
    <s v="FI"/>
    <s v="Hochschulabschluss"/>
    <s v="weniger als 50000"/>
  </r>
  <r>
    <n v="1212"/>
    <x v="1"/>
    <d v="1969-04-30T00:00:00"/>
    <n v="1"/>
    <x v="0"/>
    <n v="4"/>
    <s v="mFI"/>
    <n v="40"/>
    <n v="41444"/>
    <n v="125219"/>
    <n v="44759.520000000004"/>
    <n v="21.585416666666667"/>
    <n v="46"/>
    <s v="FI"/>
    <s v="Fachhochschulabschluss"/>
    <s v="weniger als 50000"/>
  </r>
  <r>
    <n v="357"/>
    <x v="1"/>
    <d v="1989-02-14T00:00:00"/>
    <n v="1"/>
    <x v="2"/>
    <n v="4"/>
    <s v="kCO"/>
    <n v="40"/>
    <n v="41424"/>
    <n v="561"/>
    <n v="44737.920000000006"/>
    <n v="21.574999999999999"/>
    <n v="26"/>
    <s v="CO"/>
    <s v="Lehrabschluss"/>
    <s v="weniger als 50000"/>
  </r>
  <r>
    <n v="450"/>
    <x v="0"/>
    <d v="1971-01-10T00:00:00"/>
    <n v="1"/>
    <x v="3"/>
    <n v="3"/>
    <s v="_ÖF"/>
    <n v="39"/>
    <n v="41356"/>
    <n v="186"/>
    <n v="44664.480000000003"/>
    <n v="22.091880341880341"/>
    <n v="44"/>
    <s v="ÖF"/>
    <s v="Meister"/>
    <s v="weniger als 50000"/>
  </r>
  <r>
    <n v="826"/>
    <x v="0"/>
    <d v="1984-06-25T00:00:00"/>
    <n v="1"/>
    <x v="0"/>
    <n v="4"/>
    <s v="mIT"/>
    <n v="40"/>
    <n v="41352"/>
    <n v="32817"/>
    <n v="44660.160000000003"/>
    <n v="21.537500000000001"/>
    <n v="31"/>
    <s v="IT"/>
    <s v="Fachhochschulabschluss"/>
    <s v="weniger als 50000"/>
  </r>
  <r>
    <n v="124"/>
    <x v="0"/>
    <d v="1972-04-28T00:00:00"/>
    <n v="1"/>
    <x v="2"/>
    <n v="3"/>
    <s v="_ÖF"/>
    <n v="40"/>
    <n v="41224"/>
    <n v="85000"/>
    <n v="44521.920000000006"/>
    <n v="21.470833333333335"/>
    <n v="43"/>
    <s v="ÖF"/>
    <s v="Lehrabschluss"/>
    <s v="weniger als 50000"/>
  </r>
  <r>
    <n v="1065"/>
    <x v="0"/>
    <d v="1968-09-05T00:00:00"/>
    <n v="1"/>
    <x v="2"/>
    <n v="5"/>
    <s v="mIN"/>
    <n v="40"/>
    <n v="41168"/>
    <n v="70213"/>
    <n v="44461.440000000002"/>
    <n v="21.441666666666666"/>
    <n v="46"/>
    <s v="IN"/>
    <s v="Lehrabschluss"/>
    <s v="weniger als 50000"/>
  </r>
  <r>
    <n v="342"/>
    <x v="1"/>
    <d v="1957-05-05T00:00:00"/>
    <n v="1"/>
    <x v="1"/>
    <n v="4"/>
    <s v="mSO"/>
    <n v="19"/>
    <n v="40900"/>
    <n v="256570"/>
    <n v="44172"/>
    <n v="44.846491228070178"/>
    <n v="58"/>
    <s v="SO"/>
    <s v="Hochschulabschluss"/>
    <s v="weniger als 50000"/>
  </r>
  <r>
    <n v="987"/>
    <x v="0"/>
    <d v="1976-04-01T00:00:00"/>
    <n v="1"/>
    <x v="3"/>
    <n v="4"/>
    <s v="mFI"/>
    <n v="39"/>
    <n v="40892"/>
    <n v="331442"/>
    <n v="44163.360000000001"/>
    <n v="21.844017094017094"/>
    <n v="39"/>
    <s v="FI"/>
    <s v="Meister"/>
    <s v="weniger als 50000"/>
  </r>
  <r>
    <n v="5"/>
    <x v="0"/>
    <d v="1960-12-10T00:00:00"/>
    <n v="1"/>
    <x v="1"/>
    <n v="4"/>
    <s v="kSO"/>
    <n v="39"/>
    <n v="40800"/>
    <n v="54520"/>
    <n v="44064"/>
    <n v="21.794871794871796"/>
    <n v="54"/>
    <s v="SO"/>
    <s v="Hochschulabschluss"/>
    <s v="weniger als 50000"/>
  </r>
  <r>
    <n v="59"/>
    <x v="0"/>
    <d v="1976-04-10T00:00:00"/>
    <n v="1"/>
    <x v="1"/>
    <n v="4"/>
    <s v="mIT"/>
    <n v="38"/>
    <n v="40744"/>
    <n v="8050"/>
    <n v="44003.520000000004"/>
    <n v="22.337719298245613"/>
    <n v="39"/>
    <s v="IT"/>
    <s v="Hochschulabschluss"/>
    <s v="weniger als 50000"/>
  </r>
  <r>
    <n v="927"/>
    <x v="0"/>
    <d v="1988-12-10T00:00:00"/>
    <n v="1"/>
    <x v="3"/>
    <n v="4"/>
    <s v="kFI"/>
    <n v="39"/>
    <n v="40708"/>
    <n v="187280"/>
    <n v="43964.639999999999"/>
    <n v="21.745726495726494"/>
    <n v="26"/>
    <s v="FI"/>
    <s v="Meister"/>
    <s v="weniger als 50000"/>
  </r>
  <r>
    <n v="1300"/>
    <x v="0"/>
    <d v="1967-04-10T00:00:00"/>
    <n v="1"/>
    <x v="0"/>
    <n v="5"/>
    <s v="kIN"/>
    <n v="37"/>
    <n v="40588"/>
    <n v="24756"/>
    <n v="43835.040000000001"/>
    <n v="22.853603603603602"/>
    <n v="48"/>
    <s v="IN"/>
    <s v="Fachhochschulabschluss"/>
    <s v="weniger als 50000"/>
  </r>
  <r>
    <n v="454"/>
    <x v="1"/>
    <d v="1971-09-19T00:00:00"/>
    <n v="1"/>
    <x v="1"/>
    <n v="3"/>
    <s v="_ÖF"/>
    <n v="38"/>
    <n v="40540"/>
    <n v="3247"/>
    <n v="43783.200000000004"/>
    <n v="22.225877192982455"/>
    <n v="43"/>
    <s v="ÖF"/>
    <s v="Hochschulabschluss"/>
    <s v="weniger als 50000"/>
  </r>
  <r>
    <n v="95"/>
    <x v="0"/>
    <d v="1967-05-18T00:00:00"/>
    <n v="1"/>
    <x v="3"/>
    <n v="3"/>
    <s v="_ÖF"/>
    <n v="40"/>
    <n v="40512"/>
    <n v="83286"/>
    <n v="43752.960000000006"/>
    <n v="21.1"/>
    <n v="48"/>
    <s v="ÖF"/>
    <s v="Meister"/>
    <s v="weniger als 50000"/>
  </r>
  <r>
    <n v="1176"/>
    <x v="0"/>
    <d v="1960-11-04T00:00:00"/>
    <n v="1"/>
    <x v="1"/>
    <n v="4"/>
    <s v="mCO"/>
    <n v="40"/>
    <n v="40512"/>
    <n v="20892"/>
    <n v="43752.960000000006"/>
    <n v="21.1"/>
    <n v="54"/>
    <s v="CO"/>
    <s v="Hochschulabschluss"/>
    <s v="weniger als 50000"/>
  </r>
  <r>
    <n v="821"/>
    <x v="0"/>
    <d v="1982-08-04T00:00:00"/>
    <n v="1"/>
    <x v="3"/>
    <n v="4"/>
    <s v="mIT"/>
    <n v="35"/>
    <n v="40488"/>
    <n v="63500"/>
    <n v="43727.040000000001"/>
    <n v="24.1"/>
    <n v="33"/>
    <s v="IT"/>
    <s v="Meister"/>
    <s v="weniger als 50000"/>
  </r>
  <r>
    <n v="1207"/>
    <x v="1"/>
    <d v="1961-05-21T00:00:00"/>
    <n v="1"/>
    <x v="1"/>
    <n v="4"/>
    <s v="mFI"/>
    <n v="40"/>
    <n v="40476"/>
    <n v="17087"/>
    <n v="43714.080000000002"/>
    <n v="21.081250000000001"/>
    <n v="54"/>
    <s v="FI"/>
    <s v="Hochschulabschluss"/>
    <s v="weniger als 50000"/>
  </r>
  <r>
    <n v="713"/>
    <x v="0"/>
    <d v="1949-05-04T00:00:00"/>
    <n v="1"/>
    <x v="3"/>
    <n v="2"/>
    <s v="kIT"/>
    <n v="20"/>
    <n v="40456"/>
    <n v="293000"/>
    <n v="43692.480000000003"/>
    <n v="42.141666666666666"/>
    <n v="66"/>
    <s v="IT"/>
    <s v="Meister"/>
    <s v="weniger als 50000"/>
  </r>
  <r>
    <n v="775"/>
    <x v="0"/>
    <d v="1962-01-01T00:00:00"/>
    <n v="1"/>
    <x v="3"/>
    <n v="3"/>
    <s v="_ÖF"/>
    <n v="40"/>
    <n v="40436"/>
    <n v="203570"/>
    <n v="43670.880000000005"/>
    <n v="21.060416666666665"/>
    <n v="53"/>
    <s v="ÖF"/>
    <s v="Meister"/>
    <s v="weniger als 50000"/>
  </r>
  <r>
    <n v="1081"/>
    <x v="1"/>
    <d v="1976-04-29T00:00:00"/>
    <n v="1"/>
    <x v="2"/>
    <n v="3"/>
    <s v="_ÖF"/>
    <n v="42"/>
    <n v="40432"/>
    <n v="289300"/>
    <n v="43666.560000000005"/>
    <n v="20.055555555555557"/>
    <n v="39"/>
    <s v="ÖF"/>
    <s v="Lehrabschluss"/>
    <s v="weniger als 50000"/>
  </r>
  <r>
    <n v="518"/>
    <x v="0"/>
    <d v="1963-04-25T00:00:00"/>
    <n v="1"/>
    <x v="1"/>
    <n v="4"/>
    <s v="mSO"/>
    <n v="40"/>
    <n v="40404"/>
    <n v="187365"/>
    <n v="43636.32"/>
    <n v="21.043749999999999"/>
    <n v="52"/>
    <s v="SO"/>
    <s v="Hochschulabschluss"/>
    <s v="weniger als 50000"/>
  </r>
  <r>
    <n v="444"/>
    <x v="1"/>
    <d v="1967-02-03T00:00:00"/>
    <n v="1"/>
    <x v="1"/>
    <n v="2"/>
    <s v="mFI"/>
    <n v="72"/>
    <n v="40388"/>
    <n v="108947"/>
    <n v="43619.040000000001"/>
    <n v="11.686342592592593"/>
    <n v="48"/>
    <s v="FI"/>
    <s v="Hochschulabschluss"/>
    <s v="weniger als 50000"/>
  </r>
  <r>
    <n v="109"/>
    <x v="0"/>
    <d v="1968-06-01T00:00:00"/>
    <n v="1"/>
    <x v="2"/>
    <n v="3"/>
    <s v="_ÖF"/>
    <n v="40"/>
    <n v="40380"/>
    <n v="12563"/>
    <n v="43610.400000000001"/>
    <n v="21.03125"/>
    <n v="47"/>
    <s v="ÖF"/>
    <s v="Lehrabschluss"/>
    <s v="weniger als 50000"/>
  </r>
  <r>
    <n v="452"/>
    <x v="0"/>
    <d v="1961-02-04T00:00:00"/>
    <n v="1"/>
    <x v="2"/>
    <n v="3"/>
    <s v="_ÖF"/>
    <n v="40"/>
    <n v="40360"/>
    <n v="440400"/>
    <n v="43588.800000000003"/>
    <n v="21.020833333333332"/>
    <n v="54"/>
    <s v="ÖF"/>
    <s v="Lehrabschluss"/>
    <s v="weniger als 50000"/>
  </r>
  <r>
    <n v="344"/>
    <x v="0"/>
    <d v="1972-09-09T00:00:00"/>
    <n v="1"/>
    <x v="1"/>
    <n v="4"/>
    <s v="mFI"/>
    <n v="60"/>
    <n v="40324"/>
    <n v="29000"/>
    <n v="43549.920000000006"/>
    <n v="14.001388888888888"/>
    <n v="42"/>
    <s v="FI"/>
    <s v="Hochschulabschluss"/>
    <s v="weniger als 50000"/>
  </r>
  <r>
    <n v="681"/>
    <x v="0"/>
    <d v="1974-02-13T00:00:00"/>
    <n v="1"/>
    <x v="0"/>
    <n v="3"/>
    <s v="_ÖF"/>
    <n v="39"/>
    <n v="40288"/>
    <n v="61173"/>
    <n v="43511.040000000001"/>
    <n v="21.521367521367523"/>
    <n v="41"/>
    <s v="ÖF"/>
    <s v="Fachhochschulabschluss"/>
    <s v="weniger als 50000"/>
  </r>
  <r>
    <n v="678"/>
    <x v="0"/>
    <d v="1955-03-23T00:00:00"/>
    <n v="1"/>
    <x v="2"/>
    <n v="2"/>
    <s v="kFI"/>
    <n v="35"/>
    <n v="40180"/>
    <n v="381300"/>
    <n v="43394.400000000001"/>
    <n v="23.916666666666668"/>
    <n v="60"/>
    <s v="FI"/>
    <s v="Lehrabschluss"/>
    <s v="weniger als 50000"/>
  </r>
  <r>
    <n v="705"/>
    <x v="1"/>
    <d v="1985-09-04T00:00:00"/>
    <n v="1"/>
    <x v="2"/>
    <n v="4"/>
    <s v="mFI"/>
    <n v="39"/>
    <n v="40132"/>
    <n v="13152"/>
    <n v="43342.560000000005"/>
    <n v="21.438034188034187"/>
    <n v="29"/>
    <s v="FI"/>
    <s v="Lehrabschluss"/>
    <s v="weniger als 50000"/>
  </r>
  <r>
    <n v="666"/>
    <x v="0"/>
    <d v="1975-03-06T00:00:00"/>
    <n v="1"/>
    <x v="2"/>
    <n v="5"/>
    <s v="kIN"/>
    <n v="72"/>
    <n v="40128"/>
    <n v="1000"/>
    <n v="43338.240000000005"/>
    <n v="11.611111111111111"/>
    <n v="40"/>
    <s v="IN"/>
    <s v="Lehrabschluss"/>
    <s v="weniger als 50000"/>
  </r>
  <r>
    <n v="1158"/>
    <x v="1"/>
    <d v="1957-08-06T00:00:00"/>
    <n v="1"/>
    <x v="0"/>
    <n v="4"/>
    <s v="kFI"/>
    <n v="40"/>
    <n v="40048"/>
    <n v="10990"/>
    <n v="43251.840000000004"/>
    <n v="20.858333333333334"/>
    <n v="58"/>
    <s v="FI"/>
    <s v="Fachhochschulabschluss"/>
    <s v="weniger als 50000"/>
  </r>
  <r>
    <n v="22"/>
    <x v="0"/>
    <d v="1989-12-27T00:00:00"/>
    <n v="1"/>
    <x v="0"/>
    <n v="4"/>
    <s v="mIT"/>
    <n v="35"/>
    <n v="39872"/>
    <n v="3819"/>
    <n v="43061.760000000002"/>
    <n v="23.733333333333334"/>
    <n v="25"/>
    <s v="IT"/>
    <s v="Fachhochschulabschluss"/>
    <s v="weniger als 50000"/>
  </r>
  <r>
    <n v="802"/>
    <x v="0"/>
    <d v="1986-12-11T00:00:00"/>
    <n v="1"/>
    <x v="0"/>
    <n v="4"/>
    <s v="kIT"/>
    <n v="35"/>
    <n v="39860"/>
    <n v="715000"/>
    <n v="43048.800000000003"/>
    <n v="23.726190476190474"/>
    <n v="28"/>
    <s v="IT"/>
    <s v="Fachhochschulabschluss"/>
    <s v="weniger als 50000"/>
  </r>
  <r>
    <n v="249"/>
    <x v="0"/>
    <d v="1956-09-20T00:00:00"/>
    <n v="1"/>
    <x v="3"/>
    <n v="4"/>
    <s v="mCO"/>
    <n v="34"/>
    <n v="39836"/>
    <n v="37495"/>
    <n v="43022.880000000005"/>
    <n v="24.409313725490197"/>
    <n v="58"/>
    <s v="CO"/>
    <s v="Meister"/>
    <s v="weniger als 50000"/>
  </r>
  <r>
    <n v="572"/>
    <x v="0"/>
    <d v="1956-03-21T00:00:00"/>
    <n v="1"/>
    <x v="2"/>
    <n v="4"/>
    <s v="mIT"/>
    <n v="39"/>
    <n v="39808"/>
    <n v="122058"/>
    <n v="42992.639999999999"/>
    <n v="21.264957264957264"/>
    <n v="59"/>
    <s v="IT"/>
    <s v="Lehrabschluss"/>
    <s v="weniger als 50000"/>
  </r>
  <r>
    <n v="815"/>
    <x v="0"/>
    <d v="1977-02-08T00:00:00"/>
    <n v="1"/>
    <x v="2"/>
    <n v="5"/>
    <s v="mIN"/>
    <n v="38"/>
    <n v="39724"/>
    <n v="200185"/>
    <n v="42901.920000000006"/>
    <n v="21.778508771929825"/>
    <n v="38"/>
    <s v="IN"/>
    <s v="Lehrabschluss"/>
    <s v="weniger als 50000"/>
  </r>
  <r>
    <n v="551"/>
    <x v="0"/>
    <d v="1972-10-22T00:00:00"/>
    <n v="1"/>
    <x v="3"/>
    <n v="4"/>
    <s v="mIT"/>
    <n v="38"/>
    <n v="39704"/>
    <n v="91000"/>
    <n v="42880.32"/>
    <n v="21.767543859649123"/>
    <n v="42"/>
    <s v="IT"/>
    <s v="Meister"/>
    <s v="weniger als 50000"/>
  </r>
  <r>
    <n v="1110"/>
    <x v="1"/>
    <d v="1972-05-28T00:00:00"/>
    <n v="1"/>
    <x v="0"/>
    <n v="4"/>
    <s v="mCO"/>
    <n v="40"/>
    <n v="39620"/>
    <n v="14042"/>
    <n v="42789.600000000006"/>
    <n v="20.635416666666668"/>
    <n v="43"/>
    <s v="CO"/>
    <s v="Fachhochschulabschluss"/>
    <s v="weniger als 50000"/>
  </r>
  <r>
    <n v="1267"/>
    <x v="0"/>
    <d v="1963-07-20T00:00:00"/>
    <n v="1"/>
    <x v="0"/>
    <n v="3"/>
    <s v="_ÖF"/>
    <n v="40"/>
    <n v="39592"/>
    <n v="196114"/>
    <n v="42759.360000000001"/>
    <n v="20.620833333333334"/>
    <n v="52"/>
    <s v="ÖF"/>
    <s v="Fachhochschulabschluss"/>
    <s v="weniger als 50000"/>
  </r>
  <r>
    <n v="940"/>
    <x v="0"/>
    <d v="1966-07-07T00:00:00"/>
    <n v="1"/>
    <x v="2"/>
    <n v="4"/>
    <s v="kFI"/>
    <n v="38"/>
    <n v="39572"/>
    <n v="150000"/>
    <n v="42737.760000000002"/>
    <n v="21.69517543859649"/>
    <n v="49"/>
    <s v="FI"/>
    <s v="Lehrabschluss"/>
    <s v="weniger als 50000"/>
  </r>
  <r>
    <n v="1031"/>
    <x v="0"/>
    <d v="1982-09-10T00:00:00"/>
    <n v="1"/>
    <x v="2"/>
    <n v="5"/>
    <s v="mIN"/>
    <n v="38"/>
    <n v="39440"/>
    <n v="1500"/>
    <n v="42595.200000000004"/>
    <n v="21.62280701754386"/>
    <n v="32"/>
    <s v="IN"/>
    <s v="Lehrabschluss"/>
    <s v="weniger als 50000"/>
  </r>
  <r>
    <n v="1171"/>
    <x v="0"/>
    <d v="1992-09-16T00:00:00"/>
    <n v="1"/>
    <x v="2"/>
    <n v="5"/>
    <s v="mIN"/>
    <n v="60"/>
    <n v="39396"/>
    <n v="0"/>
    <n v="42547.68"/>
    <n v="13.679166666666667"/>
    <n v="22"/>
    <s v="IN"/>
    <s v="Lehrabschluss"/>
    <s v="weniger als 50000"/>
  </r>
  <r>
    <n v="327"/>
    <x v="1"/>
    <d v="1965-05-21T00:00:00"/>
    <n v="1"/>
    <x v="2"/>
    <n v="4"/>
    <s v="kIT"/>
    <n v="30"/>
    <n v="39332"/>
    <n v="332600"/>
    <n v="42478.560000000005"/>
    <n v="27.31388888888889"/>
    <n v="50"/>
    <s v="IT"/>
    <s v="Lehrabschluss"/>
    <s v="weniger als 50000"/>
  </r>
  <r>
    <n v="602"/>
    <x v="0"/>
    <d v="1979-12-22T00:00:00"/>
    <n v="1"/>
    <x v="3"/>
    <n v="4"/>
    <s v="mIT"/>
    <n v="40"/>
    <n v="39324"/>
    <n v="51"/>
    <n v="42469.920000000006"/>
    <n v="20.481249999999999"/>
    <n v="35"/>
    <s v="IT"/>
    <s v="Meister"/>
    <s v="weniger als 50000"/>
  </r>
  <r>
    <n v="757"/>
    <x v="1"/>
    <d v="1960-03-25T00:00:00"/>
    <n v="1"/>
    <x v="0"/>
    <n v="3"/>
    <s v="_ÖF"/>
    <n v="41"/>
    <n v="39324"/>
    <n v="185000"/>
    <n v="42469.920000000006"/>
    <n v="19.98170731707317"/>
    <n v="55"/>
    <s v="ÖF"/>
    <s v="Fachhochschulabschluss"/>
    <s v="weniger als 50000"/>
  </r>
  <r>
    <n v="921"/>
    <x v="0"/>
    <d v="1957-09-28T00:00:00"/>
    <n v="1"/>
    <x v="3"/>
    <n v="4"/>
    <s v="mIT"/>
    <n v="34"/>
    <n v="39312"/>
    <n v="222387"/>
    <n v="42456.960000000006"/>
    <n v="24.088235294117649"/>
    <n v="57"/>
    <s v="IT"/>
    <s v="Meister"/>
    <s v="weniger als 50000"/>
  </r>
  <r>
    <n v="245"/>
    <x v="0"/>
    <d v="1973-05-18T00:00:00"/>
    <n v="1"/>
    <x v="2"/>
    <n v="4"/>
    <s v="mIT"/>
    <n v="40"/>
    <n v="39300"/>
    <n v="30000"/>
    <n v="42444"/>
    <n v="20.46875"/>
    <n v="42"/>
    <s v="IT"/>
    <s v="Lehrabschluss"/>
    <s v="weniger als 50000"/>
  </r>
  <r>
    <n v="816"/>
    <x v="0"/>
    <d v="1977-04-01T00:00:00"/>
    <n v="1"/>
    <x v="3"/>
    <n v="4"/>
    <s v="mCO"/>
    <n v="38"/>
    <n v="39292"/>
    <n v="160505"/>
    <n v="42435.360000000001"/>
    <n v="21.541666666666668"/>
    <n v="38"/>
    <s v="CO"/>
    <s v="Meister"/>
    <s v="weniger als 50000"/>
  </r>
  <r>
    <n v="653"/>
    <x v="0"/>
    <d v="1957-02-09T00:00:00"/>
    <n v="1"/>
    <x v="3"/>
    <n v="4"/>
    <s v="mCO"/>
    <n v="35"/>
    <n v="39280"/>
    <n v="300000"/>
    <n v="42422.400000000001"/>
    <n v="23.38095238095238"/>
    <n v="58"/>
    <s v="CO"/>
    <s v="Meister"/>
    <s v="weniger als 50000"/>
  </r>
  <r>
    <n v="316"/>
    <x v="0"/>
    <d v="1979-12-04T00:00:00"/>
    <n v="1"/>
    <x v="2"/>
    <n v="4"/>
    <s v="mSO"/>
    <n v="40"/>
    <n v="39276"/>
    <n v="19450"/>
    <n v="42418.080000000002"/>
    <n v="20.456250000000001"/>
    <n v="35"/>
    <s v="SO"/>
    <s v="Lehrabschluss"/>
    <s v="weniger als 50000"/>
  </r>
  <r>
    <n v="1318"/>
    <x v="1"/>
    <d v="1960-03-26T00:00:00"/>
    <n v="1"/>
    <x v="2"/>
    <n v="4"/>
    <s v="mIT"/>
    <n v="30"/>
    <n v="39264"/>
    <n v="195000"/>
    <n v="42405.120000000003"/>
    <n v="27.266666666666666"/>
    <n v="55"/>
    <s v="IT"/>
    <s v="Lehrabschluss"/>
    <s v="weniger als 50000"/>
  </r>
  <r>
    <n v="223"/>
    <x v="1"/>
    <d v="1976-08-08T00:00:00"/>
    <n v="1"/>
    <x v="3"/>
    <n v="4"/>
    <s v="kSO"/>
    <n v="39"/>
    <n v="39260"/>
    <n v="84115"/>
    <n v="42400.800000000003"/>
    <n v="20.972222222222221"/>
    <n v="39"/>
    <s v="SO"/>
    <s v="Meister"/>
    <s v="weniger als 50000"/>
  </r>
  <r>
    <n v="301"/>
    <x v="0"/>
    <d v="1982-02-09T00:00:00"/>
    <n v="1"/>
    <x v="1"/>
    <n v="3"/>
    <s v="_ÖF"/>
    <n v="35"/>
    <n v="39256"/>
    <n v="15897"/>
    <n v="42396.480000000003"/>
    <n v="23.366666666666667"/>
    <n v="33"/>
    <s v="ÖF"/>
    <s v="Hochschulabschluss"/>
    <s v="weniger als 50000"/>
  </r>
  <r>
    <n v="981"/>
    <x v="0"/>
    <d v="1976-08-19T00:00:00"/>
    <n v="1"/>
    <x v="1"/>
    <n v="2"/>
    <s v="kFI"/>
    <n v="40"/>
    <n v="39156"/>
    <n v="166521"/>
    <n v="42288.480000000003"/>
    <n v="20.393750000000001"/>
    <n v="38"/>
    <s v="FI"/>
    <s v="Hochschulabschluss"/>
    <s v="weniger als 50000"/>
  </r>
  <r>
    <n v="1002"/>
    <x v="1"/>
    <d v="1980-11-06T00:00:00"/>
    <n v="1"/>
    <x v="3"/>
    <n v="4"/>
    <s v="mCO"/>
    <n v="50"/>
    <n v="39156"/>
    <n v="65495"/>
    <n v="42288.480000000003"/>
    <n v="16.315000000000001"/>
    <n v="34"/>
    <s v="CO"/>
    <s v="Meister"/>
    <s v="weniger als 50000"/>
  </r>
  <r>
    <n v="256"/>
    <x v="0"/>
    <d v="1962-03-01T00:00:00"/>
    <n v="1"/>
    <x v="2"/>
    <n v="4"/>
    <s v="mFI"/>
    <n v="38"/>
    <n v="39132"/>
    <n v="22675"/>
    <n v="42262.560000000005"/>
    <n v="21.453947368421051"/>
    <n v="53"/>
    <s v="FI"/>
    <s v="Lehrabschluss"/>
    <s v="weniger als 50000"/>
  </r>
  <r>
    <n v="247"/>
    <x v="0"/>
    <d v="1964-11-26T00:00:00"/>
    <n v="1"/>
    <x v="3"/>
    <n v="4"/>
    <s v="mCO"/>
    <n v="39"/>
    <n v="39108"/>
    <n v="3155"/>
    <n v="42236.639999999999"/>
    <n v="20.891025641025642"/>
    <n v="50"/>
    <s v="CO"/>
    <s v="Meister"/>
    <s v="weniger als 50000"/>
  </r>
  <r>
    <n v="556"/>
    <x v="0"/>
    <d v="1968-09-24T00:00:00"/>
    <n v="1"/>
    <x v="2"/>
    <n v="3"/>
    <s v="_ÖF"/>
    <n v="38"/>
    <n v="39060"/>
    <n v="4628"/>
    <n v="42184.800000000003"/>
    <n v="21.414473684210527"/>
    <n v="46"/>
    <s v="ÖF"/>
    <s v="Lehrabschluss"/>
    <s v="weniger als 50000"/>
  </r>
  <r>
    <n v="765"/>
    <x v="0"/>
    <d v="1977-11-04T00:00:00"/>
    <n v="1"/>
    <x v="2"/>
    <n v="5"/>
    <s v="mIN"/>
    <n v="40"/>
    <n v="39032"/>
    <n v="411316"/>
    <n v="42154.560000000005"/>
    <n v="20.329166666666666"/>
    <n v="37"/>
    <s v="IN"/>
    <s v="Lehrabschluss"/>
    <s v="weniger als 50000"/>
  </r>
  <r>
    <n v="727"/>
    <x v="0"/>
    <d v="1966-07-08T00:00:00"/>
    <n v="1"/>
    <x v="0"/>
    <n v="4"/>
    <s v="mFI"/>
    <n v="39"/>
    <n v="39004"/>
    <n v="116075"/>
    <n v="42124.32"/>
    <n v="20.835470085470085"/>
    <n v="49"/>
    <s v="FI"/>
    <s v="Fachhochschulabschluss"/>
    <s v="weniger als 50000"/>
  </r>
  <r>
    <n v="14"/>
    <x v="0"/>
    <d v="1978-04-30T00:00:00"/>
    <n v="1"/>
    <x v="2"/>
    <n v="4"/>
    <s v="mIT"/>
    <n v="38"/>
    <n v="38988"/>
    <n v="14683"/>
    <n v="42107.040000000001"/>
    <n v="21.375"/>
    <n v="37"/>
    <s v="IT"/>
    <s v="Lehrabschluss"/>
    <s v="weniger als 50000"/>
  </r>
  <r>
    <n v="296"/>
    <x v="0"/>
    <d v="1982-03-14T00:00:00"/>
    <n v="1"/>
    <x v="2"/>
    <n v="4"/>
    <s v="mFI"/>
    <n v="39"/>
    <n v="38936"/>
    <n v="35655"/>
    <n v="42050.880000000005"/>
    <n v="20.799145299145298"/>
    <n v="33"/>
    <s v="FI"/>
    <s v="Lehrabschluss"/>
    <s v="weniger als 50000"/>
  </r>
  <r>
    <n v="1262"/>
    <x v="1"/>
    <d v="1976-07-28T00:00:00"/>
    <n v="1"/>
    <x v="3"/>
    <n v="4"/>
    <s v="mFI"/>
    <n v="40"/>
    <n v="38920"/>
    <n v="909"/>
    <n v="42033.600000000006"/>
    <n v="20.270833333333332"/>
    <n v="39"/>
    <s v="FI"/>
    <s v="Meister"/>
    <s v="weniger als 50000"/>
  </r>
  <r>
    <n v="253"/>
    <x v="1"/>
    <d v="1954-06-09T00:00:00"/>
    <n v="1"/>
    <x v="0"/>
    <n v="4"/>
    <s v="kSO"/>
    <n v="30"/>
    <n v="38888"/>
    <n v="32300"/>
    <n v="41999.040000000001"/>
    <n v="27.005555555555556"/>
    <n v="61"/>
    <s v="SO"/>
    <s v="Fachhochschulabschluss"/>
    <s v="weniger als 50000"/>
  </r>
  <r>
    <n v="893"/>
    <x v="0"/>
    <d v="1987-03-16T00:00:00"/>
    <n v="1"/>
    <x v="0"/>
    <n v="4"/>
    <s v="mCO"/>
    <n v="40"/>
    <n v="38888"/>
    <n v="26630"/>
    <n v="41999.040000000001"/>
    <n v="20.254166666666666"/>
    <n v="28"/>
    <s v="CO"/>
    <s v="Fachhochschulabschluss"/>
    <s v="weniger als 50000"/>
  </r>
  <r>
    <n v="783"/>
    <x v="0"/>
    <d v="1979-10-07T00:00:00"/>
    <n v="1"/>
    <x v="2"/>
    <n v="4"/>
    <s v="mFI"/>
    <n v="40"/>
    <n v="38764"/>
    <n v="0"/>
    <n v="41865.120000000003"/>
    <n v="20.189583333333335"/>
    <n v="35"/>
    <s v="FI"/>
    <s v="Lehrabschluss"/>
    <s v="weniger als 50000"/>
  </r>
  <r>
    <n v="44"/>
    <x v="0"/>
    <d v="1975-03-27T00:00:00"/>
    <n v="1"/>
    <x v="2"/>
    <n v="5"/>
    <s v="kIN"/>
    <n v="37"/>
    <n v="38744"/>
    <n v="239267"/>
    <n v="41843.520000000004"/>
    <n v="21.815315315315317"/>
    <n v="40"/>
    <s v="IN"/>
    <s v="Lehrabschluss"/>
    <s v="weniger als 50000"/>
  </r>
  <r>
    <n v="108"/>
    <x v="0"/>
    <d v="1979-01-31T00:00:00"/>
    <n v="1"/>
    <x v="2"/>
    <n v="5"/>
    <s v="mIN"/>
    <n v="40"/>
    <n v="38740"/>
    <n v="49440"/>
    <n v="41839.200000000004"/>
    <n v="20.177083333333332"/>
    <n v="36"/>
    <s v="IN"/>
    <s v="Lehrabschluss"/>
    <s v="weniger als 50000"/>
  </r>
  <r>
    <n v="1303"/>
    <x v="1"/>
    <d v="1974-01-20T00:00:00"/>
    <n v="1"/>
    <x v="2"/>
    <n v="4"/>
    <s v="mCO"/>
    <n v="40"/>
    <n v="38720"/>
    <n v="30450"/>
    <n v="41817.600000000006"/>
    <n v="20.166666666666668"/>
    <n v="41"/>
    <s v="CO"/>
    <s v="Lehrabschluss"/>
    <s v="weniger als 50000"/>
  </r>
  <r>
    <n v="145"/>
    <x v="0"/>
    <d v="1979-12-04T00:00:00"/>
    <n v="1"/>
    <x v="1"/>
    <n v="4"/>
    <s v="mFI"/>
    <n v="40"/>
    <n v="38680"/>
    <n v="53280"/>
    <n v="41774.400000000001"/>
    <n v="20.145833333333332"/>
    <n v="35"/>
    <s v="FI"/>
    <s v="Hochschulabschluss"/>
    <s v="weniger als 50000"/>
  </r>
  <r>
    <n v="85"/>
    <x v="0"/>
    <d v="1972-06-09T00:00:00"/>
    <n v="1"/>
    <x v="3"/>
    <n v="4"/>
    <s v="kCO"/>
    <n v="39"/>
    <n v="38648"/>
    <n v="150618"/>
    <n v="41739.840000000004"/>
    <n v="20.645299145299145"/>
    <n v="43"/>
    <s v="CO"/>
    <s v="Meister"/>
    <s v="weniger als 50000"/>
  </r>
  <r>
    <n v="807"/>
    <x v="0"/>
    <d v="1974-10-15T00:00:00"/>
    <n v="1"/>
    <x v="2"/>
    <n v="5"/>
    <s v="mIN"/>
    <n v="38"/>
    <n v="38536"/>
    <n v="183100"/>
    <n v="41618.880000000005"/>
    <n v="21.12719298245614"/>
    <n v="40"/>
    <s v="IN"/>
    <s v="Lehrabschluss"/>
    <s v="weniger als 50000"/>
  </r>
  <r>
    <n v="134"/>
    <x v="0"/>
    <d v="1967-03-30T00:00:00"/>
    <n v="1"/>
    <x v="2"/>
    <n v="5"/>
    <s v="mIN"/>
    <n v="38"/>
    <n v="38496"/>
    <n v="56577"/>
    <n v="41575.68"/>
    <n v="21.105263157894736"/>
    <n v="48"/>
    <s v="IN"/>
    <s v="Lehrabschluss"/>
    <s v="weniger als 50000"/>
  </r>
  <r>
    <n v="614"/>
    <x v="1"/>
    <d v="1961-06-07T00:00:00"/>
    <n v="1"/>
    <x v="2"/>
    <n v="5"/>
    <s v="mIN"/>
    <n v="32"/>
    <n v="38480"/>
    <n v="382975"/>
    <n v="41558.400000000001"/>
    <n v="25.052083333333332"/>
    <n v="54"/>
    <s v="IN"/>
    <s v="Lehrabschluss"/>
    <s v="weniger als 50000"/>
  </r>
  <r>
    <n v="789"/>
    <x v="0"/>
    <d v="1982-01-07T00:00:00"/>
    <n v="1"/>
    <x v="3"/>
    <n v="4"/>
    <s v="kCO"/>
    <n v="37"/>
    <n v="38388"/>
    <n v="97100"/>
    <n v="41459.040000000001"/>
    <n v="21.614864864864863"/>
    <n v="33"/>
    <s v="CO"/>
    <s v="Meister"/>
    <s v="weniger als 50000"/>
  </r>
  <r>
    <n v="825"/>
    <x v="0"/>
    <d v="1974-10-25T00:00:00"/>
    <n v="1"/>
    <x v="3"/>
    <n v="4"/>
    <s v="mSO"/>
    <n v="40"/>
    <n v="38340"/>
    <n v="1873"/>
    <n v="41407.200000000004"/>
    <n v="19.96875"/>
    <n v="40"/>
    <s v="SO"/>
    <s v="Meister"/>
    <s v="weniger als 50000"/>
  </r>
  <r>
    <n v="888"/>
    <x v="1"/>
    <d v="1972-07-15T00:00:00"/>
    <n v="1"/>
    <x v="2"/>
    <n v="4"/>
    <s v="mFI"/>
    <n v="20"/>
    <n v="38316"/>
    <n v="235625"/>
    <n v="41381.280000000006"/>
    <n v="39.912500000000001"/>
    <n v="43"/>
    <s v="FI"/>
    <s v="Lehrabschluss"/>
    <s v="weniger als 50000"/>
  </r>
  <r>
    <n v="744"/>
    <x v="0"/>
    <d v="1967-05-10T00:00:00"/>
    <n v="1"/>
    <x v="0"/>
    <n v="4"/>
    <s v="mCO"/>
    <n v="40"/>
    <n v="38224"/>
    <n v="68646"/>
    <n v="41281.920000000006"/>
    <n v="19.908333333333335"/>
    <n v="48"/>
    <s v="CO"/>
    <s v="Fachhochschulabschluss"/>
    <s v="weniger als 50000"/>
  </r>
  <r>
    <n v="926"/>
    <x v="0"/>
    <d v="1987-11-25T00:00:00"/>
    <n v="1"/>
    <x v="2"/>
    <n v="5"/>
    <s v="kIN"/>
    <n v="38"/>
    <n v="38148"/>
    <n v="379111"/>
    <n v="41199.840000000004"/>
    <n v="20.914473684210527"/>
    <n v="27"/>
    <s v="IN"/>
    <s v="Lehrabschluss"/>
    <s v="weniger als 50000"/>
  </r>
  <r>
    <n v="1078"/>
    <x v="1"/>
    <d v="1960-12-30T00:00:00"/>
    <n v="1"/>
    <x v="2"/>
    <n v="4"/>
    <s v="kCO"/>
    <n v="38"/>
    <n v="38080"/>
    <n v="81840"/>
    <n v="41126.400000000001"/>
    <n v="20.87719298245614"/>
    <n v="54"/>
    <s v="CO"/>
    <s v="Lehrabschluss"/>
    <s v="weniger als 50000"/>
  </r>
  <r>
    <n v="1020"/>
    <x v="1"/>
    <d v="1974-03-23T00:00:00"/>
    <n v="1"/>
    <x v="2"/>
    <n v="5"/>
    <s v="kIN"/>
    <n v="19"/>
    <n v="38036"/>
    <n v="8686"/>
    <n v="41078.880000000005"/>
    <n v="41.706140350877192"/>
    <n v="41"/>
    <s v="IN"/>
    <s v="Lehrabschluss"/>
    <s v="weniger als 50000"/>
  </r>
  <r>
    <n v="117"/>
    <x v="0"/>
    <d v="1981-07-27T00:00:00"/>
    <n v="1"/>
    <x v="0"/>
    <n v="4"/>
    <s v="mFI"/>
    <n v="40"/>
    <n v="38028"/>
    <n v="96540"/>
    <n v="41070.240000000005"/>
    <n v="19.806249999999999"/>
    <n v="34"/>
    <s v="FI"/>
    <s v="Fachhochschulabschluss"/>
    <s v="weniger als 50000"/>
  </r>
  <r>
    <n v="520"/>
    <x v="0"/>
    <d v="1992-09-07T00:00:00"/>
    <n v="1"/>
    <x v="2"/>
    <n v="4"/>
    <s v="mSO"/>
    <n v="38"/>
    <n v="38004"/>
    <n v="127311"/>
    <n v="41044.32"/>
    <n v="20.835526315789473"/>
    <n v="22"/>
    <s v="SO"/>
    <s v="Lehrabschluss"/>
    <s v="weniger als 50000"/>
  </r>
  <r>
    <n v="521"/>
    <x v="1"/>
    <d v="1961-02-12T00:00:00"/>
    <n v="1"/>
    <x v="2"/>
    <n v="4"/>
    <s v="kIT"/>
    <n v="35"/>
    <n v="37960"/>
    <n v="1351"/>
    <n v="40996.800000000003"/>
    <n v="22.595238095238095"/>
    <n v="54"/>
    <s v="IT"/>
    <s v="Lehrabschluss"/>
    <s v="weniger als 50000"/>
  </r>
  <r>
    <n v="803"/>
    <x v="1"/>
    <d v="1980-12-26T00:00:00"/>
    <n v="1"/>
    <x v="0"/>
    <n v="3"/>
    <s v="_ÖF"/>
    <n v="40"/>
    <n v="37940"/>
    <n v="143000"/>
    <n v="40975.200000000004"/>
    <n v="19.760416666666668"/>
    <n v="34"/>
    <s v="ÖF"/>
    <s v="Fachhochschulabschluss"/>
    <s v="weniger als 50000"/>
  </r>
  <r>
    <n v="852"/>
    <x v="0"/>
    <d v="1972-01-25T00:00:00"/>
    <n v="1"/>
    <x v="1"/>
    <n v="4"/>
    <s v="kIT"/>
    <n v="40"/>
    <n v="37928"/>
    <n v="-20667"/>
    <n v="40962.240000000005"/>
    <n v="19.754166666666666"/>
    <n v="43"/>
    <s v="IT"/>
    <s v="Hochschulabschluss"/>
    <s v="weniger als 50000"/>
  </r>
  <r>
    <n v="533"/>
    <x v="1"/>
    <d v="1974-08-21T00:00:00"/>
    <n v="1"/>
    <x v="1"/>
    <n v="4"/>
    <s v="mFI"/>
    <n v="30"/>
    <n v="37892"/>
    <n v="25340"/>
    <n v="40923.360000000001"/>
    <n v="26.31388888888889"/>
    <n v="40"/>
    <s v="FI"/>
    <s v="Hochschulabschluss"/>
    <s v="weniger als 50000"/>
  </r>
  <r>
    <n v="387"/>
    <x v="1"/>
    <d v="1974-12-10T00:00:00"/>
    <n v="1"/>
    <x v="1"/>
    <n v="4"/>
    <s v="mSO"/>
    <n v="30"/>
    <n v="37836"/>
    <n v="211060"/>
    <n v="40862.880000000005"/>
    <n v="26.274999999999999"/>
    <n v="40"/>
    <s v="SO"/>
    <s v="Hochschulabschluss"/>
    <s v="weniger als 50000"/>
  </r>
  <r>
    <n v="233"/>
    <x v="1"/>
    <d v="1978-11-29T00:00:00"/>
    <n v="1"/>
    <x v="2"/>
    <n v="4"/>
    <s v="mCO"/>
    <n v="39"/>
    <n v="37800"/>
    <n v="52120"/>
    <n v="40824"/>
    <n v="20.192307692307693"/>
    <n v="36"/>
    <s v="CO"/>
    <s v="Lehrabschluss"/>
    <s v="weniger als 50000"/>
  </r>
  <r>
    <n v="756"/>
    <x v="0"/>
    <d v="1970-06-14T00:00:00"/>
    <n v="1"/>
    <x v="2"/>
    <n v="5"/>
    <s v="mIN"/>
    <n v="38"/>
    <n v="37712"/>
    <n v="261495"/>
    <n v="40728.959999999999"/>
    <n v="20.67543859649123"/>
    <n v="45"/>
    <s v="IN"/>
    <s v="Lehrabschluss"/>
    <s v="weniger als 50000"/>
  </r>
  <r>
    <n v="866"/>
    <x v="0"/>
    <d v="1969-04-04T00:00:00"/>
    <n v="1"/>
    <x v="2"/>
    <n v="2"/>
    <s v="mCO"/>
    <n v="40"/>
    <n v="37564"/>
    <n v="398647"/>
    <n v="40569.120000000003"/>
    <n v="19.564583333333335"/>
    <n v="46"/>
    <s v="CO"/>
    <s v="Lehrabschluss"/>
    <s v="weniger als 50000"/>
  </r>
  <r>
    <n v="759"/>
    <x v="0"/>
    <d v="1972-06-27T00:00:00"/>
    <n v="1"/>
    <x v="3"/>
    <n v="1"/>
    <s v="mLW"/>
    <n v="40"/>
    <n v="37500"/>
    <n v="537141"/>
    <n v="40500"/>
    <n v="19.53125"/>
    <n v="43"/>
    <s v="LW"/>
    <s v="Meister"/>
    <s v="weniger als 50000"/>
  </r>
  <r>
    <n v="135"/>
    <x v="0"/>
    <d v="1984-06-30T00:00:00"/>
    <n v="1"/>
    <x v="2"/>
    <n v="4"/>
    <s v="mSO"/>
    <n v="38"/>
    <n v="37432"/>
    <n v="0"/>
    <n v="40426.560000000005"/>
    <n v="20.521929824561404"/>
    <n v="31"/>
    <s v="SO"/>
    <s v="Lehrabschluss"/>
    <s v="weniger als 50000"/>
  </r>
  <r>
    <n v="864"/>
    <x v="0"/>
    <d v="1981-04-28T00:00:00"/>
    <n v="1"/>
    <x v="2"/>
    <n v="4"/>
    <s v="mSO"/>
    <n v="39"/>
    <n v="37404"/>
    <n v="191792"/>
    <n v="40396.32"/>
    <n v="19.98076923076923"/>
    <n v="34"/>
    <s v="SO"/>
    <s v="Lehrabschluss"/>
    <s v="weniger als 50000"/>
  </r>
  <r>
    <n v="118"/>
    <x v="0"/>
    <d v="1985-12-22T00:00:00"/>
    <n v="1"/>
    <x v="2"/>
    <n v="5"/>
    <s v="mIN"/>
    <n v="40"/>
    <n v="37380"/>
    <n v="174000"/>
    <n v="40370.400000000001"/>
    <n v="19.46875"/>
    <n v="29"/>
    <s v="IN"/>
    <s v="Lehrabschluss"/>
    <s v="weniger als 50000"/>
  </r>
  <r>
    <n v="266"/>
    <x v="1"/>
    <d v="1975-04-04T00:00:00"/>
    <n v="1"/>
    <x v="0"/>
    <n v="4"/>
    <s v="kFI"/>
    <n v="38"/>
    <n v="37364"/>
    <n v="4000"/>
    <n v="40353.120000000003"/>
    <n v="20.484649122807017"/>
    <n v="40"/>
    <s v="FI"/>
    <s v="Fachhochschulabschluss"/>
    <s v="weniger als 50000"/>
  </r>
  <r>
    <n v="1294"/>
    <x v="1"/>
    <d v="1972-09-25T00:00:00"/>
    <n v="1"/>
    <x v="0"/>
    <n v="4"/>
    <s v="kFI"/>
    <n v="39"/>
    <n v="37252"/>
    <n v="135001"/>
    <n v="40232.160000000003"/>
    <n v="19.899572649572651"/>
    <n v="42"/>
    <s v="FI"/>
    <s v="Fachhochschulabschluss"/>
    <s v="weniger als 50000"/>
  </r>
  <r>
    <n v="1137"/>
    <x v="0"/>
    <d v="1978-01-25T00:00:00"/>
    <n v="1"/>
    <x v="0"/>
    <n v="4"/>
    <s v="mSO"/>
    <n v="40"/>
    <n v="37240"/>
    <n v="133104"/>
    <n v="40219.200000000004"/>
    <n v="19.395833333333332"/>
    <n v="37"/>
    <s v="SO"/>
    <s v="Fachhochschulabschluss"/>
    <s v="weniger als 50000"/>
  </r>
  <r>
    <n v="1311"/>
    <x v="0"/>
    <d v="1969-06-27T00:00:00"/>
    <n v="1"/>
    <x v="2"/>
    <n v="5"/>
    <s v="mIN"/>
    <n v="40"/>
    <n v="37120"/>
    <n v="176000"/>
    <n v="40089.600000000006"/>
    <n v="19.333333333333332"/>
    <n v="46"/>
    <s v="IN"/>
    <s v="Lehrabschluss"/>
    <s v="weniger als 50000"/>
  </r>
  <r>
    <n v="62"/>
    <x v="1"/>
    <d v="1985-02-27T00:00:00"/>
    <n v="1"/>
    <x v="3"/>
    <n v="4"/>
    <s v="mSO"/>
    <n v="40"/>
    <n v="36984"/>
    <n v="26005"/>
    <n v="39942.720000000001"/>
    <n v="19.262499999999999"/>
    <n v="30"/>
    <s v="SO"/>
    <s v="Meister"/>
    <s v="weniger als 50000"/>
  </r>
  <r>
    <n v="1301"/>
    <x v="1"/>
    <d v="1993-01-28T00:00:00"/>
    <n v="1"/>
    <x v="2"/>
    <n v="5"/>
    <s v="kIN"/>
    <n v="40"/>
    <n v="36972"/>
    <n v="24098"/>
    <n v="39929.760000000002"/>
    <n v="19.256250000000001"/>
    <n v="22"/>
    <s v="IN"/>
    <s v="Lehrabschluss"/>
    <s v="weniger als 50000"/>
  </r>
  <r>
    <n v="1085"/>
    <x v="0"/>
    <d v="1952-04-14T00:00:00"/>
    <n v="1"/>
    <x v="1"/>
    <n v="4"/>
    <s v="mIT"/>
    <n v="40"/>
    <n v="36908"/>
    <n v="180497"/>
    <n v="39860.639999999999"/>
    <n v="19.222916666666666"/>
    <n v="63"/>
    <s v="IT"/>
    <s v="Hochschulabschluss"/>
    <s v="weniger als 50000"/>
  </r>
  <r>
    <n v="369"/>
    <x v="0"/>
    <d v="1973-08-18T00:00:00"/>
    <n v="1"/>
    <x v="2"/>
    <n v="4"/>
    <s v="mCO"/>
    <n v="60"/>
    <n v="36884"/>
    <n v="24504"/>
    <n v="39834.720000000001"/>
    <n v="12.806944444444444"/>
    <n v="41"/>
    <s v="CO"/>
    <s v="Lehrabschluss"/>
    <s v="weniger als 50000"/>
  </r>
  <r>
    <n v="1200"/>
    <x v="1"/>
    <d v="1957-01-13T00:00:00"/>
    <n v="1"/>
    <x v="2"/>
    <n v="4"/>
    <s v="mFI"/>
    <n v="34"/>
    <n v="36852"/>
    <n v="10991"/>
    <n v="39800.160000000003"/>
    <n v="22.580882352941178"/>
    <n v="58"/>
    <s v="FI"/>
    <s v="Lehrabschluss"/>
    <s v="weniger als 50000"/>
  </r>
  <r>
    <n v="1343"/>
    <x v="1"/>
    <d v="1958-02-15T00:00:00"/>
    <n v="1"/>
    <x v="0"/>
    <n v="4"/>
    <s v="kIT"/>
    <n v="38"/>
    <n v="36748"/>
    <n v="55229"/>
    <n v="39687.840000000004"/>
    <n v="20.146929824561404"/>
    <n v="57"/>
    <s v="IT"/>
    <s v="Fachhochschulabschluss"/>
    <s v="weniger als 50000"/>
  </r>
  <r>
    <n v="244"/>
    <x v="1"/>
    <d v="1967-10-18T00:00:00"/>
    <n v="1"/>
    <x v="0"/>
    <n v="3"/>
    <s v="_ÖF"/>
    <n v="38"/>
    <n v="36740"/>
    <n v="35230"/>
    <n v="39679.200000000004"/>
    <n v="20.142543859649123"/>
    <n v="47"/>
    <s v="ÖF"/>
    <s v="Fachhochschulabschluss"/>
    <s v="weniger als 50000"/>
  </r>
  <r>
    <n v="1215"/>
    <x v="1"/>
    <d v="1952-09-22T00:00:00"/>
    <n v="1"/>
    <x v="1"/>
    <n v="2"/>
    <s v="mSO"/>
    <n v="60"/>
    <n v="36716"/>
    <n v="103000"/>
    <n v="39653.280000000006"/>
    <n v="12.748611111111112"/>
    <n v="62"/>
    <s v="SO"/>
    <s v="Hochschulabschluss"/>
    <s v="weniger als 50000"/>
  </r>
  <r>
    <n v="1111"/>
    <x v="0"/>
    <d v="1977-03-19T00:00:00"/>
    <n v="1"/>
    <x v="3"/>
    <n v="4"/>
    <s v="mFI"/>
    <n v="40"/>
    <n v="36648"/>
    <n v="55000"/>
    <n v="39579.840000000004"/>
    <n v="19.087499999999999"/>
    <n v="38"/>
    <s v="FI"/>
    <s v="Meister"/>
    <s v="weniger als 50000"/>
  </r>
  <r>
    <n v="878"/>
    <x v="0"/>
    <d v="1974-08-20T00:00:00"/>
    <n v="1"/>
    <x v="2"/>
    <n v="4"/>
    <s v="mSO"/>
    <n v="40"/>
    <n v="36632"/>
    <n v="3761"/>
    <n v="39562.560000000005"/>
    <n v="19.079166666666666"/>
    <n v="40"/>
    <s v="SO"/>
    <s v="Lehrabschluss"/>
    <s v="weniger als 50000"/>
  </r>
  <r>
    <n v="270"/>
    <x v="1"/>
    <d v="1967-09-30T00:00:00"/>
    <n v="1"/>
    <x v="2"/>
    <n v="4"/>
    <s v="kIT"/>
    <n v="38"/>
    <n v="36624"/>
    <n v="15141"/>
    <n v="39553.920000000006"/>
    <n v="20.078947368421051"/>
    <n v="47"/>
    <s v="IT"/>
    <s v="Lehrabschluss"/>
    <s v="weniger als 50000"/>
  </r>
  <r>
    <n v="538"/>
    <x v="0"/>
    <d v="1955-12-04T00:00:00"/>
    <n v="1"/>
    <x v="2"/>
    <n v="4"/>
    <s v="kFI"/>
    <n v="38"/>
    <n v="36612"/>
    <n v="4622"/>
    <n v="39540.959999999999"/>
    <n v="20.07236842105263"/>
    <n v="59"/>
    <s v="FI"/>
    <s v="Lehrabschluss"/>
    <s v="weniger als 50000"/>
  </r>
  <r>
    <n v="119"/>
    <x v="1"/>
    <d v="1968-03-17T00:00:00"/>
    <n v="1"/>
    <x v="0"/>
    <n v="3"/>
    <s v="_ÖF"/>
    <n v="35"/>
    <n v="36552"/>
    <n v="28600"/>
    <n v="39476.160000000003"/>
    <n v="21.757142857142856"/>
    <n v="47"/>
    <s v="ÖF"/>
    <s v="Fachhochschulabschluss"/>
    <s v="weniger als 50000"/>
  </r>
  <r>
    <n v="993"/>
    <x v="0"/>
    <d v="1982-03-22T00:00:00"/>
    <n v="1"/>
    <x v="3"/>
    <n v="5"/>
    <s v="kIN"/>
    <n v="39"/>
    <n v="36548"/>
    <n v="283709"/>
    <n v="39471.840000000004"/>
    <n v="19.523504273504273"/>
    <n v="33"/>
    <s v="IN"/>
    <s v="Meister"/>
    <s v="weniger als 50000"/>
  </r>
  <r>
    <n v="1104"/>
    <x v="1"/>
    <d v="1967-12-07T00:00:00"/>
    <n v="1"/>
    <x v="3"/>
    <n v="3"/>
    <s v="_ÖF"/>
    <n v="37"/>
    <n v="36416"/>
    <n v="-5050"/>
    <n v="39329.280000000006"/>
    <n v="20.504504504504503"/>
    <n v="47"/>
    <s v="ÖF"/>
    <s v="Meister"/>
    <s v="weniger als 50000"/>
  </r>
  <r>
    <n v="1327"/>
    <x v="0"/>
    <d v="1989-09-13T00:00:00"/>
    <n v="1"/>
    <x v="3"/>
    <n v="5"/>
    <s v="kIN"/>
    <n v="40"/>
    <n v="36408"/>
    <n v="60000"/>
    <n v="39320.639999999999"/>
    <n v="18.962499999999999"/>
    <n v="25"/>
    <s v="IN"/>
    <s v="Meister"/>
    <s v="weniger als 50000"/>
  </r>
  <r>
    <n v="486"/>
    <x v="1"/>
    <d v="1977-12-18T00:00:00"/>
    <n v="1"/>
    <x v="2"/>
    <n v="4"/>
    <s v="kIT"/>
    <n v="40"/>
    <n v="36348"/>
    <n v="255188"/>
    <n v="39255.840000000004"/>
    <n v="18.931249999999999"/>
    <n v="37"/>
    <s v="IT"/>
    <s v="Lehrabschluss"/>
    <s v="weniger als 50000"/>
  </r>
  <r>
    <n v="1214"/>
    <x v="0"/>
    <d v="1976-06-11T00:00:00"/>
    <n v="1"/>
    <x v="3"/>
    <n v="4"/>
    <s v="mSO"/>
    <n v="40"/>
    <n v="36336"/>
    <n v="19500"/>
    <n v="39242.880000000005"/>
    <n v="18.925000000000001"/>
    <n v="39"/>
    <s v="SO"/>
    <s v="Meister"/>
    <s v="weniger als 50000"/>
  </r>
  <r>
    <n v="688"/>
    <x v="1"/>
    <d v="1976-04-12T00:00:00"/>
    <n v="1"/>
    <x v="0"/>
    <n v="3"/>
    <s v="_ÖF"/>
    <n v="41"/>
    <n v="36308"/>
    <n v="153891"/>
    <n v="39212.639999999999"/>
    <n v="18.449186991869919"/>
    <n v="39"/>
    <s v="ÖF"/>
    <s v="Fachhochschulabschluss"/>
    <s v="weniger als 50000"/>
  </r>
  <r>
    <n v="560"/>
    <x v="0"/>
    <d v="1979-11-05T00:00:00"/>
    <n v="1"/>
    <x v="2"/>
    <n v="4"/>
    <s v="kIT"/>
    <n v="38"/>
    <n v="36304"/>
    <n v="1500"/>
    <n v="39208.32"/>
    <n v="19.903508771929825"/>
    <n v="35"/>
    <s v="IT"/>
    <s v="Lehrabschluss"/>
    <s v="weniger als 50000"/>
  </r>
  <r>
    <n v="110"/>
    <x v="0"/>
    <d v="1960-01-22T00:00:00"/>
    <n v="1"/>
    <x v="2"/>
    <n v="5"/>
    <s v="kIN"/>
    <n v="37"/>
    <n v="36128"/>
    <n v="172936"/>
    <n v="39018.240000000005"/>
    <n v="20.342342342342342"/>
    <n v="55"/>
    <s v="IN"/>
    <s v="Lehrabschluss"/>
    <s v="weniger als 50000"/>
  </r>
  <r>
    <n v="758"/>
    <x v="1"/>
    <d v="1964-03-22T00:00:00"/>
    <n v="1"/>
    <x v="2"/>
    <n v="4"/>
    <s v="mCO"/>
    <n v="30"/>
    <n v="36088"/>
    <n v="233758"/>
    <n v="38975.040000000001"/>
    <n v="25.06111111111111"/>
    <n v="51"/>
    <s v="CO"/>
    <s v="Lehrabschluss"/>
    <s v="weniger als 50000"/>
  </r>
  <r>
    <n v="679"/>
    <x v="0"/>
    <d v="1976-09-11T00:00:00"/>
    <n v="1"/>
    <x v="3"/>
    <n v="4"/>
    <s v="mFI"/>
    <n v="40"/>
    <n v="36048"/>
    <n v="196700"/>
    <n v="38931.840000000004"/>
    <n v="18.774999999999999"/>
    <n v="38"/>
    <s v="FI"/>
    <s v="Meister"/>
    <s v="weniger als 50000"/>
  </r>
  <r>
    <n v="6"/>
    <x v="0"/>
    <d v="1971-12-18T00:00:00"/>
    <n v="1"/>
    <x v="2"/>
    <n v="5"/>
    <s v="mIN"/>
    <n v="35"/>
    <n v="36020"/>
    <n v="3000"/>
    <n v="38901.600000000006"/>
    <n v="21.44047619047619"/>
    <n v="43"/>
    <s v="IN"/>
    <s v="Lehrabschluss"/>
    <s v="weniger als 50000"/>
  </r>
  <r>
    <n v="328"/>
    <x v="1"/>
    <d v="1971-07-13T00:00:00"/>
    <n v="1"/>
    <x v="3"/>
    <n v="4"/>
    <s v="kCO"/>
    <n v="39"/>
    <n v="36004"/>
    <n v="-81996"/>
    <n v="38884.32"/>
    <n v="19.232905982905983"/>
    <n v="44"/>
    <s v="CO"/>
    <s v="Meister"/>
    <s v="weniger als 50000"/>
  </r>
  <r>
    <n v="1064"/>
    <x v="0"/>
    <d v="1964-11-12T00:00:00"/>
    <n v="1"/>
    <x v="2"/>
    <n v="5"/>
    <s v="mIN"/>
    <n v="38"/>
    <n v="35956"/>
    <n v="13471"/>
    <n v="38832.480000000003"/>
    <n v="19.712719298245613"/>
    <n v="50"/>
    <s v="IN"/>
    <s v="Lehrabschluss"/>
    <s v="weniger als 50000"/>
  </r>
  <r>
    <n v="128"/>
    <x v="0"/>
    <d v="1971-11-04T00:00:00"/>
    <n v="1"/>
    <x v="2"/>
    <n v="4"/>
    <s v="mCO"/>
    <n v="38"/>
    <n v="35932"/>
    <n v="128614"/>
    <n v="38806.560000000005"/>
    <n v="19.69956140350877"/>
    <n v="43"/>
    <s v="CO"/>
    <s v="Lehrabschluss"/>
    <s v="weniger als 50000"/>
  </r>
  <r>
    <n v="720"/>
    <x v="0"/>
    <d v="1983-05-31T00:00:00"/>
    <n v="1"/>
    <x v="2"/>
    <n v="5"/>
    <s v="mIN"/>
    <n v="38"/>
    <n v="35904"/>
    <n v="162000"/>
    <n v="38776.32"/>
    <n v="19.684210526315791"/>
    <n v="32"/>
    <s v="IN"/>
    <s v="Lehrabschluss"/>
    <s v="weniger als 50000"/>
  </r>
  <r>
    <n v="1192"/>
    <x v="1"/>
    <d v="1957-08-09T00:00:00"/>
    <n v="1"/>
    <x v="0"/>
    <n v="4"/>
    <s v="kSO"/>
    <n v="40"/>
    <n v="35852"/>
    <n v="315650"/>
    <n v="38720.160000000003"/>
    <n v="18.672916666666666"/>
    <n v="58"/>
    <s v="SO"/>
    <s v="Fachhochschulabschluss"/>
    <s v="weniger als 50000"/>
  </r>
  <r>
    <n v="338"/>
    <x v="0"/>
    <d v="1972-03-24T00:00:00"/>
    <n v="1"/>
    <x v="2"/>
    <n v="3"/>
    <s v="_ÖF"/>
    <n v="39"/>
    <n v="35824"/>
    <n v="3000"/>
    <n v="38689.920000000006"/>
    <n v="19.136752136752136"/>
    <n v="43"/>
    <s v="ÖF"/>
    <s v="Lehrabschluss"/>
    <s v="weniger als 50000"/>
  </r>
  <r>
    <n v="297"/>
    <x v="0"/>
    <d v="1962-02-27T00:00:00"/>
    <n v="1"/>
    <x v="3"/>
    <n v="4"/>
    <s v="mCO"/>
    <n v="50"/>
    <n v="35804"/>
    <n v="2600"/>
    <n v="38668.32"/>
    <n v="14.918333333333333"/>
    <n v="53"/>
    <s v="CO"/>
    <s v="Meister"/>
    <s v="weniger als 50000"/>
  </r>
  <r>
    <n v="853"/>
    <x v="0"/>
    <d v="1961-01-07T00:00:00"/>
    <n v="1"/>
    <x v="1"/>
    <n v="3"/>
    <s v="_ÖF"/>
    <n v="35"/>
    <n v="35796"/>
    <n v="20000"/>
    <n v="38659.68"/>
    <n v="21.307142857142857"/>
    <n v="54"/>
    <s v="ÖF"/>
    <s v="Hochschulabschluss"/>
    <s v="weniger als 50000"/>
  </r>
  <r>
    <n v="28"/>
    <x v="0"/>
    <d v="1968-05-16T00:00:00"/>
    <n v="1"/>
    <x v="0"/>
    <n v="4"/>
    <s v="mCO"/>
    <n v="39"/>
    <n v="35780"/>
    <n v="165585"/>
    <n v="38642.400000000001"/>
    <n v="19.113247863247864"/>
    <n v="47"/>
    <s v="CO"/>
    <s v="Fachhochschulabschluss"/>
    <s v="weniger als 50000"/>
  </r>
  <r>
    <n v="274"/>
    <x v="0"/>
    <d v="1972-02-27T00:00:00"/>
    <n v="1"/>
    <x v="1"/>
    <n v="4"/>
    <s v="kCO"/>
    <n v="38"/>
    <n v="35780"/>
    <n v="30850"/>
    <n v="38642.400000000001"/>
    <n v="19.616228070175438"/>
    <n v="43"/>
    <s v="CO"/>
    <s v="Hochschulabschluss"/>
    <s v="weniger als 50000"/>
  </r>
  <r>
    <n v="1272"/>
    <x v="1"/>
    <d v="1963-03-05T00:00:00"/>
    <n v="1"/>
    <x v="1"/>
    <n v="4"/>
    <s v="kCO"/>
    <n v="40"/>
    <n v="35676"/>
    <n v="0"/>
    <n v="38530.080000000002"/>
    <n v="18.581250000000001"/>
    <n v="52"/>
    <s v="CO"/>
    <s v="Hochschulabschluss"/>
    <s v="weniger als 50000"/>
  </r>
  <r>
    <n v="1091"/>
    <x v="0"/>
    <d v="1965-04-02T00:00:00"/>
    <n v="1"/>
    <x v="2"/>
    <n v="4"/>
    <s v="mCO"/>
    <n v="40"/>
    <n v="35660"/>
    <n v="14373"/>
    <n v="38512.800000000003"/>
    <n v="18.572916666666668"/>
    <n v="50"/>
    <s v="CO"/>
    <s v="Lehrabschluss"/>
    <s v="weniger als 50000"/>
  </r>
  <r>
    <n v="1188"/>
    <x v="1"/>
    <d v="1967-02-26T00:00:00"/>
    <n v="1"/>
    <x v="2"/>
    <n v="4"/>
    <s v="mIT"/>
    <n v="35"/>
    <n v="35652"/>
    <n v="169069"/>
    <n v="38504.160000000003"/>
    <n v="21.221428571428572"/>
    <n v="48"/>
    <s v="IT"/>
    <s v="Lehrabschluss"/>
    <s v="weniger als 50000"/>
  </r>
  <r>
    <n v="1265"/>
    <x v="1"/>
    <d v="1966-07-10T00:00:00"/>
    <n v="1"/>
    <x v="2"/>
    <n v="4"/>
    <s v="kIT"/>
    <n v="40"/>
    <n v="35576"/>
    <n v="30211"/>
    <n v="38422.080000000002"/>
    <n v="18.529166666666665"/>
    <n v="49"/>
    <s v="IT"/>
    <s v="Lehrabschluss"/>
    <s v="weniger als 50000"/>
  </r>
  <r>
    <n v="500"/>
    <x v="1"/>
    <d v="1973-12-21T00:00:00"/>
    <n v="1"/>
    <x v="2"/>
    <n v="4"/>
    <s v="kCO"/>
    <n v="30"/>
    <n v="35556"/>
    <n v="230000"/>
    <n v="38400.480000000003"/>
    <n v="24.691666666666666"/>
    <n v="41"/>
    <s v="CO"/>
    <s v="Lehrabschluss"/>
    <s v="weniger als 50000"/>
  </r>
  <r>
    <n v="986"/>
    <x v="0"/>
    <d v="1977-10-09T00:00:00"/>
    <n v="1"/>
    <x v="2"/>
    <n v="5"/>
    <s v="kIN"/>
    <n v="35"/>
    <n v="35536"/>
    <n v="346997"/>
    <n v="38378.880000000005"/>
    <n v="21.152380952380952"/>
    <n v="37"/>
    <s v="IN"/>
    <s v="Lehrabschluss"/>
    <s v="weniger als 50000"/>
  </r>
  <r>
    <n v="1056"/>
    <x v="0"/>
    <d v="1981-06-12T00:00:00"/>
    <n v="1"/>
    <x v="2"/>
    <n v="5"/>
    <s v="mIN"/>
    <n v="40"/>
    <n v="35528"/>
    <n v="376879"/>
    <n v="38370.240000000005"/>
    <n v="18.504166666666666"/>
    <n v="34"/>
    <s v="IN"/>
    <s v="Lehrabschluss"/>
    <s v="weniger als 50000"/>
  </r>
  <r>
    <n v="792"/>
    <x v="0"/>
    <d v="1982-12-17T00:00:00"/>
    <n v="2"/>
    <x v="2"/>
    <n v="5"/>
    <s v="mIN"/>
    <n v="40"/>
    <n v="35512"/>
    <n v="162302"/>
    <n v="38352.959999999999"/>
    <n v="18.495833333333334"/>
    <n v="32"/>
    <s v="IN"/>
    <s v="Lehrabschluss"/>
    <s v="weniger als 50000"/>
  </r>
  <r>
    <n v="1082"/>
    <x v="1"/>
    <d v="1966-09-25T00:00:00"/>
    <n v="1"/>
    <x v="2"/>
    <n v="4"/>
    <s v="mFI"/>
    <n v="40"/>
    <n v="35448"/>
    <n v="119000"/>
    <n v="38283.840000000004"/>
    <n v="18.462499999999999"/>
    <n v="48"/>
    <s v="FI"/>
    <s v="Lehrabschluss"/>
    <s v="weniger als 50000"/>
  </r>
  <r>
    <n v="795"/>
    <x v="0"/>
    <d v="1975-08-12T00:00:00"/>
    <n v="1"/>
    <x v="2"/>
    <n v="3"/>
    <s v="_ÖF"/>
    <n v="39"/>
    <n v="35172"/>
    <n v="75472"/>
    <n v="37985.760000000002"/>
    <n v="18.78846153846154"/>
    <n v="40"/>
    <s v="ÖF"/>
    <s v="Lehrabschluss"/>
    <s v="weniger als 50000"/>
  </r>
  <r>
    <n v="624"/>
    <x v="0"/>
    <d v="1957-12-09T00:00:00"/>
    <n v="1"/>
    <x v="3"/>
    <n v="4"/>
    <s v="kIT"/>
    <n v="38"/>
    <n v="35136"/>
    <n v="500"/>
    <n v="37946.880000000005"/>
    <n v="19.263157894736842"/>
    <n v="57"/>
    <s v="IT"/>
    <s v="Meister"/>
    <s v="weniger als 50000"/>
  </r>
  <r>
    <n v="273"/>
    <x v="0"/>
    <d v="1971-12-11T00:00:00"/>
    <n v="1"/>
    <x v="2"/>
    <n v="5"/>
    <s v="mIN"/>
    <n v="39"/>
    <n v="35080"/>
    <n v="0"/>
    <n v="37886.400000000001"/>
    <n v="18.739316239316238"/>
    <n v="43"/>
    <s v="IN"/>
    <s v="Lehrabschluss"/>
    <s v="weniger als 50000"/>
  </r>
  <r>
    <n v="1302"/>
    <x v="0"/>
    <d v="1980-05-30T00:00:00"/>
    <n v="1"/>
    <x v="2"/>
    <n v="5"/>
    <s v="mIN"/>
    <n v="38"/>
    <n v="35048"/>
    <n v="4224"/>
    <n v="37851.840000000004"/>
    <n v="19.214912280701753"/>
    <n v="35"/>
    <s v="IN"/>
    <s v="Lehrabschluss"/>
    <s v="weniger als 50000"/>
  </r>
  <r>
    <n v="329"/>
    <x v="1"/>
    <d v="1966-06-06T00:00:00"/>
    <n v="1"/>
    <x v="2"/>
    <n v="4"/>
    <s v="mCO"/>
    <n v="30"/>
    <n v="35036"/>
    <n v="188400"/>
    <n v="37838.880000000005"/>
    <n v="24.330555555555556"/>
    <n v="49"/>
    <s v="CO"/>
    <s v="Lehrabschluss"/>
    <s v="weniger als 50000"/>
  </r>
  <r>
    <n v="1204"/>
    <x v="1"/>
    <d v="1955-04-27T00:00:00"/>
    <n v="1"/>
    <x v="0"/>
    <n v="4"/>
    <s v="mIT"/>
    <n v="40"/>
    <n v="35028"/>
    <n v="14020"/>
    <n v="37830.240000000005"/>
    <n v="18.243749999999999"/>
    <n v="60"/>
    <s v="IT"/>
    <s v="Fachhochschulabschluss"/>
    <s v="weniger als 50000"/>
  </r>
  <r>
    <n v="470"/>
    <x v="1"/>
    <d v="1970-12-24T00:00:00"/>
    <n v="1"/>
    <x v="3"/>
    <n v="4"/>
    <s v="mFI"/>
    <n v="29"/>
    <n v="35016"/>
    <n v="99919"/>
    <n v="37817.280000000006"/>
    <n v="25.155172413793103"/>
    <n v="44"/>
    <s v="FI"/>
    <s v="Meister"/>
    <s v="weniger als 50000"/>
  </r>
  <r>
    <n v="980"/>
    <x v="1"/>
    <d v="1991-03-18T00:00:00"/>
    <n v="1"/>
    <x v="2"/>
    <n v="3"/>
    <s v="_ÖF"/>
    <n v="39"/>
    <n v="34948"/>
    <n v="94140"/>
    <n v="37743.840000000004"/>
    <n v="18.668803418803417"/>
    <n v="24"/>
    <s v="ÖF"/>
    <s v="Lehrabschluss"/>
    <s v="weniger als 50000"/>
  </r>
  <r>
    <n v="337"/>
    <x v="0"/>
    <d v="1980-07-03T00:00:00"/>
    <n v="1"/>
    <x v="2"/>
    <n v="4"/>
    <s v="mSO"/>
    <n v="38"/>
    <n v="34944"/>
    <n v="3488"/>
    <n v="37739.520000000004"/>
    <n v="19.157894736842106"/>
    <n v="35"/>
    <s v="SO"/>
    <s v="Lehrabschluss"/>
    <s v="weniger als 50000"/>
  </r>
  <r>
    <n v="153"/>
    <x v="0"/>
    <d v="1988-08-15T00:00:00"/>
    <n v="1"/>
    <x v="0"/>
    <n v="3"/>
    <s v="_ÖF"/>
    <n v="46"/>
    <n v="34940"/>
    <n v="6886"/>
    <n v="37735.200000000004"/>
    <n v="15.82427536231884"/>
    <n v="26"/>
    <s v="ÖF"/>
    <s v="Fachhochschulabschluss"/>
    <s v="weniger als 50000"/>
  </r>
  <r>
    <n v="1239"/>
    <x v="0"/>
    <d v="1959-12-20T00:00:00"/>
    <n v="1"/>
    <x v="2"/>
    <n v="4"/>
    <s v="kCO"/>
    <n v="55"/>
    <n v="34832"/>
    <n v="25424"/>
    <n v="37618.560000000005"/>
    <n v="13.193939393939393"/>
    <n v="55"/>
    <s v="CO"/>
    <s v="Lehrabschluss"/>
    <s v="weniger als 50000"/>
  </r>
  <r>
    <n v="933"/>
    <x v="1"/>
    <d v="1971-04-20T00:00:00"/>
    <n v="1"/>
    <x v="2"/>
    <n v="4"/>
    <s v="kCO"/>
    <n v="30"/>
    <n v="34808"/>
    <n v="318915"/>
    <n v="37592.639999999999"/>
    <n v="24.172222222222221"/>
    <n v="44"/>
    <s v="CO"/>
    <s v="Lehrabschluss"/>
    <s v="weniger als 50000"/>
  </r>
  <r>
    <n v="1040"/>
    <x v="0"/>
    <d v="1959-02-15T00:00:00"/>
    <n v="1"/>
    <x v="2"/>
    <n v="5"/>
    <s v="kIN"/>
    <n v="38"/>
    <n v="34796"/>
    <n v="303200"/>
    <n v="37579.68"/>
    <n v="19.076754385964911"/>
    <n v="56"/>
    <s v="IN"/>
    <s v="Lehrabschluss"/>
    <s v="weniger als 50000"/>
  </r>
  <r>
    <n v="88"/>
    <x v="0"/>
    <d v="1978-04-08T00:00:00"/>
    <n v="1"/>
    <x v="2"/>
    <n v="5"/>
    <s v="mIN"/>
    <n v="38"/>
    <n v="34768"/>
    <n v="58000"/>
    <n v="37549.440000000002"/>
    <n v="19.061403508771932"/>
    <n v="37"/>
    <s v="IN"/>
    <s v="Lehrabschluss"/>
    <s v="weniger als 50000"/>
  </r>
  <r>
    <n v="694"/>
    <x v="1"/>
    <d v="1970-07-23T00:00:00"/>
    <n v="1"/>
    <x v="2"/>
    <n v="4"/>
    <s v="mFI"/>
    <n v="20"/>
    <n v="34764"/>
    <n v="359960"/>
    <n v="37545.120000000003"/>
    <n v="36.212499999999999"/>
    <n v="45"/>
    <s v="FI"/>
    <s v="Lehrabschluss"/>
    <s v="weniger als 50000"/>
  </r>
  <r>
    <n v="615"/>
    <x v="1"/>
    <d v="1967-03-01T00:00:00"/>
    <n v="1"/>
    <x v="3"/>
    <n v="4"/>
    <s v="mCO"/>
    <n v="29"/>
    <n v="34716"/>
    <n v="161674"/>
    <n v="37493.279999999999"/>
    <n v="24.939655172413794"/>
    <n v="48"/>
    <s v="CO"/>
    <s v="Meister"/>
    <s v="weniger als 50000"/>
  </r>
  <r>
    <n v="1261"/>
    <x v="1"/>
    <d v="1970-02-26T00:00:00"/>
    <n v="1"/>
    <x v="2"/>
    <n v="4"/>
    <s v="mSO"/>
    <n v="34"/>
    <n v="34672"/>
    <n v="8798"/>
    <n v="37445.760000000002"/>
    <n v="21.245098039215687"/>
    <n v="45"/>
    <s v="SO"/>
    <s v="Lehrabschluss"/>
    <s v="weniger als 50000"/>
  </r>
  <r>
    <n v="822"/>
    <x v="0"/>
    <d v="1982-07-31T00:00:00"/>
    <n v="1"/>
    <x v="0"/>
    <n v="4"/>
    <s v="mFI"/>
    <n v="38"/>
    <n v="34652"/>
    <n v="9255"/>
    <n v="37424.160000000003"/>
    <n v="18.99780701754386"/>
    <n v="33"/>
    <s v="FI"/>
    <s v="Fachhochschulabschluss"/>
    <s v="weniger als 50000"/>
  </r>
  <r>
    <n v="1157"/>
    <x v="1"/>
    <d v="1964-12-24T00:00:00"/>
    <n v="1"/>
    <x v="0"/>
    <n v="4"/>
    <s v="mCO"/>
    <n v="40"/>
    <n v="34652"/>
    <n v="187370"/>
    <n v="37424.160000000003"/>
    <n v="18.047916666666666"/>
    <n v="50"/>
    <s v="CO"/>
    <s v="Fachhochschulabschluss"/>
    <s v="weniger als 50000"/>
  </r>
  <r>
    <n v="309"/>
    <x v="1"/>
    <d v="1971-07-04T00:00:00"/>
    <n v="1"/>
    <x v="0"/>
    <n v="3"/>
    <s v="_ÖF"/>
    <n v="19"/>
    <n v="34536"/>
    <n v="198543"/>
    <n v="37298.880000000005"/>
    <n v="37.868421052631582"/>
    <n v="44"/>
    <s v="ÖF"/>
    <s v="Fachhochschulabschluss"/>
    <s v="weniger als 50000"/>
  </r>
  <r>
    <n v="1260"/>
    <x v="0"/>
    <d v="1963-02-08T00:00:00"/>
    <n v="1"/>
    <x v="1"/>
    <n v="4"/>
    <s v="mSO"/>
    <n v="40"/>
    <n v="34516"/>
    <n v="177879"/>
    <n v="37277.279999999999"/>
    <n v="17.977083333333333"/>
    <n v="52"/>
    <s v="SO"/>
    <s v="Hochschulabschluss"/>
    <s v="weniger als 50000"/>
  </r>
  <r>
    <n v="621"/>
    <x v="1"/>
    <d v="1957-08-15T00:00:00"/>
    <n v="1"/>
    <x v="1"/>
    <n v="4"/>
    <s v="mIT"/>
    <n v="35"/>
    <n v="34484"/>
    <n v="136035"/>
    <n v="37242.720000000001"/>
    <n v="20.526190476190475"/>
    <n v="57"/>
    <s v="IT"/>
    <s v="Hochschulabschluss"/>
    <s v="weniger als 50000"/>
  </r>
  <r>
    <n v="589"/>
    <x v="1"/>
    <d v="1966-12-06T00:00:00"/>
    <n v="1"/>
    <x v="2"/>
    <n v="2"/>
    <s v="kFI"/>
    <n v="45"/>
    <n v="34464"/>
    <n v="277200"/>
    <n v="37221.120000000003"/>
    <n v="15.955555555555556"/>
    <n v="48"/>
    <s v="FI"/>
    <s v="Lehrabschluss"/>
    <s v="weniger als 50000"/>
  </r>
  <r>
    <n v="1209"/>
    <x v="0"/>
    <d v="1955-07-07T00:00:00"/>
    <n v="1"/>
    <x v="1"/>
    <n v="4"/>
    <s v="kCO"/>
    <n v="37"/>
    <n v="34440"/>
    <n v="70300"/>
    <n v="37195.200000000004"/>
    <n v="19.391891891891891"/>
    <n v="60"/>
    <s v="CO"/>
    <s v="Hochschulabschluss"/>
    <s v="weniger als 50000"/>
  </r>
  <r>
    <n v="642"/>
    <x v="1"/>
    <d v="1974-05-15T00:00:00"/>
    <n v="1"/>
    <x v="2"/>
    <n v="4"/>
    <s v="mFI"/>
    <n v="38"/>
    <n v="34428"/>
    <n v="221188"/>
    <n v="37182.240000000005"/>
    <n v="18.875"/>
    <n v="41"/>
    <s v="FI"/>
    <s v="Lehrabschluss"/>
    <s v="weniger als 50000"/>
  </r>
  <r>
    <n v="684"/>
    <x v="1"/>
    <d v="1957-11-17T00:00:00"/>
    <n v="1"/>
    <x v="2"/>
    <n v="4"/>
    <s v="mCO"/>
    <n v="40"/>
    <n v="34420"/>
    <n v="50958"/>
    <n v="37173.600000000006"/>
    <n v="17.927083333333332"/>
    <n v="57"/>
    <s v="CO"/>
    <s v="Lehrabschluss"/>
    <s v="weniger als 50000"/>
  </r>
  <r>
    <n v="197"/>
    <x v="1"/>
    <d v="1986-06-01T00:00:00"/>
    <n v="1"/>
    <x v="1"/>
    <n v="4"/>
    <s v="mFI"/>
    <n v="38"/>
    <n v="34408"/>
    <n v="213"/>
    <n v="37160.639999999999"/>
    <n v="18.864035087719298"/>
    <n v="29"/>
    <s v="FI"/>
    <s v="Hochschulabschluss"/>
    <s v="weniger als 50000"/>
  </r>
  <r>
    <n v="657"/>
    <x v="0"/>
    <d v="1980-09-11T00:00:00"/>
    <n v="1"/>
    <x v="2"/>
    <n v="4"/>
    <s v="mIT"/>
    <n v="37"/>
    <n v="34388"/>
    <n v="800"/>
    <n v="37139.040000000001"/>
    <n v="19.362612612612612"/>
    <n v="34"/>
    <s v="IT"/>
    <s v="Lehrabschluss"/>
    <s v="weniger als 50000"/>
  </r>
  <r>
    <n v="1135"/>
    <x v="0"/>
    <d v="1977-07-12T00:00:00"/>
    <n v="1"/>
    <x v="2"/>
    <n v="5"/>
    <s v="mIN"/>
    <n v="40"/>
    <n v="34324"/>
    <n v="6000"/>
    <n v="37069.920000000006"/>
    <n v="17.877083333333335"/>
    <n v="38"/>
    <s v="IN"/>
    <s v="Lehrabschluss"/>
    <s v="weniger als 50000"/>
  </r>
  <r>
    <n v="724"/>
    <x v="0"/>
    <d v="1961-04-18T00:00:00"/>
    <n v="1"/>
    <x v="3"/>
    <n v="4"/>
    <s v="mIT"/>
    <n v="37"/>
    <n v="34248"/>
    <n v="1597"/>
    <n v="36987.840000000004"/>
    <n v="19.283783783783782"/>
    <n v="54"/>
    <s v="IT"/>
    <s v="Meister"/>
    <s v="weniger als 50000"/>
  </r>
  <r>
    <n v="45"/>
    <x v="0"/>
    <d v="1975-08-07T00:00:00"/>
    <n v="1"/>
    <x v="2"/>
    <n v="2"/>
    <s v="mSO"/>
    <n v="40"/>
    <n v="34233"/>
    <n v="58003"/>
    <n v="36971.64"/>
    <n v="17.829687499999999"/>
    <n v="40"/>
    <s v="SO"/>
    <s v="Lehrabschluss"/>
    <s v="weniger als 50000"/>
  </r>
  <r>
    <n v="393"/>
    <x v="0"/>
    <d v="1964-10-29T00:00:00"/>
    <n v="1"/>
    <x v="0"/>
    <n v="4"/>
    <s v="kCO"/>
    <n v="39"/>
    <n v="34132"/>
    <n v="5682"/>
    <n v="36862.560000000005"/>
    <n v="18.232905982905983"/>
    <n v="50"/>
    <s v="CO"/>
    <s v="Fachhochschulabschluss"/>
    <s v="weniger als 50000"/>
  </r>
  <r>
    <n v="979"/>
    <x v="0"/>
    <d v="1990-02-09T00:00:00"/>
    <n v="1"/>
    <x v="2"/>
    <n v="4"/>
    <s v="mSO"/>
    <n v="45"/>
    <n v="34120"/>
    <n v="115440"/>
    <n v="36849.600000000006"/>
    <n v="15.796296296296296"/>
    <n v="25"/>
    <s v="SO"/>
    <s v="Lehrabschluss"/>
    <s v="weniger als 50000"/>
  </r>
  <r>
    <n v="1012"/>
    <x v="1"/>
    <d v="1976-05-03T00:00:00"/>
    <n v="1"/>
    <x v="2"/>
    <n v="4"/>
    <s v="mCO"/>
    <n v="38"/>
    <n v="34096"/>
    <n v="0"/>
    <n v="36823.68"/>
    <n v="18.692982456140349"/>
    <n v="39"/>
    <s v="CO"/>
    <s v="Lehrabschluss"/>
    <s v="weniger als 50000"/>
  </r>
  <r>
    <n v="149"/>
    <x v="1"/>
    <d v="1975-11-14T00:00:00"/>
    <n v="1"/>
    <x v="2"/>
    <n v="4"/>
    <s v="kSO"/>
    <n v="40"/>
    <n v="33992"/>
    <n v="16600"/>
    <n v="36711.360000000001"/>
    <n v="17.704166666666666"/>
    <n v="39"/>
    <s v="SO"/>
    <s v="Lehrabschluss"/>
    <s v="weniger als 50000"/>
  </r>
  <r>
    <n v="355"/>
    <x v="0"/>
    <d v="1964-07-05T00:00:00"/>
    <n v="1"/>
    <x v="2"/>
    <n v="4"/>
    <s v="kIT"/>
    <n v="38"/>
    <n v="33920"/>
    <n v="52270"/>
    <n v="36633.600000000006"/>
    <n v="18.596491228070175"/>
    <n v="51"/>
    <s v="IT"/>
    <s v="Lehrabschluss"/>
    <s v="weniger als 50000"/>
  </r>
  <r>
    <n v="138"/>
    <x v="0"/>
    <d v="1958-12-25T00:00:00"/>
    <n v="1"/>
    <x v="3"/>
    <n v="4"/>
    <s v="mCO"/>
    <n v="39"/>
    <n v="33916"/>
    <n v="239323"/>
    <n v="36629.279999999999"/>
    <n v="18.117521367521366"/>
    <n v="56"/>
    <s v="CO"/>
    <s v="Meister"/>
    <s v="weniger als 50000"/>
  </r>
  <r>
    <n v="1084"/>
    <x v="0"/>
    <d v="1968-11-01T00:00:00"/>
    <n v="1"/>
    <x v="2"/>
    <n v="5"/>
    <s v="mIN"/>
    <n v="40"/>
    <n v="33876"/>
    <n v="13057"/>
    <n v="36586.080000000002"/>
    <n v="17.643750000000001"/>
    <n v="46"/>
    <s v="IN"/>
    <s v="Lehrabschluss"/>
    <s v="weniger als 50000"/>
  </r>
  <r>
    <n v="1328"/>
    <x v="0"/>
    <d v="1962-08-29T00:00:00"/>
    <n v="1"/>
    <x v="3"/>
    <n v="4"/>
    <s v="mFI"/>
    <n v="40"/>
    <n v="33840"/>
    <n v="202305"/>
    <n v="36547.200000000004"/>
    <n v="17.625"/>
    <n v="52"/>
    <s v="FI"/>
    <s v="Meister"/>
    <s v="weniger als 50000"/>
  </r>
  <r>
    <n v="132"/>
    <x v="1"/>
    <d v="1971-03-11T00:00:00"/>
    <n v="1"/>
    <x v="2"/>
    <n v="4"/>
    <s v="mSO"/>
    <n v="35"/>
    <n v="33784"/>
    <n v="71235"/>
    <n v="36486.720000000001"/>
    <n v="20.109523809523811"/>
    <n v="44"/>
    <s v="SO"/>
    <s v="Lehrabschluss"/>
    <s v="weniger als 50000"/>
  </r>
  <r>
    <n v="949"/>
    <x v="0"/>
    <d v="1982-11-27T00:00:00"/>
    <n v="1"/>
    <x v="2"/>
    <n v="5"/>
    <s v="kIN"/>
    <n v="38"/>
    <n v="33760"/>
    <n v="1350"/>
    <n v="36460.800000000003"/>
    <n v="18.508771929824562"/>
    <n v="32"/>
    <s v="IN"/>
    <s v="Lehrabschluss"/>
    <s v="weniger als 50000"/>
  </r>
  <r>
    <n v="210"/>
    <x v="0"/>
    <d v="1977-09-03T00:00:00"/>
    <n v="1"/>
    <x v="2"/>
    <n v="5"/>
    <s v="mIN"/>
    <n v="38"/>
    <n v="33712"/>
    <n v="4200"/>
    <n v="36408.959999999999"/>
    <n v="18.482456140350877"/>
    <n v="37"/>
    <s v="IN"/>
    <s v="Lehrabschluss"/>
    <s v="weniger als 50000"/>
  </r>
  <r>
    <n v="1115"/>
    <x v="0"/>
    <d v="1982-05-01T00:00:00"/>
    <n v="1"/>
    <x v="2"/>
    <n v="5"/>
    <s v="kIN"/>
    <n v="40"/>
    <n v="33708"/>
    <n v="3696"/>
    <n v="36404.639999999999"/>
    <n v="17.556249999999999"/>
    <n v="33"/>
    <s v="IN"/>
    <s v="Lehrabschluss"/>
    <s v="weniger als 50000"/>
  </r>
  <r>
    <n v="385"/>
    <x v="0"/>
    <d v="1989-09-24T00:00:00"/>
    <n v="1"/>
    <x v="3"/>
    <n v="4"/>
    <s v="kSO"/>
    <n v="40"/>
    <n v="33620"/>
    <n v="-6624"/>
    <n v="36309.600000000006"/>
    <n v="17.510416666666668"/>
    <n v="25"/>
    <s v="SO"/>
    <s v="Meister"/>
    <s v="weniger als 50000"/>
  </r>
  <r>
    <n v="1086"/>
    <x v="1"/>
    <d v="1970-05-27T00:00:00"/>
    <n v="1"/>
    <x v="2"/>
    <n v="4"/>
    <s v="mSO"/>
    <n v="35"/>
    <n v="33596"/>
    <n v="0"/>
    <n v="36283.68"/>
    <n v="19.997619047619047"/>
    <n v="45"/>
    <s v="SO"/>
    <s v="Lehrabschluss"/>
    <s v="weniger als 50000"/>
  </r>
  <r>
    <n v="635"/>
    <x v="1"/>
    <d v="1974-05-15T00:00:00"/>
    <n v="1"/>
    <x v="0"/>
    <n v="3"/>
    <s v="_ÖF"/>
    <n v="40"/>
    <n v="33588"/>
    <n v="51600"/>
    <n v="36275.040000000001"/>
    <n v="17.493749999999999"/>
    <n v="41"/>
    <s v="ÖF"/>
    <s v="Fachhochschulabschluss"/>
    <s v="weniger als 50000"/>
  </r>
  <r>
    <n v="416"/>
    <x v="0"/>
    <d v="1958-11-03T00:00:00"/>
    <n v="1"/>
    <x v="2"/>
    <n v="5"/>
    <s v="mIN"/>
    <n v="40"/>
    <n v="33560"/>
    <n v="187589"/>
    <n v="36244.800000000003"/>
    <n v="17.479166666666668"/>
    <n v="56"/>
    <s v="IN"/>
    <s v="Lehrabschluss"/>
    <s v="weniger als 50000"/>
  </r>
  <r>
    <n v="224"/>
    <x v="0"/>
    <d v="1976-07-03T00:00:00"/>
    <n v="1"/>
    <x v="0"/>
    <n v="3"/>
    <s v="_ÖF"/>
    <n v="39"/>
    <n v="33404"/>
    <n v="18849"/>
    <n v="36076.32"/>
    <n v="17.844017094017094"/>
    <n v="39"/>
    <s v="ÖF"/>
    <s v="Fachhochschulabschluss"/>
    <s v="weniger als 50000"/>
  </r>
  <r>
    <n v="887"/>
    <x v="1"/>
    <d v="1972-06-11T00:00:00"/>
    <n v="1"/>
    <x v="2"/>
    <n v="4"/>
    <s v="mFI"/>
    <n v="38"/>
    <n v="33404"/>
    <n v="195480"/>
    <n v="36076.32"/>
    <n v="18.313596491228068"/>
    <n v="43"/>
    <s v="FI"/>
    <s v="Lehrabschluss"/>
    <s v="weniger als 50000"/>
  </r>
  <r>
    <n v="157"/>
    <x v="0"/>
    <d v="1977-07-09T00:00:00"/>
    <n v="1"/>
    <x v="2"/>
    <n v="5"/>
    <s v="kIN"/>
    <n v="38"/>
    <n v="33388"/>
    <n v="56906"/>
    <n v="36059.040000000001"/>
    <n v="18.30482456140351"/>
    <n v="38"/>
    <s v="IN"/>
    <s v="Lehrabschluss"/>
    <s v="weniger als 50000"/>
  </r>
  <r>
    <n v="1036"/>
    <x v="0"/>
    <d v="1978-10-10T00:00:00"/>
    <n v="1"/>
    <x v="2"/>
    <n v="5"/>
    <s v="mIN"/>
    <n v="35"/>
    <n v="33368"/>
    <n v="220371"/>
    <n v="36037.440000000002"/>
    <n v="19.861904761904761"/>
    <n v="36"/>
    <s v="IN"/>
    <s v="Lehrabschluss"/>
    <s v="weniger als 50000"/>
  </r>
  <r>
    <n v="896"/>
    <x v="0"/>
    <d v="1975-09-15T00:00:00"/>
    <n v="1"/>
    <x v="2"/>
    <n v="5"/>
    <s v="mIN"/>
    <n v="40"/>
    <n v="33248"/>
    <n v="8649"/>
    <n v="35907.840000000004"/>
    <n v="17.316666666666666"/>
    <n v="39"/>
    <s v="IN"/>
    <s v="Lehrabschluss"/>
    <s v="weniger als 50000"/>
  </r>
  <r>
    <n v="23"/>
    <x v="1"/>
    <d v="1955-01-30T00:00:00"/>
    <n v="1"/>
    <x v="0"/>
    <n v="4"/>
    <s v="mCO"/>
    <n v="29"/>
    <n v="33244"/>
    <n v="47363"/>
    <n v="35903.520000000004"/>
    <n v="23.882183908045977"/>
    <n v="60"/>
    <s v="CO"/>
    <s v="Fachhochschulabschluss"/>
    <s v="weniger als 50000"/>
  </r>
  <r>
    <n v="175"/>
    <x v="0"/>
    <d v="1983-01-13T00:00:00"/>
    <n v="1"/>
    <x v="1"/>
    <n v="4"/>
    <s v="mCO"/>
    <n v="40"/>
    <n v="33192"/>
    <n v="58280"/>
    <n v="35847.360000000001"/>
    <n v="17.287500000000001"/>
    <n v="32"/>
    <s v="CO"/>
    <s v="Hochschulabschluss"/>
    <s v="weniger als 50000"/>
  </r>
  <r>
    <n v="1264"/>
    <x v="0"/>
    <d v="1956-07-13T00:00:00"/>
    <n v="1"/>
    <x v="3"/>
    <n v="4"/>
    <s v="mIT"/>
    <n v="37"/>
    <n v="33028"/>
    <n v="113000"/>
    <n v="35670.240000000005"/>
    <n v="18.596846846846848"/>
    <n v="59"/>
    <s v="IT"/>
    <s v="Meister"/>
    <s v="weniger als 50000"/>
  </r>
  <r>
    <n v="1030"/>
    <x v="0"/>
    <d v="1956-04-05T00:00:00"/>
    <n v="1"/>
    <x v="2"/>
    <n v="5"/>
    <s v="mIN"/>
    <n v="35"/>
    <n v="32996"/>
    <n v="184669"/>
    <n v="35635.68"/>
    <n v="19.640476190476189"/>
    <n v="59"/>
    <s v="IN"/>
    <s v="Lehrabschluss"/>
    <s v="weniger als 50000"/>
  </r>
  <r>
    <n v="72"/>
    <x v="0"/>
    <d v="1964-04-10T00:00:00"/>
    <n v="1"/>
    <x v="2"/>
    <n v="4"/>
    <s v="mIT"/>
    <n v="44"/>
    <n v="32944"/>
    <n v="-28290"/>
    <n v="35579.520000000004"/>
    <n v="15.598484848484848"/>
    <n v="51"/>
    <s v="IT"/>
    <s v="Lehrabschluss"/>
    <s v="weniger als 50000"/>
  </r>
  <r>
    <n v="1243"/>
    <x v="0"/>
    <d v="1977-07-02T00:00:00"/>
    <n v="1"/>
    <x v="3"/>
    <n v="5"/>
    <s v="mIN"/>
    <n v="38"/>
    <n v="32912"/>
    <n v="163197"/>
    <n v="35544.959999999999"/>
    <n v="18.043859649122808"/>
    <n v="38"/>
    <s v="IN"/>
    <s v="Meister"/>
    <s v="weniger als 50000"/>
  </r>
  <r>
    <n v="1293"/>
    <x v="1"/>
    <d v="1972-07-11T00:00:00"/>
    <n v="1"/>
    <x v="1"/>
    <n v="4"/>
    <s v="mCO"/>
    <n v="45"/>
    <n v="32860"/>
    <n v="30394"/>
    <n v="35488.800000000003"/>
    <n v="15.212962962962964"/>
    <n v="43"/>
    <s v="CO"/>
    <s v="Hochschulabschluss"/>
    <s v="weniger als 50000"/>
  </r>
  <r>
    <n v="1185"/>
    <x v="0"/>
    <d v="1976-11-10T00:00:00"/>
    <n v="1"/>
    <x v="1"/>
    <n v="4"/>
    <s v="kIT"/>
    <n v="38"/>
    <n v="32804"/>
    <n v="25640"/>
    <n v="35428.32"/>
    <n v="17.984649122807017"/>
    <n v="38"/>
    <s v="IT"/>
    <s v="Hochschulabschluss"/>
    <s v="weniger als 50000"/>
  </r>
  <r>
    <n v="1153"/>
    <x v="1"/>
    <d v="1980-01-31T00:00:00"/>
    <n v="1"/>
    <x v="3"/>
    <n v="4"/>
    <s v="kIT"/>
    <n v="35"/>
    <n v="32792"/>
    <n v="2806"/>
    <n v="35415.360000000001"/>
    <n v="19.519047619047619"/>
    <n v="35"/>
    <s v="IT"/>
    <s v="Meister"/>
    <s v="weniger als 50000"/>
  </r>
  <r>
    <n v="27"/>
    <x v="0"/>
    <d v="1978-05-27T00:00:00"/>
    <n v="1"/>
    <x v="3"/>
    <n v="4"/>
    <s v="mSO"/>
    <n v="39"/>
    <n v="32708"/>
    <n v="14150"/>
    <n v="35324.639999999999"/>
    <n v="17.472222222222221"/>
    <n v="37"/>
    <s v="SO"/>
    <s v="Meister"/>
    <s v="weniger als 50000"/>
  </r>
  <r>
    <n v="844"/>
    <x v="1"/>
    <d v="1954-05-14T00:00:00"/>
    <n v="1"/>
    <x v="0"/>
    <n v="2"/>
    <s v="kCO"/>
    <n v="45"/>
    <n v="32680"/>
    <n v="18862"/>
    <n v="35294.400000000001"/>
    <n v="15.12962962962963"/>
    <n v="61"/>
    <s v="CO"/>
    <s v="Fachhochschulabschluss"/>
    <s v="weniger als 50000"/>
  </r>
  <r>
    <n v="912"/>
    <x v="1"/>
    <d v="1976-01-06T00:00:00"/>
    <n v="1"/>
    <x v="2"/>
    <n v="4"/>
    <s v="kFI"/>
    <n v="20"/>
    <n v="32680"/>
    <n v="130285"/>
    <n v="35294.400000000001"/>
    <n v="34.041666666666664"/>
    <n v="39"/>
    <s v="FI"/>
    <s v="Lehrabschluss"/>
    <s v="weniger als 50000"/>
  </r>
  <r>
    <n v="958"/>
    <x v="0"/>
    <d v="1976-07-02T00:00:00"/>
    <n v="1"/>
    <x v="2"/>
    <n v="5"/>
    <s v="mIN"/>
    <n v="40"/>
    <n v="32668"/>
    <n v="252995"/>
    <n v="35281.440000000002"/>
    <n v="17.014583333333334"/>
    <n v="39"/>
    <s v="IN"/>
    <s v="Lehrabschluss"/>
    <s v="weniger als 50000"/>
  </r>
  <r>
    <n v="654"/>
    <x v="0"/>
    <d v="1983-02-22T00:00:00"/>
    <n v="1"/>
    <x v="2"/>
    <n v="4"/>
    <s v="mFI"/>
    <n v="39"/>
    <n v="32604"/>
    <n v="39686"/>
    <n v="35212.32"/>
    <n v="17.416666666666668"/>
    <n v="32"/>
    <s v="FI"/>
    <s v="Lehrabschluss"/>
    <s v="weniger als 50000"/>
  </r>
  <r>
    <n v="336"/>
    <x v="1"/>
    <d v="1976-11-29T00:00:00"/>
    <n v="1"/>
    <x v="0"/>
    <n v="4"/>
    <s v="mSO"/>
    <n v="39"/>
    <n v="32540"/>
    <n v="19926"/>
    <n v="35143.200000000004"/>
    <n v="17.382478632478634"/>
    <n v="38"/>
    <s v="SO"/>
    <s v="Fachhochschulabschluss"/>
    <s v="weniger als 50000"/>
  </r>
  <r>
    <n v="517"/>
    <x v="1"/>
    <d v="1959-07-24T00:00:00"/>
    <n v="1"/>
    <x v="2"/>
    <n v="4"/>
    <s v="kSO"/>
    <n v="19"/>
    <n v="32488"/>
    <n v="3566"/>
    <n v="35087.040000000001"/>
    <n v="35.622807017543863"/>
    <n v="56"/>
    <s v="SO"/>
    <s v="Lehrabschluss"/>
    <s v="weniger als 50000"/>
  </r>
  <r>
    <n v="651"/>
    <x v="0"/>
    <d v="1958-09-20T00:00:00"/>
    <n v="1"/>
    <x v="1"/>
    <n v="4"/>
    <s v="kIT"/>
    <n v="45"/>
    <n v="32476"/>
    <n v="24990"/>
    <n v="35074.080000000002"/>
    <n v="15.035185185185185"/>
    <n v="56"/>
    <s v="IT"/>
    <s v="Hochschulabschluss"/>
    <s v="weniger als 50000"/>
  </r>
  <r>
    <n v="187"/>
    <x v="1"/>
    <d v="1975-04-05T00:00:00"/>
    <n v="1"/>
    <x v="2"/>
    <n v="4"/>
    <s v="mSO"/>
    <n v="20"/>
    <n v="32336"/>
    <n v="1474667"/>
    <n v="34922.880000000005"/>
    <n v="33.68333333333333"/>
    <n v="40"/>
    <s v="SO"/>
    <s v="Lehrabschluss"/>
    <s v="weniger als 50000"/>
  </r>
  <r>
    <n v="264"/>
    <x v="0"/>
    <d v="1973-10-07T00:00:00"/>
    <n v="1"/>
    <x v="3"/>
    <n v="4"/>
    <s v="mFI"/>
    <n v="40"/>
    <n v="32280"/>
    <n v="160679"/>
    <n v="34862.400000000001"/>
    <n v="16.8125"/>
    <n v="41"/>
    <s v="FI"/>
    <s v="Meister"/>
    <s v="weniger als 50000"/>
  </r>
  <r>
    <n v="150"/>
    <x v="1"/>
    <d v="1961-06-11T00:00:00"/>
    <n v="1"/>
    <x v="2"/>
    <n v="4"/>
    <s v="kIT"/>
    <n v="39"/>
    <n v="32248"/>
    <n v="62903"/>
    <n v="34827.840000000004"/>
    <n v="17.226495726495727"/>
    <n v="54"/>
    <s v="IT"/>
    <s v="Lehrabschluss"/>
    <s v="weniger als 50000"/>
  </r>
  <r>
    <n v="8"/>
    <x v="1"/>
    <d v="1955-09-13T00:00:00"/>
    <n v="1"/>
    <x v="3"/>
    <n v="4"/>
    <s v="mCO"/>
    <n v="39.5"/>
    <n v="32240"/>
    <n v="138003"/>
    <n v="34819.200000000004"/>
    <n v="17.004219409282701"/>
    <n v="59"/>
    <s v="CO"/>
    <s v="Meister"/>
    <s v="weniger als 50000"/>
  </r>
  <r>
    <n v="299"/>
    <x v="1"/>
    <d v="1968-09-29T00:00:00"/>
    <n v="1"/>
    <x v="2"/>
    <n v="4"/>
    <s v="kIT"/>
    <n v="12"/>
    <n v="32212"/>
    <n v="11050"/>
    <n v="34788.959999999999"/>
    <n v="55.923611111111114"/>
    <n v="46"/>
    <s v="IT"/>
    <s v="Lehrabschluss"/>
    <s v="weniger als 50000"/>
  </r>
  <r>
    <n v="714"/>
    <x v="0"/>
    <d v="1981-09-29T00:00:00"/>
    <n v="1"/>
    <x v="3"/>
    <n v="4"/>
    <s v="mIT"/>
    <n v="37"/>
    <n v="32116"/>
    <n v="30556"/>
    <n v="34685.279999999999"/>
    <n v="18.083333333333332"/>
    <n v="33"/>
    <s v="IT"/>
    <s v="Meister"/>
    <s v="weniger als 50000"/>
  </r>
  <r>
    <n v="292"/>
    <x v="1"/>
    <d v="1967-02-27T00:00:00"/>
    <n v="1"/>
    <x v="3"/>
    <n v="4"/>
    <s v="mFI"/>
    <n v="38"/>
    <n v="32092"/>
    <n v="124045"/>
    <n v="34659.360000000001"/>
    <n v="17.594298245614034"/>
    <n v="48"/>
    <s v="FI"/>
    <s v="Meister"/>
    <s v="weniger als 50000"/>
  </r>
  <r>
    <n v="162"/>
    <x v="1"/>
    <d v="1975-04-22T00:00:00"/>
    <n v="1"/>
    <x v="2"/>
    <n v="4"/>
    <s v="mCO"/>
    <n v="38"/>
    <n v="31960"/>
    <n v="-42553"/>
    <n v="34516.800000000003"/>
    <n v="17.521929824561404"/>
    <n v="40"/>
    <s v="CO"/>
    <s v="Lehrabschluss"/>
    <s v="weniger als 50000"/>
  </r>
  <r>
    <n v="1128"/>
    <x v="1"/>
    <d v="1956-10-08T00:00:00"/>
    <n v="1"/>
    <x v="2"/>
    <n v="4"/>
    <s v="mSO"/>
    <n v="31"/>
    <n v="31956"/>
    <n v="7370"/>
    <n v="34512.480000000003"/>
    <n v="21.475806451612904"/>
    <n v="58"/>
    <s v="SO"/>
    <s v="Lehrabschluss"/>
    <s v="weniger als 50000"/>
  </r>
  <r>
    <n v="485"/>
    <x v="0"/>
    <d v="1984-10-16T00:00:00"/>
    <n v="1"/>
    <x v="2"/>
    <n v="4"/>
    <s v="kSO"/>
    <n v="45"/>
    <n v="31944"/>
    <n v="0"/>
    <n v="34499.520000000004"/>
    <n v="14.78888888888889"/>
    <n v="30"/>
    <s v="SO"/>
    <s v="Lehrabschluss"/>
    <s v="weniger als 50000"/>
  </r>
  <r>
    <n v="1297"/>
    <x v="1"/>
    <d v="1975-06-08T00:00:00"/>
    <n v="1"/>
    <x v="3"/>
    <n v="2"/>
    <s v="mSO"/>
    <n v="55"/>
    <n v="31908"/>
    <n v="92448"/>
    <n v="34460.639999999999"/>
    <n v="12.086363636363636"/>
    <n v="40"/>
    <s v="SO"/>
    <s v="Meister"/>
    <s v="weniger als 50000"/>
  </r>
  <r>
    <n v="1335"/>
    <x v="0"/>
    <d v="1959-09-09T00:00:00"/>
    <n v="1"/>
    <x v="1"/>
    <n v="5"/>
    <s v="mIN"/>
    <n v="48"/>
    <n v="31876"/>
    <n v="38306"/>
    <n v="34426.080000000002"/>
    <n v="13.835069444444445"/>
    <n v="55"/>
    <s v="IN"/>
    <s v="Hochschulabschluss"/>
    <s v="weniger als 50000"/>
  </r>
  <r>
    <n v="74"/>
    <x v="0"/>
    <d v="1978-02-12T00:00:00"/>
    <n v="1"/>
    <x v="1"/>
    <n v="4"/>
    <s v="kSO"/>
    <n v="40"/>
    <n v="31872"/>
    <n v="38549"/>
    <n v="34421.760000000002"/>
    <n v="16.600000000000001"/>
    <n v="37"/>
    <s v="SO"/>
    <s v="Hochschulabschluss"/>
    <s v="weniger als 50000"/>
  </r>
  <r>
    <n v="530"/>
    <x v="0"/>
    <d v="1989-02-13T00:00:00"/>
    <n v="1"/>
    <x v="0"/>
    <n v="3"/>
    <s v="_ÖF"/>
    <n v="39"/>
    <n v="31796"/>
    <n v="12578"/>
    <n v="34339.68"/>
    <n v="16.985042735042736"/>
    <n v="26"/>
    <s v="ÖF"/>
    <s v="Fachhochschulabschluss"/>
    <s v="weniger als 50000"/>
  </r>
  <r>
    <n v="809"/>
    <x v="1"/>
    <d v="1967-12-10T00:00:00"/>
    <n v="1"/>
    <x v="3"/>
    <n v="4"/>
    <s v="kIT"/>
    <n v="30"/>
    <n v="31796"/>
    <n v="263555"/>
    <n v="34339.68"/>
    <n v="22.080555555555556"/>
    <n v="47"/>
    <s v="IT"/>
    <s v="Meister"/>
    <s v="weniger als 50000"/>
  </r>
  <r>
    <n v="1093"/>
    <x v="1"/>
    <d v="1978-01-30T00:00:00"/>
    <n v="1"/>
    <x v="2"/>
    <n v="5"/>
    <s v="kIN"/>
    <n v="35"/>
    <n v="31768"/>
    <n v="11710"/>
    <n v="34309.440000000002"/>
    <n v="18.909523809523808"/>
    <n v="37"/>
    <s v="IN"/>
    <s v="Lehrabschluss"/>
    <s v="weniger als 50000"/>
  </r>
  <r>
    <n v="107"/>
    <x v="1"/>
    <d v="1981-03-20T00:00:00"/>
    <n v="1"/>
    <x v="0"/>
    <n v="4"/>
    <s v="kCO"/>
    <n v="39"/>
    <n v="31760"/>
    <n v="80250"/>
    <n v="34300.800000000003"/>
    <n v="16.965811965811966"/>
    <n v="34"/>
    <s v="CO"/>
    <s v="Fachhochschulabschluss"/>
    <s v="weniger als 50000"/>
  </r>
  <r>
    <n v="413"/>
    <x v="0"/>
    <d v="1972-07-08T00:00:00"/>
    <n v="1"/>
    <x v="0"/>
    <n v="4"/>
    <s v="mSO"/>
    <n v="40"/>
    <n v="31716"/>
    <n v="3763"/>
    <n v="34253.279999999999"/>
    <n v="16.518750000000001"/>
    <n v="43"/>
    <s v="SO"/>
    <s v="Fachhochschulabschluss"/>
    <s v="weniger als 50000"/>
  </r>
  <r>
    <n v="398"/>
    <x v="0"/>
    <d v="1977-02-15T00:00:00"/>
    <n v="1"/>
    <x v="2"/>
    <n v="5"/>
    <s v="kIN"/>
    <n v="40"/>
    <n v="31704"/>
    <n v="5000"/>
    <n v="34240.32"/>
    <n v="16.512499999999999"/>
    <n v="38"/>
    <s v="IN"/>
    <s v="Lehrabschluss"/>
    <s v="weniger als 50000"/>
  </r>
  <r>
    <n v="1162"/>
    <x v="1"/>
    <d v="1973-10-03T00:00:00"/>
    <n v="1"/>
    <x v="2"/>
    <n v="4"/>
    <s v="mFI"/>
    <n v="40"/>
    <n v="31672"/>
    <n v="91609"/>
    <n v="34205.760000000002"/>
    <n v="16.495833333333334"/>
    <n v="41"/>
    <s v="FI"/>
    <s v="Lehrabschluss"/>
    <s v="weniger als 50000"/>
  </r>
  <r>
    <n v="1277"/>
    <x v="1"/>
    <d v="1962-12-24T00:00:00"/>
    <n v="1"/>
    <x v="1"/>
    <n v="4"/>
    <s v="kFI"/>
    <n v="39"/>
    <n v="31672"/>
    <n v="3000"/>
    <n v="34205.760000000002"/>
    <n v="16.918803418803417"/>
    <n v="52"/>
    <s v="FI"/>
    <s v="Hochschulabschluss"/>
    <s v="weniger als 50000"/>
  </r>
  <r>
    <n v="54"/>
    <x v="0"/>
    <d v="1957-10-18T00:00:00"/>
    <n v="1"/>
    <x v="1"/>
    <n v="4"/>
    <s v="kFI"/>
    <n v="34"/>
    <n v="31584"/>
    <n v="1253"/>
    <n v="34110.720000000001"/>
    <n v="19.352941176470587"/>
    <n v="57"/>
    <s v="FI"/>
    <s v="Hochschulabschluss"/>
    <s v="weniger als 50000"/>
  </r>
  <r>
    <n v="813"/>
    <x v="0"/>
    <d v="1982-04-21T00:00:00"/>
    <n v="1"/>
    <x v="3"/>
    <n v="5"/>
    <s v="mIN"/>
    <n v="35"/>
    <n v="31572"/>
    <n v="144773"/>
    <n v="34097.760000000002"/>
    <n v="18.792857142857144"/>
    <n v="33"/>
    <s v="IN"/>
    <s v="Meister"/>
    <s v="weniger als 50000"/>
  </r>
  <r>
    <n v="924"/>
    <x v="0"/>
    <d v="1973-11-24T00:00:00"/>
    <n v="1"/>
    <x v="3"/>
    <n v="4"/>
    <s v="mSO"/>
    <n v="40"/>
    <n v="31552"/>
    <n v="25505"/>
    <n v="34076.160000000003"/>
    <n v="16.433333333333334"/>
    <n v="41"/>
    <s v="SO"/>
    <s v="Meister"/>
    <s v="weniger als 50000"/>
  </r>
  <r>
    <n v="740"/>
    <x v="1"/>
    <d v="1984-12-10T00:00:00"/>
    <n v="1"/>
    <x v="2"/>
    <n v="3"/>
    <s v="_ÖF"/>
    <n v="39"/>
    <n v="31540"/>
    <n v="7893"/>
    <n v="34063.200000000004"/>
    <n v="16.8482905982906"/>
    <n v="30"/>
    <s v="ÖF"/>
    <s v="Lehrabschluss"/>
    <s v="weniger als 50000"/>
  </r>
  <r>
    <n v="900"/>
    <x v="1"/>
    <d v="1964-06-28T00:00:00"/>
    <n v="1"/>
    <x v="2"/>
    <n v="4"/>
    <s v="kFI"/>
    <n v="30"/>
    <n v="31512"/>
    <n v="223298"/>
    <n v="34032.959999999999"/>
    <n v="21.883333333333333"/>
    <n v="51"/>
    <s v="FI"/>
    <s v="Lehrabschluss"/>
    <s v="weniger als 50000"/>
  </r>
  <r>
    <n v="891"/>
    <x v="0"/>
    <d v="1985-02-23T00:00:00"/>
    <n v="2"/>
    <x v="2"/>
    <n v="4"/>
    <s v="kIT"/>
    <n v="35"/>
    <n v="31508"/>
    <n v="2500"/>
    <n v="34028.639999999999"/>
    <n v="18.754761904761907"/>
    <n v="30"/>
    <s v="IT"/>
    <s v="Lehrabschluss"/>
    <s v="weniger als 50000"/>
  </r>
  <r>
    <n v="606"/>
    <x v="0"/>
    <d v="1973-07-05T00:00:00"/>
    <n v="1"/>
    <x v="2"/>
    <n v="5"/>
    <s v="kIN"/>
    <n v="37"/>
    <n v="31472"/>
    <n v="205377"/>
    <n v="33989.760000000002"/>
    <n v="17.72072072072072"/>
    <n v="42"/>
    <s v="IN"/>
    <s v="Lehrabschluss"/>
    <s v="weniger als 50000"/>
  </r>
  <r>
    <n v="25"/>
    <x v="1"/>
    <d v="1978-04-28T00:00:00"/>
    <n v="1"/>
    <x v="2"/>
    <n v="4"/>
    <s v="mCO"/>
    <n v="40"/>
    <n v="31444"/>
    <n v="8895"/>
    <n v="33959.520000000004"/>
    <n v="16.377083333333335"/>
    <n v="37"/>
    <s v="CO"/>
    <s v="Lehrabschluss"/>
    <s v="weniger als 50000"/>
  </r>
  <r>
    <n v="1136"/>
    <x v="0"/>
    <d v="1975-07-01T00:00:00"/>
    <n v="1"/>
    <x v="3"/>
    <n v="5"/>
    <s v="mIN"/>
    <n v="40"/>
    <n v="31424"/>
    <n v="84000"/>
    <n v="33937.920000000006"/>
    <n v="16.366666666666667"/>
    <n v="40"/>
    <s v="IN"/>
    <s v="Meister"/>
    <s v="weniger als 50000"/>
  </r>
  <r>
    <n v="230"/>
    <x v="0"/>
    <d v="1974-10-06T00:00:00"/>
    <n v="1"/>
    <x v="0"/>
    <n v="4"/>
    <s v="kIT"/>
    <n v="40"/>
    <n v="31412"/>
    <n v="3969"/>
    <n v="33924.959999999999"/>
    <n v="16.360416666666666"/>
    <n v="40"/>
    <s v="IT"/>
    <s v="Fachhochschulabschluss"/>
    <s v="weniger als 50000"/>
  </r>
  <r>
    <n v="306"/>
    <x v="1"/>
    <d v="1978-06-22T00:00:00"/>
    <n v="1"/>
    <x v="2"/>
    <n v="4"/>
    <s v="kSO"/>
    <n v="38"/>
    <n v="31412"/>
    <n v="12792"/>
    <n v="33924.959999999999"/>
    <n v="17.221491228070175"/>
    <n v="37"/>
    <s v="SO"/>
    <s v="Lehrabschluss"/>
    <s v="weniger als 50000"/>
  </r>
  <r>
    <n v="554"/>
    <x v="1"/>
    <d v="1974-04-16T00:00:00"/>
    <n v="1"/>
    <x v="1"/>
    <n v="4"/>
    <s v="mIT"/>
    <n v="39"/>
    <n v="31320"/>
    <n v="0"/>
    <n v="33825.600000000006"/>
    <n v="16.73076923076923"/>
    <n v="41"/>
    <s v="IT"/>
    <s v="Hochschulabschluss"/>
    <s v="weniger als 50000"/>
  </r>
  <r>
    <n v="1160"/>
    <x v="0"/>
    <d v="1964-11-19T00:00:00"/>
    <n v="1"/>
    <x v="2"/>
    <n v="5"/>
    <s v="mIN"/>
    <n v="40"/>
    <n v="31316"/>
    <n v="42923"/>
    <n v="33821.279999999999"/>
    <n v="16.310416666666665"/>
    <n v="50"/>
    <s v="IN"/>
    <s v="Lehrabschluss"/>
    <s v="weniger als 50000"/>
  </r>
  <r>
    <n v="1180"/>
    <x v="0"/>
    <d v="1971-12-10T00:00:00"/>
    <n v="1"/>
    <x v="1"/>
    <n v="4"/>
    <s v="kIT"/>
    <n v="39"/>
    <n v="31308"/>
    <n v="47706"/>
    <n v="33812.639999999999"/>
    <n v="16.724358974358974"/>
    <n v="43"/>
    <s v="IT"/>
    <s v="Hochschulabschluss"/>
    <s v="weniger als 50000"/>
  </r>
  <r>
    <n v="86"/>
    <x v="1"/>
    <d v="1961-10-05T00:00:00"/>
    <n v="1"/>
    <x v="1"/>
    <n v="4"/>
    <s v="mSO"/>
    <n v="30"/>
    <n v="31284"/>
    <n v="102215"/>
    <n v="33786.720000000001"/>
    <n v="21.725000000000001"/>
    <n v="53"/>
    <s v="SO"/>
    <s v="Hochschulabschluss"/>
    <s v="weniger als 50000"/>
  </r>
  <r>
    <n v="984"/>
    <x v="0"/>
    <d v="1985-03-01T00:00:00"/>
    <n v="1"/>
    <x v="0"/>
    <n v="3"/>
    <s v="_ÖF"/>
    <n v="40"/>
    <n v="31284"/>
    <n v="15569"/>
    <n v="33786.720000000001"/>
    <n v="16.293749999999999"/>
    <n v="30"/>
    <s v="ÖF"/>
    <s v="Fachhochschulabschluss"/>
    <s v="weniger als 50000"/>
  </r>
  <r>
    <n v="1216"/>
    <x v="0"/>
    <d v="1953-02-28T00:00:00"/>
    <n v="1"/>
    <x v="1"/>
    <n v="4"/>
    <s v="kFI"/>
    <n v="40"/>
    <n v="31264"/>
    <n v="47026"/>
    <n v="33765.120000000003"/>
    <n v="16.283333333333335"/>
    <n v="62"/>
    <s v="FI"/>
    <s v="Hochschulabschluss"/>
    <s v="weniger als 50000"/>
  </r>
  <r>
    <n v="1263"/>
    <x v="1"/>
    <d v="1975-06-18T00:00:00"/>
    <n v="1"/>
    <x v="1"/>
    <n v="4"/>
    <s v="kCO"/>
    <n v="40"/>
    <n v="31260"/>
    <n v="20267"/>
    <n v="33760.800000000003"/>
    <n v="16.28125"/>
    <n v="40"/>
    <s v="CO"/>
    <s v="Hochschulabschluss"/>
    <s v="weniger als 50000"/>
  </r>
  <r>
    <n v="1241"/>
    <x v="1"/>
    <d v="1971-12-19T00:00:00"/>
    <n v="1"/>
    <x v="1"/>
    <n v="4"/>
    <s v="mCO"/>
    <n v="40"/>
    <n v="31236"/>
    <n v="305868"/>
    <n v="33734.880000000005"/>
    <n v="16.268750000000001"/>
    <n v="43"/>
    <s v="CO"/>
    <s v="Hochschulabschluss"/>
    <s v="weniger als 50000"/>
  </r>
  <r>
    <n v="1126"/>
    <x v="0"/>
    <d v="1970-04-22T00:00:00"/>
    <n v="1"/>
    <x v="2"/>
    <n v="5"/>
    <s v="mIN"/>
    <n v="40"/>
    <n v="31208"/>
    <n v="76500"/>
    <n v="33704.639999999999"/>
    <n v="16.254166666666666"/>
    <n v="45"/>
    <s v="IN"/>
    <s v="Lehrabschluss"/>
    <s v="weniger als 50000"/>
  </r>
  <r>
    <n v="563"/>
    <x v="1"/>
    <d v="1964-07-17T00:00:00"/>
    <n v="1"/>
    <x v="3"/>
    <n v="4"/>
    <s v="mIT"/>
    <n v="20"/>
    <n v="31196"/>
    <n v="36177"/>
    <n v="33691.68"/>
    <n v="32.49583333333333"/>
    <n v="51"/>
    <s v="IT"/>
    <s v="Meister"/>
    <s v="weniger als 50000"/>
  </r>
  <r>
    <n v="111"/>
    <x v="1"/>
    <d v="1958-05-17T00:00:00"/>
    <n v="1"/>
    <x v="2"/>
    <n v="4"/>
    <s v="kSO"/>
    <n v="38"/>
    <n v="31172"/>
    <n v="158000"/>
    <n v="33665.760000000002"/>
    <n v="17.089912280701753"/>
    <n v="57"/>
    <s v="SO"/>
    <s v="Lehrabschluss"/>
    <s v="weniger als 50000"/>
  </r>
  <r>
    <n v="1165"/>
    <x v="1"/>
    <d v="1965-12-01T00:00:00"/>
    <n v="1"/>
    <x v="1"/>
    <n v="4"/>
    <s v="mSO"/>
    <n v="40"/>
    <n v="31160"/>
    <n v="68220"/>
    <n v="33652.800000000003"/>
    <n v="16.229166666666668"/>
    <n v="49"/>
    <s v="SO"/>
    <s v="Hochschulabschluss"/>
    <s v="weniger als 50000"/>
  </r>
  <r>
    <n v="147"/>
    <x v="1"/>
    <d v="1965-10-03T00:00:00"/>
    <n v="1"/>
    <x v="1"/>
    <n v="4"/>
    <s v="mFI"/>
    <n v="38"/>
    <n v="31136"/>
    <n v="7782"/>
    <n v="33626.880000000005"/>
    <n v="17.07017543859649"/>
    <n v="49"/>
    <s v="FI"/>
    <s v="Hochschulabschluss"/>
    <s v="weniger als 50000"/>
  </r>
  <r>
    <n v="15"/>
    <x v="0"/>
    <d v="1978-01-24T00:00:00"/>
    <n v="1"/>
    <x v="1"/>
    <n v="4"/>
    <s v="kFI"/>
    <n v="40"/>
    <n v="31100"/>
    <n v="5976"/>
    <n v="33588"/>
    <n v="16.197916666666668"/>
    <n v="37"/>
    <s v="FI"/>
    <s v="Hochschulabschluss"/>
    <s v="weniger als 50000"/>
  </r>
  <r>
    <n v="668"/>
    <x v="0"/>
    <d v="1969-05-04T00:00:00"/>
    <n v="1"/>
    <x v="2"/>
    <n v="4"/>
    <s v="mIT"/>
    <n v="42"/>
    <n v="31072"/>
    <n v="1244"/>
    <n v="33557.760000000002"/>
    <n v="15.412698412698413"/>
    <n v="46"/>
    <s v="IT"/>
    <s v="Lehrabschluss"/>
    <s v="weniger als 50000"/>
  </r>
  <r>
    <n v="399"/>
    <x v="1"/>
    <d v="1987-03-20T00:00:00"/>
    <n v="1"/>
    <x v="1"/>
    <n v="4"/>
    <s v="mIT"/>
    <n v="50"/>
    <n v="31012"/>
    <n v="0"/>
    <n v="33492.959999999999"/>
    <n v="12.921666666666667"/>
    <n v="28"/>
    <s v="IT"/>
    <s v="Hochschulabschluss"/>
    <s v="weniger als 50000"/>
  </r>
  <r>
    <n v="1161"/>
    <x v="1"/>
    <d v="1977-05-01T00:00:00"/>
    <n v="1"/>
    <x v="2"/>
    <n v="4"/>
    <s v="kSO"/>
    <n v="20"/>
    <n v="31008"/>
    <n v="18482"/>
    <n v="33488.639999999999"/>
    <n v="32.299999999999997"/>
    <n v="38"/>
    <s v="SO"/>
    <s v="Lehrabschluss"/>
    <s v="weniger als 50000"/>
  </r>
  <r>
    <n v="158"/>
    <x v="1"/>
    <d v="1979-04-26T00:00:00"/>
    <n v="1"/>
    <x v="3"/>
    <n v="4"/>
    <s v="kIT"/>
    <n v="38"/>
    <n v="30996"/>
    <n v="0"/>
    <n v="33475.68"/>
    <n v="16.993421052631579"/>
    <n v="36"/>
    <s v="IT"/>
    <s v="Meister"/>
    <s v="weniger als 50000"/>
  </r>
  <r>
    <n v="133"/>
    <x v="0"/>
    <d v="1975-04-22T00:00:00"/>
    <n v="1"/>
    <x v="2"/>
    <n v="5"/>
    <s v="kIN"/>
    <n v="38"/>
    <n v="30988"/>
    <n v="116885"/>
    <n v="33467.040000000001"/>
    <n v="16.989035087719298"/>
    <n v="40"/>
    <s v="IN"/>
    <s v="Lehrabschluss"/>
    <s v="weniger als 50000"/>
  </r>
  <r>
    <n v="1287"/>
    <x v="1"/>
    <d v="1966-01-17T00:00:00"/>
    <n v="1"/>
    <x v="1"/>
    <n v="4"/>
    <s v="kSO"/>
    <n v="40"/>
    <n v="30980"/>
    <n v="30324"/>
    <n v="33458.400000000001"/>
    <n v="16.135416666666668"/>
    <n v="49"/>
    <s v="SO"/>
    <s v="Hochschulabschluss"/>
    <s v="weniger als 50000"/>
  </r>
  <r>
    <n v="1140"/>
    <x v="0"/>
    <d v="1977-12-22T00:00:00"/>
    <n v="1"/>
    <x v="1"/>
    <n v="5"/>
    <s v="kIN"/>
    <n v="48"/>
    <n v="30956"/>
    <n v="10330"/>
    <n v="33432.480000000003"/>
    <n v="13.435763888888889"/>
    <n v="37"/>
    <s v="IN"/>
    <s v="Hochschulabschluss"/>
    <s v="weniger als 50000"/>
  </r>
  <r>
    <n v="1189"/>
    <x v="0"/>
    <d v="1977-10-02T00:00:00"/>
    <n v="1"/>
    <x v="3"/>
    <n v="5"/>
    <s v="kIN"/>
    <n v="39"/>
    <n v="30896"/>
    <n v="8550"/>
    <n v="33367.68"/>
    <n v="16.504273504273506"/>
    <n v="37"/>
    <s v="IN"/>
    <s v="Meister"/>
    <s v="weniger als 50000"/>
  </r>
  <r>
    <n v="26"/>
    <x v="1"/>
    <d v="1993-11-27T00:00:00"/>
    <n v="1"/>
    <x v="0"/>
    <n v="4"/>
    <s v="kFI"/>
    <n v="39"/>
    <n v="30840"/>
    <n v="0"/>
    <n v="33307.200000000004"/>
    <n v="16.474358974358974"/>
    <n v="21"/>
    <s v="FI"/>
    <s v="Fachhochschulabschluss"/>
    <s v="weniger als 50000"/>
  </r>
  <r>
    <n v="1050"/>
    <x v="1"/>
    <d v="1956-07-18T00:00:00"/>
    <n v="1"/>
    <x v="2"/>
    <n v="4"/>
    <s v="kSO"/>
    <n v="34"/>
    <n v="30836"/>
    <n v="355080"/>
    <n v="33302.880000000005"/>
    <n v="18.894607843137255"/>
    <n v="59"/>
    <s v="SO"/>
    <s v="Lehrabschluss"/>
    <s v="weniger als 50000"/>
  </r>
  <r>
    <n v="262"/>
    <x v="1"/>
    <d v="1968-09-14T00:00:00"/>
    <n v="1"/>
    <x v="2"/>
    <n v="4"/>
    <s v="mFI"/>
    <n v="32"/>
    <n v="30828"/>
    <n v="1121"/>
    <n v="33294.240000000005"/>
    <n v="20.0703125"/>
    <n v="46"/>
    <s v="FI"/>
    <s v="Lehrabschluss"/>
    <s v="weniger als 50000"/>
  </r>
  <r>
    <n v="60"/>
    <x v="0"/>
    <d v="1966-02-28T00:00:00"/>
    <n v="1"/>
    <x v="2"/>
    <n v="4"/>
    <s v="mCO"/>
    <n v="38"/>
    <n v="30824"/>
    <n v="3099"/>
    <n v="33289.920000000006"/>
    <n v="16.899122807017545"/>
    <n v="49"/>
    <s v="CO"/>
    <s v="Lehrabschluss"/>
    <s v="weniger als 50000"/>
  </r>
  <r>
    <n v="967"/>
    <x v="0"/>
    <d v="1985-01-04T00:00:00"/>
    <n v="1"/>
    <x v="0"/>
    <n v="4"/>
    <s v="mSO"/>
    <n v="40"/>
    <n v="30784"/>
    <n v="4073"/>
    <n v="33246.720000000001"/>
    <n v="16.033333333333335"/>
    <n v="30"/>
    <s v="SO"/>
    <s v="Fachhochschulabschluss"/>
    <s v="weniger als 50000"/>
  </r>
  <r>
    <n v="913"/>
    <x v="0"/>
    <d v="1953-05-09T00:00:00"/>
    <n v="1"/>
    <x v="2"/>
    <n v="5"/>
    <s v="mIN"/>
    <n v="40"/>
    <n v="30724"/>
    <n v="301534"/>
    <n v="33181.920000000006"/>
    <n v="16.002083333333335"/>
    <n v="62"/>
    <s v="IN"/>
    <s v="Lehrabschluss"/>
    <s v="weniger als 50000"/>
  </r>
  <r>
    <n v="1062"/>
    <x v="0"/>
    <d v="1952-10-08T00:00:00"/>
    <n v="1"/>
    <x v="0"/>
    <n v="3"/>
    <s v="_ÖF"/>
    <n v="35"/>
    <n v="30716"/>
    <n v="133936"/>
    <n v="33173.279999999999"/>
    <n v="18.283333333333335"/>
    <n v="62"/>
    <s v="ÖF"/>
    <s v="Fachhochschulabschluss"/>
    <s v="weniger als 50000"/>
  </r>
  <r>
    <n v="1228"/>
    <x v="0"/>
    <d v="1959-12-23T00:00:00"/>
    <n v="1"/>
    <x v="0"/>
    <n v="4"/>
    <s v="mIT"/>
    <n v="40"/>
    <n v="30688"/>
    <n v="10890"/>
    <n v="33143.040000000001"/>
    <n v="15.983333333333333"/>
    <n v="55"/>
    <s v="IT"/>
    <s v="Fachhochschulabschluss"/>
    <s v="weniger als 50000"/>
  </r>
  <r>
    <n v="559"/>
    <x v="0"/>
    <d v="1955-09-27T00:00:00"/>
    <n v="1"/>
    <x v="2"/>
    <n v="4"/>
    <s v="kFI"/>
    <n v="35"/>
    <n v="30612"/>
    <n v="88189"/>
    <n v="33060.959999999999"/>
    <n v="18.221428571428572"/>
    <n v="59"/>
    <s v="FI"/>
    <s v="Lehrabschluss"/>
    <s v="weniger als 50000"/>
  </r>
  <r>
    <n v="1057"/>
    <x v="1"/>
    <d v="1973-08-26T00:00:00"/>
    <n v="1"/>
    <x v="3"/>
    <n v="4"/>
    <s v="kCO"/>
    <n v="39"/>
    <n v="30596"/>
    <n v="64082"/>
    <n v="33043.68"/>
    <n v="16.344017094017094"/>
    <n v="41"/>
    <s v="CO"/>
    <s v="Meister"/>
    <s v="weniger als 50000"/>
  </r>
  <r>
    <n v="1331"/>
    <x v="1"/>
    <d v="1974-05-12T00:00:00"/>
    <n v="1"/>
    <x v="2"/>
    <n v="4"/>
    <s v="kSO"/>
    <n v="38"/>
    <n v="30556"/>
    <n v="914"/>
    <n v="33000.480000000003"/>
    <n v="16.75219298245614"/>
    <n v="41"/>
    <s v="SO"/>
    <s v="Lehrabschluss"/>
    <s v="weniger als 50000"/>
  </r>
  <r>
    <n v="723"/>
    <x v="0"/>
    <d v="1976-07-04T00:00:00"/>
    <n v="1"/>
    <x v="2"/>
    <n v="4"/>
    <s v="mSO"/>
    <n v="40"/>
    <n v="30500"/>
    <n v="200010"/>
    <n v="32940"/>
    <n v="15.885416666666666"/>
    <n v="39"/>
    <s v="SO"/>
    <s v="Lehrabschluss"/>
    <s v="weniger als 50000"/>
  </r>
  <r>
    <n v="591"/>
    <x v="0"/>
    <d v="1973-02-09T00:00:00"/>
    <n v="1"/>
    <x v="3"/>
    <n v="4"/>
    <s v="mFI"/>
    <n v="39"/>
    <n v="30468"/>
    <n v="19000"/>
    <n v="32905.440000000002"/>
    <n v="16.275641025641026"/>
    <n v="42"/>
    <s v="FI"/>
    <s v="Meister"/>
    <s v="weniger als 50000"/>
  </r>
  <r>
    <n v="941"/>
    <x v="0"/>
    <d v="1984-11-03T00:00:00"/>
    <n v="1"/>
    <x v="1"/>
    <n v="3"/>
    <s v="_ÖF"/>
    <n v="40"/>
    <n v="30432"/>
    <n v="24259"/>
    <n v="32866.560000000005"/>
    <n v="15.85"/>
    <n v="30"/>
    <s v="ÖF"/>
    <s v="Hochschulabschluss"/>
    <s v="weniger als 50000"/>
  </r>
  <r>
    <n v="1080"/>
    <x v="0"/>
    <d v="1982-05-05T00:00:00"/>
    <n v="1"/>
    <x v="1"/>
    <n v="4"/>
    <s v="mSO"/>
    <n v="38"/>
    <n v="30424"/>
    <n v="39160"/>
    <n v="32857.920000000006"/>
    <n v="16.67982456140351"/>
    <n v="33"/>
    <s v="SO"/>
    <s v="Hochschulabschluss"/>
    <s v="weniger als 50000"/>
  </r>
  <r>
    <n v="1230"/>
    <x v="0"/>
    <d v="1981-06-25T00:00:00"/>
    <n v="1"/>
    <x v="2"/>
    <n v="5"/>
    <s v="kIN"/>
    <n v="40"/>
    <n v="30396"/>
    <n v="22781"/>
    <n v="32827.68"/>
    <n v="15.831250000000001"/>
    <n v="34"/>
    <s v="IN"/>
    <s v="Lehrabschluss"/>
    <s v="weniger als 50000"/>
  </r>
  <r>
    <n v="628"/>
    <x v="0"/>
    <d v="1960-07-11T00:00:00"/>
    <n v="1"/>
    <x v="2"/>
    <n v="5"/>
    <s v="kIN"/>
    <n v="39"/>
    <n v="30344"/>
    <n v="85000"/>
    <n v="32771.520000000004"/>
    <n v="16.20940170940171"/>
    <n v="55"/>
    <s v="IN"/>
    <s v="Lehrabschluss"/>
    <s v="weniger als 50000"/>
  </r>
  <r>
    <n v="960"/>
    <x v="1"/>
    <d v="1973-11-16T00:00:00"/>
    <n v="1"/>
    <x v="1"/>
    <n v="4"/>
    <s v="mCO"/>
    <n v="38"/>
    <n v="30292"/>
    <n v="15000"/>
    <n v="32715.360000000001"/>
    <n v="16.607456140350877"/>
    <n v="41"/>
    <s v="CO"/>
    <s v="Hochschulabschluss"/>
    <s v="weniger als 50000"/>
  </r>
  <r>
    <n v="659"/>
    <x v="0"/>
    <d v="1968-08-23T00:00:00"/>
    <n v="1"/>
    <x v="2"/>
    <n v="5"/>
    <s v="mIN"/>
    <n v="37"/>
    <n v="30288"/>
    <n v="0"/>
    <n v="32711.040000000001"/>
    <n v="17.054054054054053"/>
    <n v="46"/>
    <s v="IN"/>
    <s v="Lehrabschluss"/>
    <s v="weniger als 50000"/>
  </r>
  <r>
    <n v="207"/>
    <x v="1"/>
    <d v="1961-03-13T00:00:00"/>
    <n v="1"/>
    <x v="3"/>
    <n v="4"/>
    <s v="kCO"/>
    <n v="38"/>
    <n v="30276"/>
    <n v="500"/>
    <n v="32698.080000000002"/>
    <n v="16.598684210526315"/>
    <n v="54"/>
    <s v="CO"/>
    <s v="Meister"/>
    <s v="weniger als 50000"/>
  </r>
  <r>
    <n v="1015"/>
    <x v="1"/>
    <d v="1986-04-19T00:00:00"/>
    <n v="1"/>
    <x v="2"/>
    <n v="5"/>
    <s v="mIN"/>
    <n v="40"/>
    <n v="30272"/>
    <n v="97254"/>
    <n v="32693.760000000002"/>
    <n v="15.766666666666667"/>
    <n v="29"/>
    <s v="IN"/>
    <s v="Lehrabschluss"/>
    <s v="weniger als 50000"/>
  </r>
  <r>
    <n v="91"/>
    <x v="0"/>
    <d v="1969-11-29T00:00:00"/>
    <n v="1"/>
    <x v="2"/>
    <n v="5"/>
    <s v="kIN"/>
    <n v="38"/>
    <n v="30232"/>
    <n v="203666"/>
    <n v="32650.560000000001"/>
    <n v="16.57456140350877"/>
    <n v="45"/>
    <s v="IN"/>
    <s v="Lehrabschluss"/>
    <s v="weniger als 50000"/>
  </r>
  <r>
    <n v="1271"/>
    <x v="1"/>
    <d v="1979-12-18T00:00:00"/>
    <n v="1"/>
    <x v="1"/>
    <n v="3"/>
    <s v="_ÖF"/>
    <n v="36"/>
    <n v="30204"/>
    <n v="51871"/>
    <n v="32620.320000000003"/>
    <n v="17.479166666666668"/>
    <n v="35"/>
    <s v="ÖF"/>
    <s v="Hochschulabschluss"/>
    <s v="weniger als 50000"/>
  </r>
  <r>
    <n v="519"/>
    <x v="1"/>
    <d v="1973-03-01T00:00:00"/>
    <n v="1"/>
    <x v="3"/>
    <n v="4"/>
    <s v="kCO"/>
    <n v="18"/>
    <n v="30160"/>
    <n v="190455"/>
    <n v="32572.800000000003"/>
    <n v="34.907407407407405"/>
    <n v="42"/>
    <s v="CO"/>
    <s v="Meister"/>
    <s v="weniger als 50000"/>
  </r>
  <r>
    <n v="725"/>
    <x v="0"/>
    <d v="1960-05-06T00:00:00"/>
    <n v="1"/>
    <x v="0"/>
    <n v="3"/>
    <s v="_ÖF"/>
    <n v="40"/>
    <n v="30156"/>
    <n v="102196"/>
    <n v="32568.480000000003"/>
    <n v="15.706250000000001"/>
    <n v="55"/>
    <s v="ÖF"/>
    <s v="Fachhochschulabschluss"/>
    <s v="weniger als 50000"/>
  </r>
  <r>
    <n v="1219"/>
    <x v="0"/>
    <d v="1962-08-09T00:00:00"/>
    <n v="1"/>
    <x v="1"/>
    <n v="4"/>
    <s v="mSO"/>
    <n v="40"/>
    <n v="30096"/>
    <n v="169002"/>
    <n v="32503.680000000004"/>
    <n v="15.675000000000001"/>
    <n v="53"/>
    <s v="SO"/>
    <s v="Hochschulabschluss"/>
    <s v="weniger als 50000"/>
  </r>
  <r>
    <n v="216"/>
    <x v="0"/>
    <d v="1974-01-20T00:00:00"/>
    <n v="1"/>
    <x v="2"/>
    <n v="5"/>
    <s v="mIN"/>
    <n v="35"/>
    <n v="30008"/>
    <n v="12503"/>
    <n v="32408.640000000003"/>
    <n v="17.861904761904761"/>
    <n v="41"/>
    <s v="IN"/>
    <s v="Lehrabschluss"/>
    <s v="weniger als 50000"/>
  </r>
  <r>
    <n v="1178"/>
    <x v="1"/>
    <d v="1959-12-27T00:00:00"/>
    <n v="1"/>
    <x v="2"/>
    <n v="4"/>
    <s v="mCO"/>
    <n v="29"/>
    <n v="29996"/>
    <n v="23450"/>
    <n v="32395.680000000004"/>
    <n v="21.548850574712645"/>
    <n v="55"/>
    <s v="CO"/>
    <s v="Lehrabschluss"/>
    <s v="weniger als 50000"/>
  </r>
  <r>
    <n v="236"/>
    <x v="0"/>
    <d v="1977-06-27T00:00:00"/>
    <n v="1"/>
    <x v="0"/>
    <n v="4"/>
    <s v="mFI"/>
    <n v="39"/>
    <n v="29792"/>
    <n v="37620"/>
    <n v="32175.360000000001"/>
    <n v="15.914529914529915"/>
    <n v="38"/>
    <s v="FI"/>
    <s v="Fachhochschulabschluss"/>
    <s v="weniger als 50000"/>
  </r>
  <r>
    <n v="1324"/>
    <x v="0"/>
    <d v="1986-08-25T00:00:00"/>
    <n v="1"/>
    <x v="0"/>
    <n v="4"/>
    <s v="kCO"/>
    <n v="38"/>
    <n v="29772"/>
    <n v="17798"/>
    <n v="32153.760000000002"/>
    <n v="16.32236842105263"/>
    <n v="28"/>
    <s v="CO"/>
    <s v="Fachhochschulabschluss"/>
    <s v="weniger als 50000"/>
  </r>
  <r>
    <n v="76"/>
    <x v="1"/>
    <d v="1952-06-18T00:00:00"/>
    <n v="2"/>
    <x v="1"/>
    <n v="2"/>
    <s v="kSO"/>
    <n v="10"/>
    <n v="29768"/>
    <n v="93600"/>
    <n v="32149.440000000002"/>
    <n v="62.016666666666666"/>
    <n v="63"/>
    <s v="SO"/>
    <s v="Hochschulabschluss"/>
    <s v="weniger als 50000"/>
  </r>
  <r>
    <n v="1061"/>
    <x v="0"/>
    <d v="1963-07-29T00:00:00"/>
    <n v="1"/>
    <x v="3"/>
    <n v="4"/>
    <s v="kSO"/>
    <n v="38"/>
    <n v="29760"/>
    <n v="674"/>
    <n v="32140.800000000003"/>
    <n v="16.315789473684209"/>
    <n v="52"/>
    <s v="SO"/>
    <s v="Meister"/>
    <s v="weniger als 50000"/>
  </r>
  <r>
    <n v="1270"/>
    <x v="0"/>
    <d v="1957-09-16T00:00:00"/>
    <n v="1"/>
    <x v="3"/>
    <n v="4"/>
    <s v="kFI"/>
    <n v="40"/>
    <n v="29732"/>
    <n v="43263"/>
    <n v="32110.560000000001"/>
    <n v="15.485416666666667"/>
    <n v="57"/>
    <s v="FI"/>
    <s v="Meister"/>
    <s v="weniger als 50000"/>
  </r>
  <r>
    <n v="1068"/>
    <x v="1"/>
    <d v="1972-01-15T00:00:00"/>
    <n v="1"/>
    <x v="0"/>
    <n v="4"/>
    <s v="kIT"/>
    <n v="39"/>
    <n v="29728"/>
    <n v="167229"/>
    <n v="32106.240000000002"/>
    <n v="15.880341880341881"/>
    <n v="43"/>
    <s v="IT"/>
    <s v="Fachhochschulabschluss"/>
    <s v="weniger als 50000"/>
  </r>
  <r>
    <n v="478"/>
    <x v="1"/>
    <d v="1960-08-04T00:00:00"/>
    <n v="1"/>
    <x v="1"/>
    <n v="2"/>
    <s v="mFI"/>
    <n v="22"/>
    <n v="29724"/>
    <n v="9026"/>
    <n v="32101.920000000002"/>
    <n v="28.147727272727273"/>
    <n v="55"/>
    <s v="FI"/>
    <s v="Hochschulabschluss"/>
    <s v="weniger als 50000"/>
  </r>
  <r>
    <n v="1114"/>
    <x v="1"/>
    <d v="1967-11-01T00:00:00"/>
    <n v="1"/>
    <x v="2"/>
    <n v="4"/>
    <s v="mSO"/>
    <n v="40"/>
    <n v="29652"/>
    <n v="0"/>
    <n v="32024.160000000003"/>
    <n v="15.44375"/>
    <n v="47"/>
    <s v="SO"/>
    <s v="Lehrabschluss"/>
    <s v="weniger als 50000"/>
  </r>
  <r>
    <n v="1038"/>
    <x v="1"/>
    <d v="1993-12-05T00:00:00"/>
    <n v="1"/>
    <x v="3"/>
    <n v="5"/>
    <s v="kIN"/>
    <n v="39"/>
    <n v="29624"/>
    <n v="780250"/>
    <n v="31993.920000000002"/>
    <n v="15.824786324786325"/>
    <n v="21"/>
    <s v="IN"/>
    <s v="Meister"/>
    <s v="weniger als 50000"/>
  </r>
  <r>
    <n v="194"/>
    <x v="0"/>
    <d v="1978-09-02T00:00:00"/>
    <n v="1"/>
    <x v="3"/>
    <n v="4"/>
    <s v="mFI"/>
    <n v="30"/>
    <n v="29612"/>
    <n v="0"/>
    <n v="31980.960000000003"/>
    <n v="20.56388888888889"/>
    <n v="36"/>
    <s v="FI"/>
    <s v="Meister"/>
    <s v="weniger als 50000"/>
  </r>
  <r>
    <n v="1274"/>
    <x v="1"/>
    <d v="1972-01-17T00:00:00"/>
    <n v="1"/>
    <x v="3"/>
    <n v="4"/>
    <s v="mIT"/>
    <n v="38"/>
    <n v="29604"/>
    <n v="121000"/>
    <n v="31972.320000000003"/>
    <n v="16.230263157894736"/>
    <n v="43"/>
    <s v="IT"/>
    <s v="Meister"/>
    <s v="weniger als 50000"/>
  </r>
  <r>
    <n v="115"/>
    <x v="0"/>
    <d v="1959-01-03T00:00:00"/>
    <n v="1"/>
    <x v="2"/>
    <n v="5"/>
    <s v="mIN"/>
    <n v="55"/>
    <n v="29564"/>
    <n v="40400"/>
    <n v="31929.120000000003"/>
    <n v="11.198484848484849"/>
    <n v="56"/>
    <s v="IN"/>
    <s v="Lehrabschluss"/>
    <s v="weniger als 50000"/>
  </r>
  <r>
    <n v="704"/>
    <x v="1"/>
    <d v="1964-12-11T00:00:00"/>
    <n v="1"/>
    <x v="2"/>
    <n v="4"/>
    <s v="kIT"/>
    <n v="38"/>
    <n v="29552"/>
    <n v="20000"/>
    <n v="31916.160000000003"/>
    <n v="16.201754385964911"/>
    <n v="50"/>
    <s v="IT"/>
    <s v="Lehrabschluss"/>
    <s v="weniger als 50000"/>
  </r>
  <r>
    <n v="719"/>
    <x v="1"/>
    <d v="1974-05-05T00:00:00"/>
    <n v="1"/>
    <x v="1"/>
    <n v="4"/>
    <s v="mFI"/>
    <n v="29"/>
    <n v="29524"/>
    <n v="79767"/>
    <n v="31885.920000000002"/>
    <n v="21.209770114942529"/>
    <n v="41"/>
    <s v="FI"/>
    <s v="Hochschulabschluss"/>
    <s v="weniger als 50000"/>
  </r>
  <r>
    <n v="1102"/>
    <x v="1"/>
    <d v="1970-11-30T00:00:00"/>
    <n v="1"/>
    <x v="1"/>
    <n v="3"/>
    <s v="_ÖF"/>
    <n v="40"/>
    <n v="29520"/>
    <n v="76350"/>
    <n v="31881.600000000002"/>
    <n v="15.375"/>
    <n v="44"/>
    <s v="ÖF"/>
    <s v="Hochschulabschluss"/>
    <s v="weniger als 50000"/>
  </r>
  <r>
    <n v="535"/>
    <x v="0"/>
    <d v="1982-05-23T00:00:00"/>
    <n v="1"/>
    <x v="1"/>
    <n v="4"/>
    <s v="mSO"/>
    <n v="39"/>
    <n v="29484"/>
    <n v="254718"/>
    <n v="31842.720000000001"/>
    <n v="15.75"/>
    <n v="33"/>
    <s v="SO"/>
    <s v="Hochschulabschluss"/>
    <s v="weniger als 50000"/>
  </r>
  <r>
    <n v="1029"/>
    <x v="0"/>
    <d v="1975-04-27T00:00:00"/>
    <n v="1"/>
    <x v="2"/>
    <n v="3"/>
    <s v="_ÖF"/>
    <n v="40"/>
    <n v="29480"/>
    <n v="99622"/>
    <n v="31838.400000000001"/>
    <n v="15.354166666666666"/>
    <n v="40"/>
    <s v="ÖF"/>
    <s v="Lehrabschluss"/>
    <s v="weniger als 50000"/>
  </r>
  <r>
    <n v="376"/>
    <x v="0"/>
    <d v="1982-12-04T00:00:00"/>
    <n v="1"/>
    <x v="2"/>
    <n v="3"/>
    <s v="_ÖF"/>
    <n v="38"/>
    <n v="29472"/>
    <n v="0"/>
    <n v="31829.760000000002"/>
    <n v="16.157894736842106"/>
    <n v="32"/>
    <s v="ÖF"/>
    <s v="Lehrabschluss"/>
    <s v="weniger als 50000"/>
  </r>
  <r>
    <n v="839"/>
    <x v="1"/>
    <d v="1982-10-07T00:00:00"/>
    <n v="1"/>
    <x v="0"/>
    <n v="3"/>
    <s v="_ÖF"/>
    <n v="40"/>
    <n v="29464"/>
    <n v="44512"/>
    <n v="31821.120000000003"/>
    <n v="15.345833333333333"/>
    <n v="32"/>
    <s v="ÖF"/>
    <s v="Fachhochschulabschluss"/>
    <s v="weniger als 50000"/>
  </r>
  <r>
    <n v="603"/>
    <x v="0"/>
    <d v="1954-06-24T00:00:00"/>
    <n v="1"/>
    <x v="3"/>
    <n v="4"/>
    <s v="kCO"/>
    <n v="34"/>
    <n v="29456"/>
    <n v="174667"/>
    <n v="31812.480000000003"/>
    <n v="18.049019607843139"/>
    <n v="61"/>
    <s v="CO"/>
    <s v="Meister"/>
    <s v="weniger als 50000"/>
  </r>
  <r>
    <n v="255"/>
    <x v="0"/>
    <d v="1961-01-16T00:00:00"/>
    <n v="1"/>
    <x v="2"/>
    <n v="5"/>
    <s v="mIN"/>
    <n v="37"/>
    <n v="29444"/>
    <n v="143900"/>
    <n v="31799.52"/>
    <n v="16.578828828828829"/>
    <n v="54"/>
    <s v="IN"/>
    <s v="Lehrabschluss"/>
    <s v="weniger als 50000"/>
  </r>
  <r>
    <n v="406"/>
    <x v="0"/>
    <d v="1989-05-12T00:00:00"/>
    <n v="2"/>
    <x v="2"/>
    <n v="5"/>
    <s v="mIN"/>
    <n v="35"/>
    <n v="29436"/>
    <n v="-103000"/>
    <n v="31790.880000000001"/>
    <n v="17.521428571428572"/>
    <n v="26"/>
    <s v="IN"/>
    <s v="Lehrabschluss"/>
    <s v="weniger als 50000"/>
  </r>
  <r>
    <n v="558"/>
    <x v="1"/>
    <d v="1971-11-13T00:00:00"/>
    <n v="1"/>
    <x v="3"/>
    <n v="4"/>
    <s v="mCO"/>
    <n v="40"/>
    <n v="29404"/>
    <n v="0"/>
    <n v="31756.320000000003"/>
    <n v="15.314583333333333"/>
    <n v="43"/>
    <s v="CO"/>
    <s v="Meister"/>
    <s v="weniger als 50000"/>
  </r>
  <r>
    <n v="437"/>
    <x v="0"/>
    <d v="1968-06-10T00:00:00"/>
    <n v="1"/>
    <x v="2"/>
    <n v="4"/>
    <s v="mSO"/>
    <n v="39"/>
    <n v="29352"/>
    <n v="19433"/>
    <n v="31700.160000000003"/>
    <n v="15.679487179487179"/>
    <n v="47"/>
    <s v="SO"/>
    <s v="Lehrabschluss"/>
    <s v="weniger als 50000"/>
  </r>
  <r>
    <n v="463"/>
    <x v="0"/>
    <d v="1979-12-26T00:00:00"/>
    <n v="1"/>
    <x v="2"/>
    <n v="5"/>
    <s v="mIN"/>
    <n v="35"/>
    <n v="29316"/>
    <n v="55600"/>
    <n v="31661.280000000002"/>
    <n v="17.45"/>
    <n v="35"/>
    <s v="IN"/>
    <s v="Lehrabschluss"/>
    <s v="weniger als 50000"/>
  </r>
  <r>
    <n v="1296"/>
    <x v="1"/>
    <d v="1959-07-19T00:00:00"/>
    <n v="1"/>
    <x v="3"/>
    <n v="4"/>
    <s v="mSO"/>
    <n v="32"/>
    <n v="29304"/>
    <n v="107381"/>
    <n v="31648.320000000003"/>
    <n v="19.078125"/>
    <n v="56"/>
    <s v="SO"/>
    <s v="Meister"/>
    <s v="weniger als 50000"/>
  </r>
  <r>
    <n v="186"/>
    <x v="0"/>
    <d v="1973-06-12T00:00:00"/>
    <n v="1"/>
    <x v="3"/>
    <n v="5"/>
    <s v="kIN"/>
    <n v="37"/>
    <n v="29232"/>
    <n v="212"/>
    <n v="31570.560000000001"/>
    <n v="16.45945945945946"/>
    <n v="42"/>
    <s v="IN"/>
    <s v="Meister"/>
    <s v="weniger als 50000"/>
  </r>
  <r>
    <n v="449"/>
    <x v="0"/>
    <d v="1975-02-04T00:00:00"/>
    <n v="1"/>
    <x v="1"/>
    <n v="5"/>
    <s v="kIN"/>
    <n v="40"/>
    <n v="29228"/>
    <n v="5000"/>
    <n v="31566.240000000002"/>
    <n v="15.222916666666666"/>
    <n v="40"/>
    <s v="IN"/>
    <s v="Hochschulabschluss"/>
    <s v="weniger als 50000"/>
  </r>
  <r>
    <n v="1246"/>
    <x v="1"/>
    <d v="1957-07-10T00:00:00"/>
    <n v="1"/>
    <x v="3"/>
    <n v="4"/>
    <s v="mSO"/>
    <n v="39"/>
    <n v="29228"/>
    <n v="51561"/>
    <n v="31566.240000000002"/>
    <n v="15.613247863247864"/>
    <n v="58"/>
    <s v="SO"/>
    <s v="Meister"/>
    <s v="weniger als 50000"/>
  </r>
  <r>
    <n v="405"/>
    <x v="0"/>
    <d v="1973-09-29T00:00:00"/>
    <n v="1"/>
    <x v="0"/>
    <n v="5"/>
    <s v="kIN"/>
    <n v="40"/>
    <n v="29204"/>
    <n v="6626"/>
    <n v="31540.320000000003"/>
    <n v="15.210416666666667"/>
    <n v="41"/>
    <s v="IN"/>
    <s v="Fachhochschulabschluss"/>
    <s v="weniger als 50000"/>
  </r>
  <r>
    <n v="709"/>
    <x v="1"/>
    <d v="1957-07-18T00:00:00"/>
    <n v="2"/>
    <x v="3"/>
    <n v="5"/>
    <s v="mIN"/>
    <n v="39"/>
    <n v="29176"/>
    <n v="69748"/>
    <n v="31510.080000000002"/>
    <n v="15.585470085470085"/>
    <n v="58"/>
    <s v="IN"/>
    <s v="Meister"/>
    <s v="weniger als 50000"/>
  </r>
  <r>
    <n v="1132"/>
    <x v="1"/>
    <d v="1961-12-11T00:00:00"/>
    <n v="1"/>
    <x v="2"/>
    <n v="5"/>
    <s v="kIN"/>
    <n v="35"/>
    <n v="29172"/>
    <n v="37700"/>
    <n v="31505.760000000002"/>
    <n v="17.364285714285714"/>
    <n v="53"/>
    <s v="IN"/>
    <s v="Lehrabschluss"/>
    <s v="weniger als 50000"/>
  </r>
  <r>
    <n v="421"/>
    <x v="1"/>
    <d v="1979-09-25T00:00:00"/>
    <n v="1"/>
    <x v="2"/>
    <n v="4"/>
    <s v="kIT"/>
    <n v="25"/>
    <n v="29168"/>
    <n v="114700"/>
    <n v="31501.440000000002"/>
    <n v="24.306666666666668"/>
    <n v="35"/>
    <s v="IT"/>
    <s v="Lehrabschluss"/>
    <s v="weniger als 50000"/>
  </r>
  <r>
    <n v="1076"/>
    <x v="1"/>
    <d v="1968-08-19T00:00:00"/>
    <n v="1"/>
    <x v="3"/>
    <n v="4"/>
    <s v="mSO"/>
    <n v="35"/>
    <n v="29156"/>
    <n v="21500"/>
    <n v="31488.480000000003"/>
    <n v="17.354761904761904"/>
    <n v="46"/>
    <s v="SO"/>
    <s v="Meister"/>
    <s v="weniger als 50000"/>
  </r>
  <r>
    <n v="1289"/>
    <x v="0"/>
    <d v="1987-08-22T00:00:00"/>
    <n v="1"/>
    <x v="1"/>
    <n v="4"/>
    <s v="mSO"/>
    <n v="38"/>
    <n v="29156"/>
    <n v="475"/>
    <n v="31488.480000000003"/>
    <n v="15.984649122807017"/>
    <n v="27"/>
    <s v="SO"/>
    <s v="Hochschulabschluss"/>
    <s v="weniger als 50000"/>
  </r>
  <r>
    <n v="1279"/>
    <x v="1"/>
    <d v="1974-07-18T00:00:00"/>
    <n v="1"/>
    <x v="0"/>
    <n v="4"/>
    <s v="mCO"/>
    <n v="40"/>
    <n v="29140"/>
    <n v="61000"/>
    <n v="31471.200000000001"/>
    <n v="15.177083333333334"/>
    <n v="41"/>
    <s v="CO"/>
    <s v="Fachhochschulabschluss"/>
    <s v="weniger als 50000"/>
  </r>
  <r>
    <n v="494"/>
    <x v="0"/>
    <d v="1987-11-10T00:00:00"/>
    <n v="1"/>
    <x v="1"/>
    <n v="4"/>
    <s v="kCO"/>
    <n v="39"/>
    <n v="29112"/>
    <n v="9316"/>
    <n v="31440.960000000003"/>
    <n v="15.551282051282051"/>
    <n v="27"/>
    <s v="CO"/>
    <s v="Hochschulabschluss"/>
    <s v="weniger als 50000"/>
  </r>
  <r>
    <n v="1127"/>
    <x v="0"/>
    <d v="1991-04-27T00:00:00"/>
    <n v="1"/>
    <x v="2"/>
    <n v="2"/>
    <s v="mIT"/>
    <n v="40"/>
    <n v="29044"/>
    <n v="6000"/>
    <n v="31367.52"/>
    <n v="15.127083333333333"/>
    <n v="24"/>
    <s v="IT"/>
    <s v="Lehrabschluss"/>
    <s v="weniger als 50000"/>
  </r>
  <r>
    <n v="630"/>
    <x v="0"/>
    <d v="1960-03-18T00:00:00"/>
    <n v="1"/>
    <x v="3"/>
    <n v="5"/>
    <s v="mIN"/>
    <n v="0"/>
    <n v="29024"/>
    <n v="3500"/>
    <n v="31345.920000000002"/>
    <n v="0"/>
    <n v="55"/>
    <s v="IN"/>
    <s v="Meister"/>
    <s v="weniger als 50000"/>
  </r>
  <r>
    <n v="425"/>
    <x v="0"/>
    <d v="1954-04-25T00:00:00"/>
    <n v="1"/>
    <x v="2"/>
    <n v="4"/>
    <s v="kFI"/>
    <n v="40"/>
    <n v="29016"/>
    <n v="105000"/>
    <n v="31337.280000000002"/>
    <n v="15.112500000000001"/>
    <n v="61"/>
    <s v="FI"/>
    <s v="Lehrabschluss"/>
    <s v="weniger als 50000"/>
  </r>
  <r>
    <n v="883"/>
    <x v="1"/>
    <d v="1993-01-29T00:00:00"/>
    <n v="1"/>
    <x v="3"/>
    <n v="4"/>
    <s v="mFI"/>
    <n v="39"/>
    <n v="28984"/>
    <n v="716705"/>
    <n v="31302.720000000001"/>
    <n v="15.482905982905983"/>
    <n v="22"/>
    <s v="FI"/>
    <s v="Meister"/>
    <s v="weniger als 50000"/>
  </r>
  <r>
    <n v="420"/>
    <x v="0"/>
    <d v="1979-05-22T00:00:00"/>
    <n v="1"/>
    <x v="3"/>
    <n v="5"/>
    <s v="kIN"/>
    <n v="35"/>
    <n v="28976"/>
    <n v="95894"/>
    <n v="31294.080000000002"/>
    <n v="17.247619047619047"/>
    <n v="36"/>
    <s v="IN"/>
    <s v="Meister"/>
    <s v="weniger als 50000"/>
  </r>
  <r>
    <n v="511"/>
    <x v="0"/>
    <d v="1971-12-27T00:00:00"/>
    <n v="1"/>
    <x v="3"/>
    <n v="4"/>
    <s v="mFI"/>
    <n v="37"/>
    <n v="28924"/>
    <n v="6000"/>
    <n v="31237.920000000002"/>
    <n v="16.286036036036037"/>
    <n v="43"/>
    <s v="FI"/>
    <s v="Meister"/>
    <s v="weniger als 50000"/>
  </r>
  <r>
    <n v="963"/>
    <x v="0"/>
    <d v="1988-08-26T00:00:00"/>
    <n v="1"/>
    <x v="2"/>
    <n v="4"/>
    <s v="mCO"/>
    <n v="35"/>
    <n v="28872"/>
    <n v="9604"/>
    <n v="31181.760000000002"/>
    <n v="17.185714285714287"/>
    <n v="26"/>
    <s v="CO"/>
    <s v="Lehrabschluss"/>
    <s v="weniger als 50000"/>
  </r>
  <r>
    <n v="492"/>
    <x v="0"/>
    <d v="1955-08-20T00:00:00"/>
    <n v="1"/>
    <x v="3"/>
    <n v="4"/>
    <s v="kCO"/>
    <n v="15"/>
    <n v="28808"/>
    <n v="236200"/>
    <n v="31112.640000000003"/>
    <n v="40.011111111111113"/>
    <n v="59"/>
    <s v="CO"/>
    <s v="Meister"/>
    <s v="weniger als 50000"/>
  </r>
  <r>
    <n v="372"/>
    <x v="1"/>
    <d v="1957-02-10T00:00:00"/>
    <n v="1"/>
    <x v="2"/>
    <n v="4"/>
    <s v="mIT"/>
    <n v="24"/>
    <n v="28804"/>
    <n v="477014"/>
    <n v="31108.320000000003"/>
    <n v="25.003472222222221"/>
    <n v="58"/>
    <s v="IT"/>
    <s v="Lehrabschluss"/>
    <s v="weniger als 50000"/>
  </r>
  <r>
    <n v="1316"/>
    <x v="1"/>
    <d v="1973-08-21T00:00:00"/>
    <n v="1"/>
    <x v="2"/>
    <n v="5"/>
    <s v="kIN"/>
    <n v="43"/>
    <n v="28804"/>
    <n v="-26140"/>
    <n v="31108.320000000003"/>
    <n v="13.955426356589147"/>
    <n v="41"/>
    <s v="IN"/>
    <s v="Lehrabschluss"/>
    <s v="weniger als 50000"/>
  </r>
  <r>
    <n v="388"/>
    <x v="1"/>
    <d v="1987-10-02T00:00:00"/>
    <n v="1"/>
    <x v="2"/>
    <n v="4"/>
    <s v="mSO"/>
    <n v="20"/>
    <n v="28776"/>
    <n v="2700"/>
    <n v="31078.080000000002"/>
    <n v="29.975000000000001"/>
    <n v="27"/>
    <s v="SO"/>
    <s v="Lehrabschluss"/>
    <s v="weniger als 50000"/>
  </r>
  <r>
    <n v="794"/>
    <x v="0"/>
    <d v="1982-01-18T00:00:00"/>
    <n v="1"/>
    <x v="1"/>
    <n v="2"/>
    <s v="mFI"/>
    <n v="40"/>
    <n v="28764"/>
    <n v="0"/>
    <n v="31065.120000000003"/>
    <n v="14.981249999999999"/>
    <n v="33"/>
    <s v="FI"/>
    <s v="Hochschulabschluss"/>
    <s v="weniger als 50000"/>
  </r>
  <r>
    <n v="901"/>
    <x v="0"/>
    <d v="1962-08-11T00:00:00"/>
    <n v="1"/>
    <x v="2"/>
    <n v="4"/>
    <s v="kIT"/>
    <n v="20"/>
    <n v="28756"/>
    <n v="62050"/>
    <n v="31056.480000000003"/>
    <n v="29.954166666666666"/>
    <n v="53"/>
    <s v="IT"/>
    <s v="Lehrabschluss"/>
    <s v="weniger als 50000"/>
  </r>
  <r>
    <n v="1220"/>
    <x v="1"/>
    <d v="1976-02-14T00:00:00"/>
    <n v="1"/>
    <x v="1"/>
    <n v="4"/>
    <s v="mIT"/>
    <n v="39"/>
    <n v="28716"/>
    <n v="4625"/>
    <n v="31013.280000000002"/>
    <n v="15.339743589743589"/>
    <n v="39"/>
    <s v="IT"/>
    <s v="Hochschulabschluss"/>
    <s v="weniger als 50000"/>
  </r>
  <r>
    <n v="442"/>
    <x v="0"/>
    <d v="1965-11-24T00:00:00"/>
    <n v="1"/>
    <x v="2"/>
    <n v="5"/>
    <s v="mIN"/>
    <n v="40"/>
    <n v="28696"/>
    <n v="399504"/>
    <n v="30991.68"/>
    <n v="14.945833333333333"/>
    <n v="49"/>
    <s v="IN"/>
    <s v="Lehrabschluss"/>
    <s v="weniger als 50000"/>
  </r>
  <r>
    <n v="364"/>
    <x v="0"/>
    <d v="1984-09-28T00:00:00"/>
    <n v="1"/>
    <x v="1"/>
    <n v="4"/>
    <s v="kIT"/>
    <n v="19"/>
    <n v="28660"/>
    <n v="97793"/>
    <n v="30952.800000000003"/>
    <n v="31.42543859649123"/>
    <n v="30"/>
    <s v="IT"/>
    <s v="Hochschulabschluss"/>
    <s v="weniger als 50000"/>
  </r>
  <r>
    <n v="1193"/>
    <x v="0"/>
    <d v="1975-07-31T00:00:00"/>
    <n v="1"/>
    <x v="2"/>
    <n v="5"/>
    <s v="mIN"/>
    <n v="40"/>
    <n v="28640"/>
    <n v="55200"/>
    <n v="30931.200000000001"/>
    <n v="14.916666666666666"/>
    <n v="40"/>
    <s v="IN"/>
    <s v="Lehrabschluss"/>
    <s v="weniger als 50000"/>
  </r>
  <r>
    <n v="595"/>
    <x v="0"/>
    <d v="1982-06-08T00:00:00"/>
    <n v="1"/>
    <x v="2"/>
    <n v="3"/>
    <s v="_ÖF"/>
    <n v="38"/>
    <n v="28628"/>
    <n v="1500"/>
    <n v="30918.240000000002"/>
    <n v="15.695175438596491"/>
    <n v="33"/>
    <s v="ÖF"/>
    <s v="Lehrabschluss"/>
    <s v="weniger als 50000"/>
  </r>
  <r>
    <n v="411"/>
    <x v="1"/>
    <d v="1957-04-25T00:00:00"/>
    <n v="1"/>
    <x v="2"/>
    <n v="4"/>
    <s v="mIT"/>
    <n v="40"/>
    <n v="28624"/>
    <n v="33006"/>
    <n v="30913.920000000002"/>
    <n v="14.908333333333333"/>
    <n v="58"/>
    <s v="IT"/>
    <s v="Lehrabschluss"/>
    <s v="weniger als 50000"/>
  </r>
  <r>
    <n v="611"/>
    <x v="1"/>
    <d v="1962-08-17T00:00:00"/>
    <n v="1"/>
    <x v="1"/>
    <n v="5"/>
    <s v="kIN"/>
    <n v="38"/>
    <n v="28596"/>
    <n v="25000"/>
    <n v="30883.68"/>
    <n v="15.677631578947368"/>
    <n v="52"/>
    <s v="IN"/>
    <s v="Hochschulabschluss"/>
    <s v="weniger als 50000"/>
  </r>
  <r>
    <n v="1053"/>
    <x v="1"/>
    <d v="1963-07-02T00:00:00"/>
    <n v="1"/>
    <x v="2"/>
    <n v="4"/>
    <s v="mSO"/>
    <n v="30"/>
    <n v="28596"/>
    <n v="11094"/>
    <n v="30883.68"/>
    <n v="19.858333333333334"/>
    <n v="52"/>
    <s v="SO"/>
    <s v="Lehrabschluss"/>
    <s v="weniger als 50000"/>
  </r>
  <r>
    <n v="439"/>
    <x v="0"/>
    <d v="1981-10-05T00:00:00"/>
    <n v="1"/>
    <x v="2"/>
    <n v="5"/>
    <s v="kIN"/>
    <n v="40"/>
    <n v="28560"/>
    <n v="0"/>
    <n v="30844.800000000003"/>
    <n v="14.875"/>
    <n v="33"/>
    <s v="IN"/>
    <s v="Lehrabschluss"/>
    <s v="weniger als 50000"/>
  </r>
  <r>
    <n v="386"/>
    <x v="0"/>
    <d v="1964-11-17T00:00:00"/>
    <n v="1"/>
    <x v="2"/>
    <n v="4"/>
    <s v="mSO"/>
    <n v="40"/>
    <n v="28444"/>
    <n v="141000"/>
    <n v="30719.52"/>
    <n v="14.814583333333333"/>
    <n v="50"/>
    <s v="SO"/>
    <s v="Lehrabschluss"/>
    <s v="weniger als 50000"/>
  </r>
  <r>
    <n v="238"/>
    <x v="1"/>
    <d v="1980-10-29T00:00:00"/>
    <n v="1"/>
    <x v="3"/>
    <n v="3"/>
    <s v="_ÖF"/>
    <n v="38"/>
    <n v="28436"/>
    <n v="113484"/>
    <n v="30710.880000000001"/>
    <n v="15.589912280701755"/>
    <n v="34"/>
    <s v="ÖF"/>
    <s v="Meister"/>
    <s v="weniger als 50000"/>
  </r>
  <r>
    <n v="127"/>
    <x v="0"/>
    <d v="1962-02-05T00:00:00"/>
    <n v="1"/>
    <x v="0"/>
    <n v="4"/>
    <s v="kIT"/>
    <n v="31"/>
    <n v="28404"/>
    <n v="80111"/>
    <n v="30676.320000000003"/>
    <n v="19.088709677419356"/>
    <n v="53"/>
    <s v="IT"/>
    <s v="Fachhochschulabschluss"/>
    <s v="weniger als 50000"/>
  </r>
  <r>
    <n v="669"/>
    <x v="1"/>
    <d v="1982-02-28T00:00:00"/>
    <n v="1"/>
    <x v="1"/>
    <n v="4"/>
    <s v="kCO"/>
    <n v="23"/>
    <n v="28384"/>
    <n v="2862"/>
    <n v="30654.720000000001"/>
    <n v="25.710144927536231"/>
    <n v="33"/>
    <s v="CO"/>
    <s v="Hochschulabschluss"/>
    <s v="weniger als 50000"/>
  </r>
  <r>
    <n v="968"/>
    <x v="1"/>
    <d v="1970-08-18T00:00:00"/>
    <n v="1"/>
    <x v="1"/>
    <n v="4"/>
    <s v="mIT"/>
    <n v="39"/>
    <n v="28384"/>
    <n v="358"/>
    <n v="30654.720000000001"/>
    <n v="15.162393162393162"/>
    <n v="44"/>
    <s v="IT"/>
    <s v="Hochschulabschluss"/>
    <s v="weniger als 50000"/>
  </r>
  <r>
    <n v="55"/>
    <x v="1"/>
    <d v="1954-05-25T00:00:00"/>
    <n v="1"/>
    <x v="1"/>
    <n v="4"/>
    <s v="mIT"/>
    <n v="19"/>
    <n v="28256"/>
    <n v="125000"/>
    <n v="30516.480000000003"/>
    <n v="30.982456140350877"/>
    <n v="61"/>
    <s v="IT"/>
    <s v="Hochschulabschluss"/>
    <s v="weniger als 50000"/>
  </r>
  <r>
    <n v="19"/>
    <x v="0"/>
    <d v="1977-04-17T00:00:00"/>
    <n v="1"/>
    <x v="3"/>
    <n v="4"/>
    <s v="mFI"/>
    <n v="39"/>
    <n v="28180"/>
    <n v="11895"/>
    <n v="30434.400000000001"/>
    <n v="15.053418803418804"/>
    <n v="38"/>
    <s v="FI"/>
    <s v="Meister"/>
    <s v="weniger als 50000"/>
  </r>
  <r>
    <n v="57"/>
    <x v="1"/>
    <d v="1987-06-30T00:00:00"/>
    <n v="1"/>
    <x v="0"/>
    <n v="4"/>
    <s v="kIT"/>
    <n v="40"/>
    <n v="28164"/>
    <n v="0"/>
    <n v="30417.120000000003"/>
    <n v="14.668749999999999"/>
    <n v="28"/>
    <s v="IT"/>
    <s v="Fachhochschulabschluss"/>
    <s v="weniger als 50000"/>
  </r>
  <r>
    <n v="753"/>
    <x v="1"/>
    <d v="1971-12-26T00:00:00"/>
    <n v="1"/>
    <x v="2"/>
    <n v="4"/>
    <s v="mSO"/>
    <n v="39"/>
    <n v="28128"/>
    <n v="157350"/>
    <n v="30378.240000000002"/>
    <n v="15.025641025641026"/>
    <n v="43"/>
    <s v="SO"/>
    <s v="Lehrabschluss"/>
    <s v="weniger als 50000"/>
  </r>
  <r>
    <n v="914"/>
    <x v="1"/>
    <d v="1972-11-12T00:00:00"/>
    <n v="1"/>
    <x v="3"/>
    <n v="4"/>
    <s v="mIT"/>
    <n v="37"/>
    <n v="28128"/>
    <n v="250173"/>
    <n v="30378.240000000002"/>
    <n v="15.837837837837839"/>
    <n v="42"/>
    <s v="IT"/>
    <s v="Meister"/>
    <s v="weniger als 50000"/>
  </r>
  <r>
    <n v="1217"/>
    <x v="1"/>
    <d v="1971-04-07T00:00:00"/>
    <n v="1"/>
    <x v="0"/>
    <n v="4"/>
    <s v="mCO"/>
    <n v="34"/>
    <n v="28092"/>
    <n v="10159"/>
    <n v="30339.360000000001"/>
    <n v="17.213235294117649"/>
    <n v="44"/>
    <s v="CO"/>
    <s v="Fachhochschulabschluss"/>
    <s v="weniger als 50000"/>
  </r>
  <r>
    <n v="1129"/>
    <x v="0"/>
    <d v="1980-11-27T00:00:00"/>
    <n v="1"/>
    <x v="2"/>
    <n v="2"/>
    <s v="kSO"/>
    <n v="40"/>
    <n v="28076"/>
    <n v="42110"/>
    <n v="30322.080000000002"/>
    <n v="14.622916666666667"/>
    <n v="34"/>
    <s v="SO"/>
    <s v="Lehrabschluss"/>
    <s v="weniger als 50000"/>
  </r>
  <r>
    <n v="410"/>
    <x v="0"/>
    <d v="1989-12-04T00:00:00"/>
    <n v="1"/>
    <x v="1"/>
    <n v="3"/>
    <s v="_ÖF"/>
    <n v="38"/>
    <n v="28032"/>
    <n v="3111"/>
    <n v="30274.560000000001"/>
    <n v="15.368421052631579"/>
    <n v="25"/>
    <s v="ÖF"/>
    <s v="Hochschulabschluss"/>
    <s v="weniger als 50000"/>
  </r>
  <r>
    <n v="693"/>
    <x v="0"/>
    <d v="1966-01-11T00:00:00"/>
    <n v="1"/>
    <x v="3"/>
    <n v="4"/>
    <s v="kIT"/>
    <n v="40"/>
    <n v="28032"/>
    <n v="13759"/>
    <n v="30274.560000000001"/>
    <n v="14.6"/>
    <n v="49"/>
    <s v="IT"/>
    <s v="Meister"/>
    <s v="weniger als 50000"/>
  </r>
  <r>
    <n v="1072"/>
    <x v="0"/>
    <d v="1962-10-09T00:00:00"/>
    <n v="1"/>
    <x v="0"/>
    <n v="4"/>
    <s v="kIT"/>
    <n v="38"/>
    <n v="28016"/>
    <n v="196905"/>
    <n v="30257.280000000002"/>
    <n v="15.359649122807017"/>
    <n v="52"/>
    <s v="IT"/>
    <s v="Fachhochschulabschluss"/>
    <s v="weniger als 50000"/>
  </r>
  <r>
    <n v="1049"/>
    <x v="0"/>
    <d v="1991-04-26T00:00:00"/>
    <n v="1"/>
    <x v="3"/>
    <n v="4"/>
    <s v="mCO"/>
    <n v="39"/>
    <n v="28012"/>
    <n v="36336"/>
    <n v="30252.960000000003"/>
    <n v="14.963675213675213"/>
    <n v="24"/>
    <s v="CO"/>
    <s v="Meister"/>
    <s v="weniger als 50000"/>
  </r>
  <r>
    <n v="752"/>
    <x v="1"/>
    <d v="1984-12-07T00:00:00"/>
    <n v="1"/>
    <x v="1"/>
    <n v="4"/>
    <s v="mCO"/>
    <n v="38"/>
    <n v="27992"/>
    <n v="4900"/>
    <n v="30231.360000000001"/>
    <n v="15.346491228070175"/>
    <n v="30"/>
    <s v="CO"/>
    <s v="Hochschulabschluss"/>
    <s v="weniger als 50000"/>
  </r>
  <r>
    <n v="1244"/>
    <x v="0"/>
    <d v="1975-02-08T00:00:00"/>
    <n v="1"/>
    <x v="2"/>
    <n v="5"/>
    <s v="mIN"/>
    <n v="40"/>
    <n v="27968"/>
    <n v="57808"/>
    <n v="30205.440000000002"/>
    <n v="14.566666666666666"/>
    <n v="40"/>
    <s v="IN"/>
    <s v="Lehrabschluss"/>
    <s v="weniger als 50000"/>
  </r>
  <r>
    <n v="317"/>
    <x v="1"/>
    <d v="1960-06-16T00:00:00"/>
    <n v="1"/>
    <x v="2"/>
    <n v="4"/>
    <s v="kCO"/>
    <n v="27"/>
    <n v="27936"/>
    <n v="3747"/>
    <n v="30170.880000000001"/>
    <n v="21.555555555555557"/>
    <n v="55"/>
    <s v="CO"/>
    <s v="Lehrabschluss"/>
    <s v="weniger als 50000"/>
  </r>
  <r>
    <n v="582"/>
    <x v="0"/>
    <d v="1981-07-15T00:00:00"/>
    <n v="1"/>
    <x v="0"/>
    <n v="4"/>
    <s v="mIT"/>
    <n v="45"/>
    <n v="27928"/>
    <n v="4976"/>
    <n v="30162.240000000002"/>
    <n v="12.92962962962963"/>
    <n v="34"/>
    <s v="IT"/>
    <s v="Fachhochschulabschluss"/>
    <s v="weniger als 50000"/>
  </r>
  <r>
    <n v="1199"/>
    <x v="1"/>
    <d v="1956-03-29T00:00:00"/>
    <n v="1"/>
    <x v="2"/>
    <n v="4"/>
    <s v="mSO"/>
    <n v="40"/>
    <n v="27840"/>
    <n v="10600"/>
    <n v="30067.200000000001"/>
    <n v="14.5"/>
    <n v="59"/>
    <s v="SO"/>
    <s v="Lehrabschluss"/>
    <s v="weniger als 50000"/>
  </r>
  <r>
    <n v="975"/>
    <x v="0"/>
    <d v="1979-03-01T00:00:00"/>
    <n v="1"/>
    <x v="2"/>
    <n v="4"/>
    <s v="kIT"/>
    <n v="38"/>
    <n v="27828"/>
    <n v="133500"/>
    <n v="30054.240000000002"/>
    <n v="15.256578947368421"/>
    <n v="36"/>
    <s v="IT"/>
    <s v="Lehrabschluss"/>
    <s v="weniger als 50000"/>
  </r>
  <r>
    <n v="258"/>
    <x v="1"/>
    <d v="1964-08-23T00:00:00"/>
    <n v="1"/>
    <x v="2"/>
    <n v="4"/>
    <s v="mSO"/>
    <n v="38"/>
    <n v="27812"/>
    <n v="10736"/>
    <n v="30036.960000000003"/>
    <n v="15.24780701754386"/>
    <n v="50"/>
    <s v="SO"/>
    <s v="Lehrabschluss"/>
    <s v="weniger als 50000"/>
  </r>
  <r>
    <n v="312"/>
    <x v="0"/>
    <d v="1983-03-10T00:00:00"/>
    <n v="1"/>
    <x v="2"/>
    <n v="4"/>
    <s v="mIT"/>
    <n v="40"/>
    <n v="27780"/>
    <n v="543"/>
    <n v="30002.400000000001"/>
    <n v="14.46875"/>
    <n v="32"/>
    <s v="IT"/>
    <s v="Lehrabschluss"/>
    <s v="weniger als 50000"/>
  </r>
  <r>
    <n v="588"/>
    <x v="0"/>
    <d v="1978-11-29T00:00:00"/>
    <n v="1"/>
    <x v="1"/>
    <n v="3"/>
    <s v="_ÖF"/>
    <n v="40"/>
    <n v="27772"/>
    <n v="13443"/>
    <n v="29993.760000000002"/>
    <n v="14.464583333333334"/>
    <n v="36"/>
    <s v="ÖF"/>
    <s v="Hochschulabschluss"/>
    <s v="weniger als 50000"/>
  </r>
  <r>
    <n v="1083"/>
    <x v="0"/>
    <d v="1954-10-05T00:00:00"/>
    <n v="1"/>
    <x v="1"/>
    <n v="4"/>
    <s v="kSO"/>
    <n v="20"/>
    <n v="27740"/>
    <n v="33929"/>
    <n v="29959.200000000001"/>
    <n v="28.895833333333332"/>
    <n v="60"/>
    <s v="SO"/>
    <s v="Hochschulabschluss"/>
    <s v="weniger als 50000"/>
  </r>
  <r>
    <n v="1257"/>
    <x v="0"/>
    <d v="1964-01-17T00:00:00"/>
    <n v="1"/>
    <x v="2"/>
    <n v="4"/>
    <s v="mCO"/>
    <n v="38"/>
    <n v="27684"/>
    <n v="5000"/>
    <n v="29898.720000000001"/>
    <n v="15.177631578947368"/>
    <n v="51"/>
    <s v="CO"/>
    <s v="Lehrabschluss"/>
    <s v="weniger als 50000"/>
  </r>
  <r>
    <n v="599"/>
    <x v="1"/>
    <d v="1957-07-01T00:00:00"/>
    <n v="1"/>
    <x v="2"/>
    <n v="4"/>
    <s v="mSO"/>
    <n v="39"/>
    <n v="27664"/>
    <n v="183000"/>
    <n v="29877.120000000003"/>
    <n v="14.777777777777779"/>
    <n v="58"/>
    <s v="SO"/>
    <s v="Lehrabschluss"/>
    <s v="weniger als 50000"/>
  </r>
  <r>
    <n v="1008"/>
    <x v="1"/>
    <d v="1974-02-19T00:00:00"/>
    <n v="1"/>
    <x v="2"/>
    <n v="4"/>
    <s v="mIT"/>
    <n v="31"/>
    <n v="27596"/>
    <n v="240292"/>
    <n v="29803.68"/>
    <n v="18.545698924731184"/>
    <n v="41"/>
    <s v="IT"/>
    <s v="Lehrabschluss"/>
    <s v="weniger als 50000"/>
  </r>
  <r>
    <n v="910"/>
    <x v="1"/>
    <d v="1987-05-20T00:00:00"/>
    <n v="1"/>
    <x v="2"/>
    <n v="4"/>
    <s v="kSO"/>
    <n v="38"/>
    <n v="27564"/>
    <n v="205935"/>
    <n v="29769.120000000003"/>
    <n v="15.111842105263158"/>
    <n v="28"/>
    <s v="SO"/>
    <s v="Lehrabschluss"/>
    <s v="weniger als 50000"/>
  </r>
  <r>
    <n v="1225"/>
    <x v="1"/>
    <d v="1979-07-07T00:00:00"/>
    <n v="1"/>
    <x v="0"/>
    <n v="4"/>
    <s v="kIT"/>
    <n v="38"/>
    <n v="27520"/>
    <n v="71828"/>
    <n v="29721.600000000002"/>
    <n v="15.087719298245615"/>
    <n v="36"/>
    <s v="IT"/>
    <s v="Fachhochschulabschluss"/>
    <s v="weniger als 50000"/>
  </r>
  <r>
    <n v="731"/>
    <x v="1"/>
    <d v="1973-05-27T00:00:00"/>
    <n v="1"/>
    <x v="2"/>
    <n v="4"/>
    <s v="kIT"/>
    <n v="20"/>
    <n v="27464"/>
    <n v="223720"/>
    <n v="29661.120000000003"/>
    <n v="28.608333333333334"/>
    <n v="42"/>
    <s v="IT"/>
    <s v="Lehrabschluss"/>
    <s v="weniger als 50000"/>
  </r>
  <r>
    <n v="936"/>
    <x v="0"/>
    <d v="1990-10-02T00:00:00"/>
    <n v="1"/>
    <x v="2"/>
    <n v="5"/>
    <s v="mIN"/>
    <n v="40"/>
    <n v="27452"/>
    <n v="7607"/>
    <n v="29648.160000000003"/>
    <n v="14.297916666666667"/>
    <n v="24"/>
    <s v="IN"/>
    <s v="Lehrabschluss"/>
    <s v="weniger als 50000"/>
  </r>
  <r>
    <n v="1273"/>
    <x v="0"/>
    <d v="1978-07-30T00:00:00"/>
    <n v="1"/>
    <x v="2"/>
    <n v="5"/>
    <s v="mIN"/>
    <n v="40"/>
    <n v="27416"/>
    <n v="5354"/>
    <n v="29609.280000000002"/>
    <n v="14.279166666666667"/>
    <n v="37"/>
    <s v="IN"/>
    <s v="Lehrabschluss"/>
    <s v="weniger als 50000"/>
  </r>
  <r>
    <n v="203"/>
    <x v="0"/>
    <d v="1984-08-26T00:00:00"/>
    <n v="1"/>
    <x v="0"/>
    <n v="4"/>
    <s v="mFI"/>
    <n v="40"/>
    <n v="27412"/>
    <n v="77923"/>
    <n v="29604.960000000003"/>
    <n v="14.277083333333334"/>
    <n v="30"/>
    <s v="FI"/>
    <s v="Fachhochschulabschluss"/>
    <s v="weniger als 50000"/>
  </r>
  <r>
    <n v="159"/>
    <x v="1"/>
    <d v="1978-11-02T00:00:00"/>
    <n v="1"/>
    <x v="0"/>
    <n v="4"/>
    <s v="kSO"/>
    <n v="39"/>
    <n v="27336"/>
    <n v="19530"/>
    <n v="29522.880000000001"/>
    <n v="14.602564102564102"/>
    <n v="36"/>
    <s v="SO"/>
    <s v="Fachhochschulabschluss"/>
    <s v="weniger als 50000"/>
  </r>
  <r>
    <n v="677"/>
    <x v="1"/>
    <d v="1954-08-09T00:00:00"/>
    <n v="1"/>
    <x v="2"/>
    <n v="5"/>
    <s v="mIN"/>
    <n v="38"/>
    <n v="27332"/>
    <n v="41374"/>
    <n v="29518.560000000001"/>
    <n v="14.984649122807017"/>
    <n v="61"/>
    <s v="IN"/>
    <s v="Lehrabschluss"/>
    <s v="weniger als 50000"/>
  </r>
  <r>
    <n v="834"/>
    <x v="0"/>
    <d v="1973-03-15T00:00:00"/>
    <n v="1"/>
    <x v="0"/>
    <n v="2"/>
    <s v="mIT"/>
    <n v="50"/>
    <n v="27332"/>
    <n v="14808"/>
    <n v="29518.560000000001"/>
    <n v="11.388333333333334"/>
    <n v="42"/>
    <s v="IT"/>
    <s v="Fachhochschulabschluss"/>
    <s v="weniger als 50000"/>
  </r>
  <r>
    <n v="122"/>
    <x v="0"/>
    <d v="1960-01-06T00:00:00"/>
    <n v="1"/>
    <x v="2"/>
    <n v="5"/>
    <s v="mIN"/>
    <n v="37"/>
    <n v="27292"/>
    <n v="13000"/>
    <n v="29475.360000000001"/>
    <n v="15.367117117117116"/>
    <n v="55"/>
    <s v="IN"/>
    <s v="Lehrabschluss"/>
    <s v="weniger als 50000"/>
  </r>
  <r>
    <n v="1222"/>
    <x v="0"/>
    <d v="1956-11-10T00:00:00"/>
    <n v="1"/>
    <x v="2"/>
    <n v="5"/>
    <s v="mIN"/>
    <n v="40"/>
    <n v="27284"/>
    <n v="32500"/>
    <n v="29466.720000000001"/>
    <n v="14.210416666666667"/>
    <n v="58"/>
    <s v="IN"/>
    <s v="Lehrabschluss"/>
    <s v="weniger als 50000"/>
  </r>
  <r>
    <n v="512"/>
    <x v="0"/>
    <d v="1970-01-01T00:00:00"/>
    <n v="1"/>
    <x v="1"/>
    <n v="4"/>
    <s v="mFI"/>
    <n v="39"/>
    <n v="27272"/>
    <n v="3200"/>
    <n v="29453.760000000002"/>
    <n v="14.568376068376068"/>
    <n v="45"/>
    <s v="FI"/>
    <s v="Hochschulabschluss"/>
    <s v="weniger als 50000"/>
  </r>
  <r>
    <n v="1221"/>
    <x v="0"/>
    <d v="1974-10-31T00:00:00"/>
    <n v="1"/>
    <x v="1"/>
    <n v="4"/>
    <s v="mSO"/>
    <n v="40"/>
    <n v="27192"/>
    <n v="2000"/>
    <n v="29367.360000000001"/>
    <n v="14.1625"/>
    <n v="40"/>
    <s v="SO"/>
    <s v="Hochschulabschluss"/>
    <s v="weniger als 50000"/>
  </r>
  <r>
    <n v="67"/>
    <x v="1"/>
    <d v="1957-09-15T00:00:00"/>
    <n v="1"/>
    <x v="1"/>
    <n v="3"/>
    <s v="_ÖF"/>
    <n v="14"/>
    <n v="27104"/>
    <n v="5737"/>
    <n v="29272.320000000003"/>
    <n v="40.333333333333336"/>
    <n v="57"/>
    <s v="ÖF"/>
    <s v="Hochschulabschluss"/>
    <s v="weniger als 50000"/>
  </r>
  <r>
    <n v="191"/>
    <x v="0"/>
    <d v="1974-11-03T00:00:00"/>
    <n v="1"/>
    <x v="2"/>
    <n v="3"/>
    <s v="_ÖF"/>
    <n v="39"/>
    <n v="27104"/>
    <n v="77000"/>
    <n v="29272.320000000003"/>
    <n v="14.478632478632479"/>
    <n v="40"/>
    <s v="ÖF"/>
    <s v="Lehrabschluss"/>
    <s v="weniger als 50000"/>
  </r>
  <r>
    <n v="1094"/>
    <x v="1"/>
    <d v="1964-07-30T00:00:00"/>
    <n v="1"/>
    <x v="0"/>
    <n v="4"/>
    <s v="kCO"/>
    <n v="39"/>
    <n v="27100"/>
    <n v="52470"/>
    <n v="29268.000000000004"/>
    <n v="14.476495726495726"/>
    <n v="51"/>
    <s v="CO"/>
    <s v="Fachhochschulabschluss"/>
    <s v="weniger als 50000"/>
  </r>
  <r>
    <n v="10"/>
    <x v="1"/>
    <d v="1959-02-11T00:00:00"/>
    <n v="1"/>
    <x v="3"/>
    <n v="4"/>
    <s v="mSO"/>
    <n v="38"/>
    <n v="27084"/>
    <n v="2314"/>
    <n v="29250.720000000001"/>
    <n v="14.848684210526315"/>
    <n v="56"/>
    <s v="SO"/>
    <s v="Meister"/>
    <s v="weniger als 50000"/>
  </r>
  <r>
    <n v="820"/>
    <x v="1"/>
    <d v="1972-01-16T00:00:00"/>
    <n v="1"/>
    <x v="3"/>
    <n v="4"/>
    <s v="mSO"/>
    <n v="26"/>
    <n v="27076"/>
    <n v="232133"/>
    <n v="29242.080000000002"/>
    <n v="21.695512820512821"/>
    <n v="43"/>
    <s v="SO"/>
    <s v="Meister"/>
    <s v="weniger als 50000"/>
  </r>
  <r>
    <n v="1236"/>
    <x v="1"/>
    <d v="1964-05-14T00:00:00"/>
    <n v="1"/>
    <x v="0"/>
    <n v="4"/>
    <s v="kFI"/>
    <n v="40"/>
    <n v="27052"/>
    <n v="1476"/>
    <n v="29216.160000000003"/>
    <n v="14.089583333333334"/>
    <n v="51"/>
    <s v="FI"/>
    <s v="Fachhochschulabschluss"/>
    <s v="weniger als 50000"/>
  </r>
  <r>
    <n v="235"/>
    <x v="0"/>
    <d v="1955-09-22T00:00:00"/>
    <n v="1"/>
    <x v="3"/>
    <n v="4"/>
    <s v="mFI"/>
    <n v="34"/>
    <n v="27032"/>
    <n v="38012"/>
    <n v="29194.560000000001"/>
    <n v="16.563725490196077"/>
    <n v="59"/>
    <s v="FI"/>
    <s v="Meister"/>
    <s v="weniger als 50000"/>
  </r>
  <r>
    <n v="359"/>
    <x v="0"/>
    <d v="1989-08-10T00:00:00"/>
    <n v="1"/>
    <x v="2"/>
    <n v="4"/>
    <s v="kSO"/>
    <n v="40"/>
    <n v="27016"/>
    <n v="1000"/>
    <n v="29177.280000000002"/>
    <n v="14.070833333333333"/>
    <n v="26"/>
    <s v="SO"/>
    <s v="Lehrabschluss"/>
    <s v="weniger als 50000"/>
  </r>
  <r>
    <n v="1201"/>
    <x v="1"/>
    <d v="1976-03-13T00:00:00"/>
    <n v="1"/>
    <x v="0"/>
    <n v="4"/>
    <s v="kSO"/>
    <n v="40"/>
    <n v="27004"/>
    <n v="6239"/>
    <n v="29164.320000000003"/>
    <n v="14.064583333333333"/>
    <n v="39"/>
    <s v="SO"/>
    <s v="Fachhochschulabschluss"/>
    <s v="weniger als 50000"/>
  </r>
  <r>
    <n v="391"/>
    <x v="0"/>
    <d v="1983-06-12T00:00:00"/>
    <n v="1"/>
    <x v="2"/>
    <n v="5"/>
    <s v="mIN"/>
    <n v="39"/>
    <n v="26992"/>
    <n v="74094"/>
    <n v="29151.360000000001"/>
    <n v="14.418803418803419"/>
    <n v="32"/>
    <s v="IN"/>
    <s v="Lehrabschluss"/>
    <s v="weniger als 50000"/>
  </r>
  <r>
    <n v="1234"/>
    <x v="0"/>
    <d v="1993-09-28T00:00:00"/>
    <n v="1"/>
    <x v="2"/>
    <n v="4"/>
    <s v="kIT"/>
    <n v="40"/>
    <n v="26988"/>
    <n v="60718"/>
    <n v="29147.040000000001"/>
    <n v="14.05625"/>
    <n v="21"/>
    <s v="IT"/>
    <s v="Lehrabschluss"/>
    <s v="weniger als 50000"/>
  </r>
  <r>
    <n v="908"/>
    <x v="0"/>
    <d v="1988-10-02T00:00:00"/>
    <n v="1"/>
    <x v="2"/>
    <n v="5"/>
    <s v="mIN"/>
    <n v="39"/>
    <n v="26896"/>
    <n v="153092"/>
    <n v="29047.68"/>
    <n v="14.367521367521368"/>
    <n v="26"/>
    <s v="IN"/>
    <s v="Lehrabschluss"/>
    <s v="weniger als 50000"/>
  </r>
  <r>
    <n v="215"/>
    <x v="1"/>
    <d v="1976-07-14T00:00:00"/>
    <n v="1"/>
    <x v="1"/>
    <n v="4"/>
    <s v="kCO"/>
    <n v="40"/>
    <n v="26856"/>
    <n v="25801"/>
    <n v="29004.480000000003"/>
    <n v="13.987500000000001"/>
    <n v="39"/>
    <s v="CO"/>
    <s v="Hochschulabschluss"/>
    <s v="weniger als 50000"/>
  </r>
  <r>
    <n v="1326"/>
    <x v="0"/>
    <d v="1980-01-03T00:00:00"/>
    <n v="1"/>
    <x v="2"/>
    <n v="4"/>
    <s v="mFI"/>
    <n v="40"/>
    <n v="26856"/>
    <n v="20"/>
    <n v="29004.480000000003"/>
    <n v="13.987500000000001"/>
    <n v="35"/>
    <s v="FI"/>
    <s v="Lehrabschluss"/>
    <s v="weniger als 50000"/>
  </r>
  <r>
    <n v="1121"/>
    <x v="1"/>
    <d v="1975-05-01T00:00:00"/>
    <n v="1"/>
    <x v="1"/>
    <n v="5"/>
    <s v="mIN"/>
    <n v="44"/>
    <n v="26848"/>
    <n v="750"/>
    <n v="28995.84"/>
    <n v="12.712121212121213"/>
    <n v="40"/>
    <s v="IN"/>
    <s v="Hochschulabschluss"/>
    <s v="weniger als 50000"/>
  </r>
  <r>
    <n v="777"/>
    <x v="0"/>
    <d v="1983-11-01T00:00:00"/>
    <n v="2"/>
    <x v="2"/>
    <n v="5"/>
    <s v="mIN"/>
    <n v="40"/>
    <n v="26804"/>
    <n v="295"/>
    <n v="28948.320000000003"/>
    <n v="13.960416666666667"/>
    <n v="31"/>
    <s v="IN"/>
    <s v="Lehrabschluss"/>
    <s v="weniger als 50000"/>
  </r>
  <r>
    <n v="1309"/>
    <x v="1"/>
    <d v="1977-11-28T00:00:00"/>
    <n v="1"/>
    <x v="0"/>
    <n v="4"/>
    <s v="mCO"/>
    <n v="40"/>
    <n v="26792"/>
    <n v="3000"/>
    <n v="28935.360000000001"/>
    <n v="13.954166666666667"/>
    <n v="37"/>
    <s v="CO"/>
    <s v="Fachhochschulabschluss"/>
    <s v="weniger als 50000"/>
  </r>
  <r>
    <n v="315"/>
    <x v="1"/>
    <d v="1986-07-15T00:00:00"/>
    <n v="1"/>
    <x v="2"/>
    <n v="4"/>
    <s v="mCO"/>
    <n v="39"/>
    <n v="26572"/>
    <n v="7203"/>
    <n v="28697.760000000002"/>
    <n v="14.194444444444445"/>
    <n v="29"/>
    <s v="CO"/>
    <s v="Lehrabschluss"/>
    <s v="weniger als 50000"/>
  </r>
  <r>
    <n v="593"/>
    <x v="1"/>
    <d v="1973-01-17T00:00:00"/>
    <n v="1"/>
    <x v="1"/>
    <n v="5"/>
    <s v="mIN"/>
    <n v="20"/>
    <n v="26548"/>
    <n v="79"/>
    <n v="28671.84"/>
    <n v="27.654166666666665"/>
    <n v="42"/>
    <s v="IN"/>
    <s v="Hochschulabschluss"/>
    <s v="weniger als 50000"/>
  </r>
  <r>
    <n v="880"/>
    <x v="0"/>
    <d v="1958-11-28T00:00:00"/>
    <n v="1"/>
    <x v="2"/>
    <n v="2"/>
    <s v="mIT"/>
    <n v="50"/>
    <n v="26528"/>
    <n v="482800"/>
    <n v="28650.240000000002"/>
    <n v="11.053333333333333"/>
    <n v="56"/>
    <s v="IT"/>
    <s v="Lehrabschluss"/>
    <s v="weniger als 50000"/>
  </r>
  <r>
    <n v="832"/>
    <x v="1"/>
    <d v="1977-04-15T00:00:00"/>
    <n v="1"/>
    <x v="1"/>
    <n v="2"/>
    <s v="kCO"/>
    <n v="15"/>
    <n v="26496"/>
    <n v="27000"/>
    <n v="28615.68"/>
    <n v="36.799999999999997"/>
    <n v="38"/>
    <s v="CO"/>
    <s v="Hochschulabschluss"/>
    <s v="weniger als 50000"/>
  </r>
  <r>
    <n v="1292"/>
    <x v="0"/>
    <d v="1958-03-10T00:00:00"/>
    <n v="1"/>
    <x v="2"/>
    <n v="5"/>
    <s v="mIN"/>
    <n v="40"/>
    <n v="26476"/>
    <n v="4118"/>
    <n v="28594.080000000002"/>
    <n v="13.789583333333333"/>
    <n v="57"/>
    <s v="IN"/>
    <s v="Lehrabschluss"/>
    <s v="weniger als 50000"/>
  </r>
  <r>
    <n v="1079"/>
    <x v="1"/>
    <d v="1984-12-08T00:00:00"/>
    <n v="1"/>
    <x v="2"/>
    <n v="4"/>
    <s v="mCO"/>
    <n v="38"/>
    <n v="26468"/>
    <n v="20000"/>
    <n v="28585.440000000002"/>
    <n v="14.510964912280702"/>
    <n v="30"/>
    <s v="CO"/>
    <s v="Lehrabschluss"/>
    <s v="weniger als 50000"/>
  </r>
  <r>
    <n v="565"/>
    <x v="0"/>
    <d v="1961-09-11T00:00:00"/>
    <n v="1"/>
    <x v="2"/>
    <n v="4"/>
    <s v="kFI"/>
    <n v="39"/>
    <n v="26460"/>
    <n v="22500"/>
    <n v="28576.800000000003"/>
    <n v="14.134615384615385"/>
    <n v="53"/>
    <s v="FI"/>
    <s v="Lehrabschluss"/>
    <s v="weniger als 50000"/>
  </r>
  <r>
    <n v="206"/>
    <x v="0"/>
    <d v="1980-07-15T00:00:00"/>
    <n v="1"/>
    <x v="2"/>
    <n v="5"/>
    <s v="kIN"/>
    <n v="38"/>
    <n v="26432"/>
    <n v="1500"/>
    <n v="28546.560000000001"/>
    <n v="14.491228070175438"/>
    <n v="35"/>
    <s v="IN"/>
    <s v="Lehrabschluss"/>
    <s v="weniger als 50000"/>
  </r>
  <r>
    <n v="892"/>
    <x v="0"/>
    <d v="1963-01-23T00:00:00"/>
    <n v="1"/>
    <x v="3"/>
    <n v="2"/>
    <s v="kIT"/>
    <n v="54"/>
    <n v="26332"/>
    <n v="332703"/>
    <n v="28438.560000000001"/>
    <n v="10.158950617283951"/>
    <n v="52"/>
    <s v="IT"/>
    <s v="Meister"/>
    <s v="weniger als 50000"/>
  </r>
  <r>
    <n v="1336"/>
    <x v="1"/>
    <d v="1966-12-19T00:00:00"/>
    <n v="1"/>
    <x v="0"/>
    <n v="4"/>
    <s v="mIT"/>
    <n v="40"/>
    <n v="26332"/>
    <n v="16780"/>
    <n v="28438.560000000001"/>
    <n v="13.714583333333334"/>
    <n v="48"/>
    <s v="IT"/>
    <s v="Fachhochschulabschluss"/>
    <s v="weniger als 50000"/>
  </r>
  <r>
    <n v="1014"/>
    <x v="0"/>
    <d v="1977-04-16T00:00:00"/>
    <n v="1"/>
    <x v="3"/>
    <n v="5"/>
    <s v="mIN"/>
    <n v="38"/>
    <n v="26268"/>
    <n v="11424"/>
    <n v="28369.440000000002"/>
    <n v="14.401315789473685"/>
    <n v="38"/>
    <s v="IN"/>
    <s v="Meister"/>
    <s v="weniger als 50000"/>
  </r>
  <r>
    <n v="616"/>
    <x v="0"/>
    <d v="1975-11-02T00:00:00"/>
    <n v="1"/>
    <x v="2"/>
    <n v="5"/>
    <s v="mIN"/>
    <n v="32"/>
    <n v="26260"/>
    <n v="500"/>
    <n v="28360.800000000003"/>
    <n v="17.096354166666668"/>
    <n v="39"/>
    <s v="IN"/>
    <s v="Lehrabschluss"/>
    <s v="weniger als 50000"/>
  </r>
  <r>
    <n v="1240"/>
    <x v="1"/>
    <d v="1979-09-07T00:00:00"/>
    <n v="1"/>
    <x v="0"/>
    <n v="3"/>
    <s v="_ÖF"/>
    <n v="40"/>
    <n v="26224"/>
    <n v="23775"/>
    <n v="28321.920000000002"/>
    <n v="13.658333333333333"/>
    <n v="35"/>
    <s v="ÖF"/>
    <s v="Fachhochschulabschluss"/>
    <s v="weniger als 50000"/>
  </r>
  <r>
    <n v="1010"/>
    <x v="1"/>
    <d v="1956-12-26T00:00:00"/>
    <n v="1"/>
    <x v="2"/>
    <n v="4"/>
    <s v="mCO"/>
    <n v="20"/>
    <n v="26220"/>
    <n v="206500"/>
    <n v="28317.600000000002"/>
    <n v="27.3125"/>
    <n v="58"/>
    <s v="CO"/>
    <s v="Lehrabschluss"/>
    <s v="weniger als 50000"/>
  </r>
  <r>
    <n v="971"/>
    <x v="0"/>
    <d v="1986-09-04T00:00:00"/>
    <n v="1"/>
    <x v="2"/>
    <n v="5"/>
    <s v="mIN"/>
    <n v="39"/>
    <n v="26164"/>
    <n v="656"/>
    <n v="28257.120000000003"/>
    <n v="13.976495726495726"/>
    <n v="28"/>
    <s v="IN"/>
    <s v="Lehrabschluss"/>
    <s v="weniger als 50000"/>
  </r>
  <r>
    <n v="528"/>
    <x v="1"/>
    <d v="1975-10-22T00:00:00"/>
    <n v="1"/>
    <x v="1"/>
    <n v="4"/>
    <s v="mCO"/>
    <n v="30"/>
    <n v="26160"/>
    <n v="27725"/>
    <n v="28252.800000000003"/>
    <n v="18.166666666666668"/>
    <n v="39"/>
    <s v="CO"/>
    <s v="Hochschulabschluss"/>
    <s v="weniger als 50000"/>
  </r>
  <r>
    <n v="181"/>
    <x v="1"/>
    <d v="1970-12-10T00:00:00"/>
    <n v="1"/>
    <x v="0"/>
    <n v="3"/>
    <s v="_ÖF"/>
    <n v="39"/>
    <n v="26116"/>
    <n v="200000"/>
    <n v="28205.280000000002"/>
    <n v="13.9508547008547"/>
    <n v="44"/>
    <s v="ÖF"/>
    <s v="Fachhochschulabschluss"/>
    <s v="weniger als 50000"/>
  </r>
  <r>
    <n v="453"/>
    <x v="1"/>
    <d v="1964-04-13T00:00:00"/>
    <n v="1"/>
    <x v="1"/>
    <n v="4"/>
    <s v="kSO"/>
    <n v="39"/>
    <n v="26096"/>
    <n v="101061"/>
    <n v="28183.68"/>
    <n v="13.94017094017094"/>
    <n v="51"/>
    <s v="SO"/>
    <s v="Hochschulabschluss"/>
    <s v="weniger als 50000"/>
  </r>
  <r>
    <n v="313"/>
    <x v="0"/>
    <d v="1962-02-22T00:00:00"/>
    <n v="1"/>
    <x v="1"/>
    <n v="5"/>
    <s v="mIN"/>
    <n v="39"/>
    <n v="26016"/>
    <n v="1013"/>
    <n v="28097.280000000002"/>
    <n v="13.897435897435898"/>
    <n v="53"/>
    <s v="IN"/>
    <s v="Hochschulabschluss"/>
    <s v="weniger als 50000"/>
  </r>
  <r>
    <n v="1315"/>
    <x v="1"/>
    <d v="1978-12-24T00:00:00"/>
    <n v="1"/>
    <x v="2"/>
    <n v="4"/>
    <s v="kIT"/>
    <n v="20"/>
    <n v="26016"/>
    <n v="49593"/>
    <n v="28097.280000000002"/>
    <n v="27.1"/>
    <n v="36"/>
    <s v="IT"/>
    <s v="Lehrabschluss"/>
    <s v="weniger als 50000"/>
  </r>
  <r>
    <n v="1069"/>
    <x v="0"/>
    <d v="1957-12-30T00:00:00"/>
    <n v="1"/>
    <x v="2"/>
    <n v="4"/>
    <s v="kCO"/>
    <n v="45"/>
    <n v="26008"/>
    <n v="253520"/>
    <n v="28088.640000000003"/>
    <n v="12.040740740740741"/>
    <n v="57"/>
    <s v="CO"/>
    <s v="Lehrabschluss"/>
    <s v="weniger als 50000"/>
  </r>
  <r>
    <n v="1332"/>
    <x v="0"/>
    <d v="1982-12-23T00:00:00"/>
    <n v="1"/>
    <x v="1"/>
    <n v="4"/>
    <s v="kIT"/>
    <n v="40"/>
    <n v="26004"/>
    <n v="23150"/>
    <n v="28084.320000000003"/>
    <n v="13.543749999999999"/>
    <n v="32"/>
    <s v="IT"/>
    <s v="Hochschulabschluss"/>
    <s v="weniger als 50000"/>
  </r>
  <r>
    <n v="829"/>
    <x v="1"/>
    <d v="1995-03-06T00:00:00"/>
    <n v="1"/>
    <x v="3"/>
    <n v="4"/>
    <s v="mCO"/>
    <n v="38"/>
    <n v="25944"/>
    <n v="215027"/>
    <n v="28019.52"/>
    <n v="14.223684210526315"/>
    <n v="20"/>
    <s v="CO"/>
    <s v="Meister"/>
    <s v="weniger als 50000"/>
  </r>
  <r>
    <n v="408"/>
    <x v="0"/>
    <d v="1976-04-20T00:00:00"/>
    <n v="1"/>
    <x v="1"/>
    <n v="4"/>
    <s v="mIT"/>
    <n v="35"/>
    <n v="25940"/>
    <n v="20200"/>
    <n v="28015.200000000001"/>
    <n v="15.44047619047619"/>
    <n v="39"/>
    <s v="IT"/>
    <s v="Hochschulabschluss"/>
    <s v="weniger als 50000"/>
  </r>
  <r>
    <n v="871"/>
    <x v="0"/>
    <d v="1981-01-26T00:00:00"/>
    <n v="1"/>
    <x v="2"/>
    <n v="2"/>
    <s v="mCO"/>
    <n v="16"/>
    <n v="25876"/>
    <n v="0"/>
    <n v="27946.080000000002"/>
    <n v="33.692708333333336"/>
    <n v="34"/>
    <s v="CO"/>
    <s v="Lehrabschluss"/>
    <s v="weniger als 50000"/>
  </r>
  <r>
    <n v="1213"/>
    <x v="0"/>
    <d v="1966-08-01T00:00:00"/>
    <n v="1"/>
    <x v="2"/>
    <n v="5"/>
    <s v="mIN"/>
    <n v="40"/>
    <n v="25876"/>
    <n v="6620"/>
    <n v="27946.080000000002"/>
    <n v="13.477083333333333"/>
    <n v="49"/>
    <s v="IN"/>
    <s v="Lehrabschluss"/>
    <s v="weniger als 50000"/>
  </r>
  <r>
    <n v="165"/>
    <x v="1"/>
    <d v="1992-06-10T00:00:00"/>
    <n v="1"/>
    <x v="2"/>
    <n v="4"/>
    <s v="kIT"/>
    <n v="40"/>
    <n v="25836"/>
    <n v="300"/>
    <n v="27902.880000000001"/>
    <n v="13.456250000000001"/>
    <n v="23"/>
    <s v="IT"/>
    <s v="Lehrabschluss"/>
    <s v="weniger als 50000"/>
  </r>
  <r>
    <n v="1218"/>
    <x v="1"/>
    <d v="1979-12-18T00:00:00"/>
    <n v="1"/>
    <x v="3"/>
    <n v="4"/>
    <s v="mFI"/>
    <n v="30"/>
    <n v="25820"/>
    <n v="10213"/>
    <n v="27885.600000000002"/>
    <n v="17.930555555555557"/>
    <n v="35"/>
    <s v="FI"/>
    <s v="Meister"/>
    <s v="weniger als 50000"/>
  </r>
  <r>
    <n v="800"/>
    <x v="1"/>
    <d v="1969-03-04T00:00:00"/>
    <n v="1"/>
    <x v="1"/>
    <n v="4"/>
    <s v="mCO"/>
    <n v="18"/>
    <n v="25796"/>
    <n v="500"/>
    <n v="27859.68"/>
    <n v="29.856481481481481"/>
    <n v="46"/>
    <s v="CO"/>
    <s v="Hochschulabschluss"/>
    <s v="weniger als 50000"/>
  </r>
  <r>
    <n v="16"/>
    <x v="0"/>
    <d v="1967-11-11T00:00:00"/>
    <n v="1"/>
    <x v="2"/>
    <n v="5"/>
    <s v="kIN"/>
    <n v="40"/>
    <n v="25792"/>
    <n v="17506"/>
    <n v="27855.360000000001"/>
    <n v="13.433333333333334"/>
    <n v="47"/>
    <s v="IN"/>
    <s v="Lehrabschluss"/>
    <s v="weniger als 50000"/>
  </r>
  <r>
    <n v="608"/>
    <x v="1"/>
    <d v="1969-09-20T00:00:00"/>
    <n v="1"/>
    <x v="2"/>
    <n v="4"/>
    <s v="mFI"/>
    <n v="39"/>
    <n v="25784"/>
    <n v="188"/>
    <n v="27846.720000000001"/>
    <n v="13.773504273504274"/>
    <n v="45"/>
    <s v="FI"/>
    <s v="Lehrabschluss"/>
    <s v="weniger als 50000"/>
  </r>
  <r>
    <n v="488"/>
    <x v="0"/>
    <d v="1979-06-24T00:00:00"/>
    <n v="1"/>
    <x v="2"/>
    <n v="4"/>
    <s v="mCO"/>
    <n v="40"/>
    <n v="25772"/>
    <n v="0"/>
    <n v="27833.760000000002"/>
    <n v="13.422916666666667"/>
    <n v="36"/>
    <s v="CO"/>
    <s v="Lehrabschluss"/>
    <s v="weniger als 50000"/>
  </r>
  <r>
    <n v="983"/>
    <x v="0"/>
    <d v="1982-11-10T00:00:00"/>
    <n v="1"/>
    <x v="2"/>
    <n v="4"/>
    <s v="mCO"/>
    <n v="39"/>
    <n v="25744"/>
    <n v="109077"/>
    <n v="27803.52"/>
    <n v="13.752136752136753"/>
    <n v="32"/>
    <s v="CO"/>
    <s v="Lehrabschluss"/>
    <s v="weniger als 50000"/>
  </r>
  <r>
    <n v="155"/>
    <x v="1"/>
    <d v="1977-10-24T00:00:00"/>
    <n v="1"/>
    <x v="3"/>
    <n v="4"/>
    <s v="mFI"/>
    <n v="26"/>
    <n v="25704"/>
    <n v="0"/>
    <n v="27760.320000000003"/>
    <n v="20.596153846153847"/>
    <n v="37"/>
    <s v="FI"/>
    <s v="Meister"/>
    <s v="weniger als 50000"/>
  </r>
  <r>
    <n v="394"/>
    <x v="1"/>
    <d v="1958-03-19T00:00:00"/>
    <n v="1"/>
    <x v="1"/>
    <n v="4"/>
    <s v="mCO"/>
    <n v="38"/>
    <n v="25680"/>
    <n v="150000"/>
    <n v="27734.400000000001"/>
    <n v="14.078947368421053"/>
    <n v="57"/>
    <s v="CO"/>
    <s v="Hochschulabschluss"/>
    <s v="weniger als 50000"/>
  </r>
  <r>
    <n v="307"/>
    <x v="1"/>
    <d v="1973-06-15T00:00:00"/>
    <n v="1"/>
    <x v="1"/>
    <n v="4"/>
    <s v="mCO"/>
    <n v="39"/>
    <n v="25660"/>
    <n v="23000"/>
    <n v="27712.800000000003"/>
    <n v="13.707264957264957"/>
    <n v="42"/>
    <s v="CO"/>
    <s v="Hochschulabschluss"/>
    <s v="weniger als 50000"/>
  </r>
  <r>
    <n v="89"/>
    <x v="1"/>
    <d v="1967-12-16T00:00:00"/>
    <n v="1"/>
    <x v="2"/>
    <n v="2"/>
    <s v="kCO"/>
    <n v="54"/>
    <n v="25644"/>
    <n v="0"/>
    <n v="27695.52"/>
    <n v="9.893518518518519"/>
    <n v="47"/>
    <s v="CO"/>
    <s v="Lehrabschluss"/>
    <s v="weniger als 50000"/>
  </r>
  <r>
    <n v="37"/>
    <x v="1"/>
    <d v="1984-08-29T00:00:00"/>
    <n v="1"/>
    <x v="2"/>
    <n v="3"/>
    <s v="_ÖF"/>
    <n v="40"/>
    <n v="25620"/>
    <n v="162"/>
    <n v="27669.600000000002"/>
    <n v="13.34375"/>
    <n v="30"/>
    <s v="ÖF"/>
    <s v="Lehrabschluss"/>
    <s v="weniger als 50000"/>
  </r>
  <r>
    <n v="742"/>
    <x v="1"/>
    <d v="1970-04-17T00:00:00"/>
    <n v="1"/>
    <x v="0"/>
    <n v="3"/>
    <s v="_ÖF"/>
    <n v="35"/>
    <n v="25560"/>
    <n v="18500"/>
    <n v="27604.800000000003"/>
    <n v="15.214285714285714"/>
    <n v="45"/>
    <s v="ÖF"/>
    <s v="Fachhochschulabschluss"/>
    <s v="weniger als 50000"/>
  </r>
  <r>
    <n v="791"/>
    <x v="0"/>
    <d v="1991-03-12T00:00:00"/>
    <n v="1"/>
    <x v="2"/>
    <n v="2"/>
    <s v="kCO"/>
    <n v="53"/>
    <n v="25548"/>
    <n v="0"/>
    <n v="27591.84"/>
    <n v="10.04245283018868"/>
    <n v="24"/>
    <s v="CO"/>
    <s v="Lehrabschluss"/>
    <s v="weniger als 50000"/>
  </r>
  <r>
    <n v="35"/>
    <x v="1"/>
    <d v="1984-04-08T00:00:00"/>
    <n v="1"/>
    <x v="2"/>
    <n v="4"/>
    <s v="kCO"/>
    <n v="19"/>
    <n v="25496"/>
    <n v="32202"/>
    <n v="27535.68"/>
    <n v="27.956140350877192"/>
    <n v="31"/>
    <s v="CO"/>
    <s v="Lehrabschluss"/>
    <s v="weniger als 50000"/>
  </r>
  <r>
    <n v="379"/>
    <x v="1"/>
    <d v="1978-08-07T00:00:00"/>
    <n v="1"/>
    <x v="3"/>
    <n v="4"/>
    <s v="mSO"/>
    <n v="19"/>
    <n v="25492"/>
    <n v="11100"/>
    <n v="27531.360000000001"/>
    <n v="27.951754385964911"/>
    <n v="37"/>
    <s v="SO"/>
    <s v="Meister"/>
    <s v="weniger als 50000"/>
  </r>
  <r>
    <n v="1295"/>
    <x v="0"/>
    <d v="1964-09-24T00:00:00"/>
    <n v="1"/>
    <x v="2"/>
    <n v="5"/>
    <s v="mIN"/>
    <n v="38"/>
    <n v="25492"/>
    <n v="27500"/>
    <n v="27531.360000000001"/>
    <n v="13.975877192982455"/>
    <n v="50"/>
    <s v="IN"/>
    <s v="Lehrabschluss"/>
    <s v="weniger als 50000"/>
  </r>
  <r>
    <n v="154"/>
    <x v="1"/>
    <d v="1987-11-16T00:00:00"/>
    <n v="1"/>
    <x v="2"/>
    <n v="4"/>
    <s v="mCO"/>
    <n v="38"/>
    <n v="25480"/>
    <n v="11800"/>
    <n v="27518.400000000001"/>
    <n v="13.969298245614034"/>
    <n v="27"/>
    <s v="CO"/>
    <s v="Lehrabschluss"/>
    <s v="weniger als 50000"/>
  </r>
  <r>
    <n v="308"/>
    <x v="1"/>
    <d v="1975-08-13T00:00:00"/>
    <n v="1"/>
    <x v="2"/>
    <n v="4"/>
    <s v="mSO"/>
    <n v="38"/>
    <n v="25420"/>
    <n v="0"/>
    <n v="27453.600000000002"/>
    <n v="13.93640350877193"/>
    <n v="39"/>
    <s v="SO"/>
    <s v="Lehrabschluss"/>
    <s v="weniger als 50000"/>
  </r>
  <r>
    <n v="477"/>
    <x v="0"/>
    <d v="1978-05-02T00:00:00"/>
    <n v="1"/>
    <x v="3"/>
    <n v="4"/>
    <s v="mFI"/>
    <n v="38"/>
    <n v="25380"/>
    <n v="34794"/>
    <n v="27410.400000000001"/>
    <n v="13.914473684210526"/>
    <n v="37"/>
    <s v="FI"/>
    <s v="Meister"/>
    <s v="weniger als 50000"/>
  </r>
  <r>
    <n v="222"/>
    <x v="1"/>
    <d v="1964-09-10T00:00:00"/>
    <n v="1"/>
    <x v="2"/>
    <n v="4"/>
    <s v="mFI"/>
    <n v="39"/>
    <n v="25376"/>
    <n v="17000"/>
    <n v="27406.080000000002"/>
    <n v="13.555555555555555"/>
    <n v="50"/>
    <s v="FI"/>
    <s v="Lehrabschluss"/>
    <s v="weniger als 50000"/>
  </r>
  <r>
    <n v="460"/>
    <x v="0"/>
    <d v="1964-08-10T00:00:00"/>
    <n v="1"/>
    <x v="3"/>
    <n v="4"/>
    <s v="mSO"/>
    <n v="35"/>
    <n v="25348"/>
    <n v="-10000"/>
    <n v="27375.84"/>
    <n v="15.088095238095239"/>
    <n v="51"/>
    <s v="SO"/>
    <s v="Meister"/>
    <s v="weniger als 50000"/>
  </r>
  <r>
    <n v="1250"/>
    <x v="0"/>
    <d v="1991-02-17T00:00:00"/>
    <n v="1"/>
    <x v="0"/>
    <n v="3"/>
    <s v="_ÖF"/>
    <n v="40"/>
    <n v="25300"/>
    <n v="0"/>
    <n v="27324"/>
    <n v="13.177083333333334"/>
    <n v="24"/>
    <s v="ÖF"/>
    <s v="Fachhochschulabschluss"/>
    <s v="weniger als 50000"/>
  </r>
  <r>
    <n v="1147"/>
    <x v="1"/>
    <d v="1976-04-30T00:00:00"/>
    <n v="1"/>
    <x v="2"/>
    <n v="4"/>
    <s v="kCO"/>
    <n v="36"/>
    <n v="25212"/>
    <n v="6800"/>
    <n v="27228.960000000003"/>
    <n v="14.590277777777779"/>
    <n v="39"/>
    <s v="CO"/>
    <s v="Lehrabschluss"/>
    <s v="weniger als 50000"/>
  </r>
  <r>
    <n v="1339"/>
    <x v="1"/>
    <d v="1957-03-02T00:00:00"/>
    <n v="1"/>
    <x v="2"/>
    <n v="4"/>
    <s v="kSO"/>
    <n v="37"/>
    <n v="25212"/>
    <n v="27620"/>
    <n v="27228.960000000003"/>
    <n v="14.195945945945946"/>
    <n v="58"/>
    <s v="SO"/>
    <s v="Lehrabschluss"/>
    <s v="weniger als 50000"/>
  </r>
  <r>
    <n v="446"/>
    <x v="0"/>
    <d v="1968-04-30T00:00:00"/>
    <n v="1"/>
    <x v="2"/>
    <n v="5"/>
    <s v="mIN"/>
    <n v="40"/>
    <n v="25144"/>
    <n v="0"/>
    <n v="27155.52"/>
    <n v="13.095833333333333"/>
    <n v="47"/>
    <s v="IN"/>
    <s v="Lehrabschluss"/>
    <s v="weniger als 50000"/>
  </r>
  <r>
    <n v="20"/>
    <x v="0"/>
    <d v="1980-10-10T00:00:00"/>
    <n v="1"/>
    <x v="0"/>
    <n v="3"/>
    <s v="_ÖF"/>
    <n v="40"/>
    <n v="25136"/>
    <n v="45920"/>
    <n v="27146.880000000001"/>
    <n v="13.091666666666667"/>
    <n v="34"/>
    <s v="ÖF"/>
    <s v="Fachhochschulabschluss"/>
    <s v="weniger als 50000"/>
  </r>
  <r>
    <n v="670"/>
    <x v="0"/>
    <d v="1969-10-22T00:00:00"/>
    <n v="1"/>
    <x v="3"/>
    <n v="3"/>
    <s v="_ÖF"/>
    <n v="40"/>
    <n v="25064"/>
    <n v="80800"/>
    <n v="27069.120000000003"/>
    <n v="13.054166666666667"/>
    <n v="45"/>
    <s v="ÖF"/>
    <s v="Meister"/>
    <s v="weniger als 50000"/>
  </r>
  <r>
    <n v="1231"/>
    <x v="0"/>
    <d v="1986-08-04T00:00:00"/>
    <n v="1"/>
    <x v="2"/>
    <n v="4"/>
    <s v="mSO"/>
    <n v="40"/>
    <n v="25060"/>
    <n v="8460"/>
    <n v="27064.800000000003"/>
    <n v="13.052083333333334"/>
    <n v="29"/>
    <s v="SO"/>
    <s v="Lehrabschluss"/>
    <s v="weniger als 50000"/>
  </r>
  <r>
    <n v="279"/>
    <x v="0"/>
    <d v="1980-10-31T00:00:00"/>
    <n v="1"/>
    <x v="2"/>
    <n v="5"/>
    <s v="mIN"/>
    <n v="39"/>
    <n v="24968"/>
    <n v="5954"/>
    <n v="26965.440000000002"/>
    <n v="13.337606837606838"/>
    <n v="34"/>
    <s v="IN"/>
    <s v="Lehrabschluss"/>
    <s v="weniger als 50000"/>
  </r>
  <r>
    <n v="1182"/>
    <x v="1"/>
    <d v="1974-05-01T00:00:00"/>
    <n v="1"/>
    <x v="3"/>
    <n v="4"/>
    <s v="mIT"/>
    <n v="26"/>
    <n v="24968"/>
    <n v="19290"/>
    <n v="26965.440000000002"/>
    <n v="20.006410256410255"/>
    <n v="41"/>
    <s v="IT"/>
    <s v="Meister"/>
    <s v="weniger als 50000"/>
  </r>
  <r>
    <n v="218"/>
    <x v="1"/>
    <d v="1976-11-22T00:00:00"/>
    <n v="1"/>
    <x v="1"/>
    <n v="4"/>
    <s v="mFI"/>
    <n v="38"/>
    <n v="24964"/>
    <n v="276"/>
    <n v="26961.120000000003"/>
    <n v="13.68640350877193"/>
    <n v="38"/>
    <s v="FI"/>
    <s v="Hochschulabschluss"/>
    <s v="weniger als 50000"/>
  </r>
  <r>
    <n v="545"/>
    <x v="1"/>
    <d v="1988-10-24T00:00:00"/>
    <n v="1"/>
    <x v="3"/>
    <n v="4"/>
    <s v="mFI"/>
    <n v="38"/>
    <n v="24928"/>
    <n v="3000"/>
    <n v="26922.240000000002"/>
    <n v="13.666666666666666"/>
    <n v="26"/>
    <s v="FI"/>
    <s v="Meister"/>
    <s v="weniger als 50000"/>
  </r>
  <r>
    <n v="1275"/>
    <x v="1"/>
    <d v="1964-04-03T00:00:00"/>
    <n v="1"/>
    <x v="2"/>
    <n v="4"/>
    <s v="mIT"/>
    <n v="40"/>
    <n v="24920"/>
    <n v="90742"/>
    <n v="26913.600000000002"/>
    <n v="12.979166666666666"/>
    <n v="51"/>
    <s v="IT"/>
    <s v="Lehrabschluss"/>
    <s v="weniger als 50000"/>
  </r>
  <r>
    <n v="1172"/>
    <x v="0"/>
    <d v="1964-05-12T00:00:00"/>
    <n v="1"/>
    <x v="1"/>
    <n v="2"/>
    <s v="mIT"/>
    <n v="45"/>
    <n v="24884"/>
    <n v="148618"/>
    <n v="26874.720000000001"/>
    <n v="11.520370370370371"/>
    <n v="51"/>
    <s v="IT"/>
    <s v="Hochschulabschluss"/>
    <s v="weniger als 50000"/>
  </r>
  <r>
    <n v="557"/>
    <x v="0"/>
    <d v="1978-06-18T00:00:00"/>
    <n v="1"/>
    <x v="2"/>
    <n v="5"/>
    <s v="kIN"/>
    <n v="60"/>
    <n v="24840"/>
    <n v="6"/>
    <n v="26827.200000000001"/>
    <n v="8.625"/>
    <n v="37"/>
    <s v="IN"/>
    <s v="Lehrabschluss"/>
    <s v="weniger als 50000"/>
  </r>
  <r>
    <n v="39"/>
    <x v="0"/>
    <d v="1981-05-15T00:00:00"/>
    <n v="1"/>
    <x v="3"/>
    <n v="4"/>
    <s v="kSO"/>
    <n v="38"/>
    <n v="24800"/>
    <n v="145000"/>
    <n v="26784"/>
    <n v="13.596491228070175"/>
    <n v="34"/>
    <s v="SO"/>
    <s v="Meister"/>
    <s v="weniger als 50000"/>
  </r>
  <r>
    <n v="1205"/>
    <x v="0"/>
    <d v="1964-07-07T00:00:00"/>
    <n v="1"/>
    <x v="0"/>
    <n v="4"/>
    <s v="mFI"/>
    <n v="40"/>
    <n v="24788"/>
    <n v="7707"/>
    <n v="26771.040000000001"/>
    <n v="12.910416666666666"/>
    <n v="51"/>
    <s v="FI"/>
    <s v="Fachhochschulabschluss"/>
    <s v="weniger als 50000"/>
  </r>
  <r>
    <n v="363"/>
    <x v="0"/>
    <d v="1984-03-20T00:00:00"/>
    <n v="1"/>
    <x v="2"/>
    <n v="4"/>
    <s v="kFI"/>
    <n v="40"/>
    <n v="24784"/>
    <n v="8573"/>
    <n v="26766.720000000001"/>
    <n v="12.908333333333333"/>
    <n v="31"/>
    <s v="FI"/>
    <s v="Lehrabschluss"/>
    <s v="weniger als 50000"/>
  </r>
  <r>
    <n v="350"/>
    <x v="1"/>
    <d v="1967-01-09T00:00:00"/>
    <n v="1"/>
    <x v="1"/>
    <n v="2"/>
    <s v="mSO"/>
    <n v="50"/>
    <n v="24768"/>
    <n v="50"/>
    <n v="26749.440000000002"/>
    <n v="10.32"/>
    <n v="48"/>
    <s v="SO"/>
    <s v="Hochschulabschluss"/>
    <s v="weniger als 50000"/>
  </r>
  <r>
    <n v="673"/>
    <x v="1"/>
    <d v="1980-07-25T00:00:00"/>
    <n v="1"/>
    <x v="3"/>
    <n v="4"/>
    <s v="mIT"/>
    <n v="40"/>
    <n v="24740"/>
    <n v="183000"/>
    <n v="26719.200000000001"/>
    <n v="12.885416666666666"/>
    <n v="35"/>
    <s v="IT"/>
    <s v="Meister"/>
    <s v="weniger als 50000"/>
  </r>
  <r>
    <n v="401"/>
    <x v="1"/>
    <d v="1973-05-14T00:00:00"/>
    <n v="1"/>
    <x v="3"/>
    <n v="4"/>
    <s v="mCO"/>
    <n v="39"/>
    <n v="24680"/>
    <n v="31610"/>
    <n v="26654.400000000001"/>
    <n v="13.183760683760683"/>
    <n v="42"/>
    <s v="CO"/>
    <s v="Meister"/>
    <s v="weniger als 50000"/>
  </r>
  <r>
    <n v="1025"/>
    <x v="0"/>
    <d v="1993-03-17T00:00:00"/>
    <n v="1"/>
    <x v="2"/>
    <n v="4"/>
    <s v="mCO"/>
    <n v="40"/>
    <n v="24672"/>
    <n v="14991"/>
    <n v="26645.760000000002"/>
    <n v="12.85"/>
    <n v="22"/>
    <s v="CO"/>
    <s v="Lehrabschluss"/>
    <s v="weniger als 50000"/>
  </r>
  <r>
    <n v="919"/>
    <x v="1"/>
    <d v="1958-02-02T00:00:00"/>
    <n v="1"/>
    <x v="2"/>
    <n v="5"/>
    <s v="mIN"/>
    <n v="25"/>
    <n v="24648"/>
    <n v="316300"/>
    <n v="26619.84"/>
    <n v="20.54"/>
    <n v="57"/>
    <s v="IN"/>
    <s v="Lehrabschluss"/>
    <s v="weniger als 50000"/>
  </r>
  <r>
    <n v="862"/>
    <x v="1"/>
    <d v="1957-06-14T00:00:00"/>
    <n v="1"/>
    <x v="2"/>
    <n v="4"/>
    <s v="kFI"/>
    <n v="19"/>
    <n v="24624"/>
    <n v="122945"/>
    <n v="26593.920000000002"/>
    <n v="27"/>
    <n v="58"/>
    <s v="FI"/>
    <s v="Lehrabschluss"/>
    <s v="weniger als 50000"/>
  </r>
  <r>
    <n v="897"/>
    <x v="1"/>
    <d v="1961-12-22T00:00:00"/>
    <n v="1"/>
    <x v="2"/>
    <n v="4"/>
    <s v="mSO"/>
    <n v="40"/>
    <n v="24584"/>
    <n v="2319"/>
    <n v="26550.720000000001"/>
    <n v="12.804166666666667"/>
    <n v="53"/>
    <s v="SO"/>
    <s v="Lehrabschluss"/>
    <s v="weniger als 50000"/>
  </r>
  <r>
    <n v="799"/>
    <x v="1"/>
    <d v="1992-03-22T00:00:00"/>
    <n v="1"/>
    <x v="0"/>
    <n v="3"/>
    <s v="_ÖF"/>
    <n v="40"/>
    <n v="24544"/>
    <n v="0"/>
    <n v="26507.52"/>
    <n v="12.783333333333333"/>
    <n v="23"/>
    <s v="ÖF"/>
    <s v="Fachhochschulabschluss"/>
    <s v="weniger als 50000"/>
  </r>
  <r>
    <n v="1211"/>
    <x v="0"/>
    <d v="1966-03-05T00:00:00"/>
    <n v="1"/>
    <x v="3"/>
    <n v="5"/>
    <s v="kIN"/>
    <n v="40"/>
    <n v="24544"/>
    <n v="789"/>
    <n v="26507.52"/>
    <n v="12.783333333333333"/>
    <n v="49"/>
    <s v="IN"/>
    <s v="Meister"/>
    <s v="weniger als 50000"/>
  </r>
  <r>
    <n v="1288"/>
    <x v="1"/>
    <d v="1970-09-22T00:00:00"/>
    <n v="1"/>
    <x v="0"/>
    <n v="4"/>
    <s v="mCO"/>
    <n v="38"/>
    <n v="24492"/>
    <n v="84400"/>
    <n v="26451.360000000001"/>
    <n v="13.427631578947368"/>
    <n v="44"/>
    <s v="CO"/>
    <s v="Fachhochschulabschluss"/>
    <s v="weniger als 50000"/>
  </r>
  <r>
    <n v="1009"/>
    <x v="1"/>
    <d v="1979-05-22T00:00:00"/>
    <n v="1"/>
    <x v="3"/>
    <n v="4"/>
    <s v="mCO"/>
    <n v="39"/>
    <n v="24468"/>
    <n v="68487"/>
    <n v="26425.440000000002"/>
    <n v="13.070512820512821"/>
    <n v="36"/>
    <s v="CO"/>
    <s v="Meister"/>
    <s v="weniger als 50000"/>
  </r>
  <r>
    <n v="40"/>
    <x v="0"/>
    <d v="1966-04-25T00:00:00"/>
    <n v="1"/>
    <x v="3"/>
    <n v="1"/>
    <s v="mLW"/>
    <n v="65"/>
    <n v="24460"/>
    <n v="3000"/>
    <n v="26416.800000000003"/>
    <n v="7.8397435897435894"/>
    <n v="49"/>
    <s v="LW"/>
    <s v="Meister"/>
    <s v="weniger als 50000"/>
  </r>
  <r>
    <n v="1027"/>
    <x v="0"/>
    <d v="1980-10-18T00:00:00"/>
    <n v="1"/>
    <x v="2"/>
    <n v="4"/>
    <s v="mIT"/>
    <n v="45"/>
    <n v="24440"/>
    <n v="6491"/>
    <n v="26395.200000000001"/>
    <n v="11.314814814814815"/>
    <n v="34"/>
    <s v="IT"/>
    <s v="Lehrabschluss"/>
    <s v="weniger als 50000"/>
  </r>
  <r>
    <n v="352"/>
    <x v="0"/>
    <d v="1988-10-24T00:00:00"/>
    <n v="1"/>
    <x v="3"/>
    <n v="4"/>
    <s v="kCO"/>
    <n v="40"/>
    <n v="24396"/>
    <n v="29670"/>
    <n v="26347.68"/>
    <n v="12.706250000000001"/>
    <n v="26"/>
    <s v="CO"/>
    <s v="Meister"/>
    <s v="weniger als 50000"/>
  </r>
  <r>
    <n v="11"/>
    <x v="1"/>
    <d v="1956-06-04T00:00:00"/>
    <n v="1"/>
    <x v="2"/>
    <n v="4"/>
    <s v="mSO"/>
    <n v="38"/>
    <n v="24380"/>
    <n v="113675"/>
    <n v="26330.400000000001"/>
    <n v="13.366228070175438"/>
    <n v="59"/>
    <s v="SO"/>
    <s v="Lehrabschluss"/>
    <s v="weniger als 50000"/>
  </r>
  <r>
    <n v="104"/>
    <x v="0"/>
    <d v="1984-03-07T00:00:00"/>
    <n v="1"/>
    <x v="2"/>
    <n v="5"/>
    <s v="mIN"/>
    <n v="39"/>
    <n v="24356"/>
    <n v="2723"/>
    <n v="26304.480000000003"/>
    <n v="13.010683760683762"/>
    <n v="31"/>
    <s v="IN"/>
    <s v="Lehrabschluss"/>
    <s v="weniger als 50000"/>
  </r>
  <r>
    <n v="772"/>
    <x v="1"/>
    <d v="1990-10-24T00:00:00"/>
    <n v="1"/>
    <x v="0"/>
    <n v="4"/>
    <s v="kCO"/>
    <n v="39"/>
    <n v="24348"/>
    <n v="8908"/>
    <n v="26295.84"/>
    <n v="13.006410256410257"/>
    <n v="24"/>
    <s v="CO"/>
    <s v="Fachhochschulabschluss"/>
    <s v="weniger als 50000"/>
  </r>
  <r>
    <n v="121"/>
    <x v="0"/>
    <d v="1981-10-21T00:00:00"/>
    <n v="1"/>
    <x v="3"/>
    <n v="4"/>
    <s v="mCO"/>
    <n v="40"/>
    <n v="24332"/>
    <n v="9690"/>
    <n v="26278.560000000001"/>
    <n v="12.672916666666667"/>
    <n v="33"/>
    <s v="CO"/>
    <s v="Meister"/>
    <s v="weniger als 50000"/>
  </r>
  <r>
    <n v="952"/>
    <x v="1"/>
    <d v="1987-10-21T00:00:00"/>
    <n v="1"/>
    <x v="2"/>
    <n v="4"/>
    <s v="kCO"/>
    <n v="37"/>
    <n v="24328"/>
    <n v="6680"/>
    <n v="26274.240000000002"/>
    <n v="13.698198198198199"/>
    <n v="27"/>
    <s v="CO"/>
    <s v="Lehrabschluss"/>
    <s v="weniger als 50000"/>
  </r>
  <r>
    <n v="92"/>
    <x v="1"/>
    <d v="1954-03-20T00:00:00"/>
    <n v="1"/>
    <x v="0"/>
    <n v="4"/>
    <s v="mSO"/>
    <n v="38"/>
    <n v="24324"/>
    <n v="500"/>
    <n v="26269.920000000002"/>
    <n v="13.335526315789474"/>
    <n v="61"/>
    <s v="SO"/>
    <s v="Fachhochschulabschluss"/>
    <s v="weniger als 50000"/>
  </r>
  <r>
    <n v="240"/>
    <x v="1"/>
    <d v="1970-01-23T00:00:00"/>
    <n v="1"/>
    <x v="1"/>
    <n v="4"/>
    <s v="mFI"/>
    <n v="39"/>
    <n v="24324"/>
    <n v="32363"/>
    <n v="26269.920000000002"/>
    <n v="12.993589743589743"/>
    <n v="45"/>
    <s v="FI"/>
    <s v="Hochschulabschluss"/>
    <s v="weniger als 50000"/>
  </r>
  <r>
    <n v="890"/>
    <x v="0"/>
    <d v="1980-03-14T00:00:00"/>
    <n v="1"/>
    <x v="2"/>
    <n v="3"/>
    <s v="_ÖF"/>
    <n v="39"/>
    <n v="24304"/>
    <n v="0"/>
    <n v="26248.320000000003"/>
    <n v="12.982905982905983"/>
    <n v="35"/>
    <s v="ÖF"/>
    <s v="Lehrabschluss"/>
    <s v="weniger als 50000"/>
  </r>
  <r>
    <n v="699"/>
    <x v="1"/>
    <d v="1971-04-14T00:00:00"/>
    <n v="1"/>
    <x v="0"/>
    <n v="4"/>
    <s v="mCO"/>
    <n v="40"/>
    <n v="24280"/>
    <n v="37973"/>
    <n v="26222.400000000001"/>
    <n v="12.645833333333334"/>
    <n v="44"/>
    <s v="CO"/>
    <s v="Fachhochschulabschluss"/>
    <s v="weniger als 50000"/>
  </r>
  <r>
    <n v="188"/>
    <x v="1"/>
    <d v="1981-05-10T00:00:00"/>
    <n v="1"/>
    <x v="2"/>
    <n v="4"/>
    <s v="kSO"/>
    <n v="39"/>
    <n v="24240"/>
    <n v="5800"/>
    <n v="26179.200000000001"/>
    <n v="12.948717948717949"/>
    <n v="34"/>
    <s v="SO"/>
    <s v="Lehrabschluss"/>
    <s v="weniger als 50000"/>
  </r>
  <r>
    <n v="333"/>
    <x v="1"/>
    <d v="1985-01-11T00:00:00"/>
    <n v="1"/>
    <x v="2"/>
    <n v="4"/>
    <s v="mFI"/>
    <n v="45"/>
    <n v="24188"/>
    <n v="71100"/>
    <n v="26123.040000000001"/>
    <n v="11.198148148148148"/>
    <n v="30"/>
    <s v="FI"/>
    <s v="Lehrabschluss"/>
    <s v="weniger als 50000"/>
  </r>
  <r>
    <n v="743"/>
    <x v="0"/>
    <d v="1983-10-19T00:00:00"/>
    <n v="1"/>
    <x v="2"/>
    <n v="4"/>
    <s v="kCO"/>
    <n v="40"/>
    <n v="24172"/>
    <n v="112642"/>
    <n v="26105.760000000002"/>
    <n v="12.589583333333334"/>
    <n v="31"/>
    <s v="CO"/>
    <s v="Lehrabschluss"/>
    <s v="weniger als 50000"/>
  </r>
  <r>
    <n v="650"/>
    <x v="0"/>
    <d v="1970-01-01T00:00:00"/>
    <n v="1"/>
    <x v="2"/>
    <n v="5"/>
    <s v="kIN"/>
    <n v="45"/>
    <n v="24088"/>
    <n v="400500"/>
    <n v="26015.040000000001"/>
    <n v="11.151851851851852"/>
    <n v="45"/>
    <s v="IN"/>
    <s v="Lehrabschluss"/>
    <s v="weniger als 50000"/>
  </r>
  <r>
    <n v="1258"/>
    <x v="0"/>
    <d v="1959-03-10T00:00:00"/>
    <n v="1"/>
    <x v="2"/>
    <n v="3"/>
    <s v="_ÖF"/>
    <n v="40"/>
    <n v="24040"/>
    <n v="15325"/>
    <n v="25963.200000000001"/>
    <n v="12.520833333333334"/>
    <n v="56"/>
    <s v="ÖF"/>
    <s v="Lehrabschluss"/>
    <s v="weniger als 50000"/>
  </r>
  <r>
    <n v="1058"/>
    <x v="1"/>
    <d v="1957-06-04T00:00:00"/>
    <n v="1"/>
    <x v="3"/>
    <n v="2"/>
    <s v="kSO"/>
    <n v="50"/>
    <n v="24028"/>
    <n v="4350"/>
    <n v="25950.240000000002"/>
    <n v="10.011666666666667"/>
    <n v="58"/>
    <s v="SO"/>
    <s v="Meister"/>
    <s v="weniger als 50000"/>
  </r>
  <r>
    <n v="1134"/>
    <x v="0"/>
    <d v="1961-08-02T00:00:00"/>
    <n v="1"/>
    <x v="2"/>
    <n v="5"/>
    <s v="kIN"/>
    <n v="40"/>
    <n v="23988"/>
    <n v="0"/>
    <n v="25907.040000000001"/>
    <n v="12.49375"/>
    <n v="54"/>
    <s v="IN"/>
    <s v="Lehrabschluss"/>
    <s v="weniger als 50000"/>
  </r>
  <r>
    <n v="894"/>
    <x v="0"/>
    <d v="1985-05-25T00:00:00"/>
    <n v="1"/>
    <x v="1"/>
    <n v="4"/>
    <s v="kIT"/>
    <n v="39"/>
    <n v="23972"/>
    <n v="12851"/>
    <n v="25889.760000000002"/>
    <n v="12.805555555555555"/>
    <n v="30"/>
    <s v="IT"/>
    <s v="Hochschulabschluss"/>
    <s v="weniger als 50000"/>
  </r>
  <r>
    <n v="1071"/>
    <x v="1"/>
    <d v="1988-05-02T00:00:00"/>
    <n v="1"/>
    <x v="2"/>
    <n v="4"/>
    <s v="mFI"/>
    <n v="35"/>
    <n v="23940"/>
    <n v="2334"/>
    <n v="25855.200000000001"/>
    <n v="14.25"/>
    <n v="27"/>
    <s v="FI"/>
    <s v="Lehrabschluss"/>
    <s v="weniger als 50000"/>
  </r>
  <r>
    <n v="334"/>
    <x v="0"/>
    <d v="1962-11-21T00:00:00"/>
    <n v="1"/>
    <x v="2"/>
    <n v="4"/>
    <s v="kCO"/>
    <n v="40"/>
    <n v="23912"/>
    <n v="24159"/>
    <n v="25824.960000000003"/>
    <n v="12.454166666666667"/>
    <n v="52"/>
    <s v="CO"/>
    <s v="Lehrabschluss"/>
    <s v="weniger als 50000"/>
  </r>
  <r>
    <n v="915"/>
    <x v="0"/>
    <d v="1968-06-07T00:00:00"/>
    <n v="1"/>
    <x v="2"/>
    <n v="4"/>
    <s v="mSO"/>
    <n v="39"/>
    <n v="23900"/>
    <n v="74570"/>
    <n v="25812"/>
    <n v="12.767094017094017"/>
    <n v="47"/>
    <s v="SO"/>
    <s v="Lehrabschluss"/>
    <s v="weniger als 50000"/>
  </r>
  <r>
    <n v="988"/>
    <x v="1"/>
    <d v="1984-03-31T00:00:00"/>
    <n v="1"/>
    <x v="2"/>
    <n v="4"/>
    <s v="mIT"/>
    <n v="38"/>
    <n v="23780"/>
    <n v="1596"/>
    <n v="25682.400000000001"/>
    <n v="13.037280701754385"/>
    <n v="31"/>
    <s v="IT"/>
    <s v="Lehrabschluss"/>
    <s v="weniger als 50000"/>
  </r>
  <r>
    <n v="1152"/>
    <x v="1"/>
    <d v="1979-08-04T00:00:00"/>
    <n v="1"/>
    <x v="3"/>
    <n v="4"/>
    <s v="mFI"/>
    <n v="40"/>
    <n v="23756"/>
    <n v="8616"/>
    <n v="25656.480000000003"/>
    <n v="12.372916666666667"/>
    <n v="36"/>
    <s v="FI"/>
    <s v="Meister"/>
    <s v="weniger als 50000"/>
  </r>
  <r>
    <n v="1177"/>
    <x v="1"/>
    <d v="1954-09-20T00:00:00"/>
    <n v="1"/>
    <x v="3"/>
    <n v="4"/>
    <s v="mSO"/>
    <n v="0"/>
    <n v="23756"/>
    <n v="69408"/>
    <n v="25656.480000000003"/>
    <n v="0"/>
    <n v="60"/>
    <s v="SO"/>
    <s v="Meister"/>
    <s v="weniger als 50000"/>
  </r>
  <r>
    <n v="304"/>
    <x v="0"/>
    <d v="1981-06-27T00:00:00"/>
    <n v="1"/>
    <x v="2"/>
    <n v="3"/>
    <s v="_ÖF"/>
    <n v="39"/>
    <n v="23748"/>
    <n v="49073"/>
    <n v="25647.84"/>
    <n v="12.685897435897436"/>
    <n v="34"/>
    <s v="ÖF"/>
    <s v="Lehrabschluss"/>
    <s v="weniger als 50000"/>
  </r>
  <r>
    <n v="590"/>
    <x v="0"/>
    <d v="1988-01-12T00:00:00"/>
    <n v="1"/>
    <x v="3"/>
    <n v="4"/>
    <s v="kSO"/>
    <n v="39"/>
    <n v="23700"/>
    <n v="5995"/>
    <n v="25596"/>
    <n v="12.660256410256411"/>
    <n v="27"/>
    <s v="SO"/>
    <s v="Meister"/>
    <s v="weniger als 50000"/>
  </r>
  <r>
    <n v="1087"/>
    <x v="1"/>
    <d v="1963-06-30T00:00:00"/>
    <n v="1"/>
    <x v="3"/>
    <n v="5"/>
    <s v="mIN"/>
    <n v="40"/>
    <n v="23692"/>
    <n v="96192"/>
    <n v="25587.360000000001"/>
    <n v="12.339583333333334"/>
    <n v="52"/>
    <s v="IN"/>
    <s v="Meister"/>
    <s v="weniger als 50000"/>
  </r>
  <r>
    <n v="785"/>
    <x v="0"/>
    <d v="1984-02-17T00:00:00"/>
    <n v="1"/>
    <x v="1"/>
    <n v="5"/>
    <s v="kIN"/>
    <n v="24"/>
    <n v="23656"/>
    <n v="0"/>
    <n v="25548.480000000003"/>
    <n v="20.534722222222221"/>
    <n v="31"/>
    <s v="IN"/>
    <s v="Hochschulabschluss"/>
    <s v="weniger als 50000"/>
  </r>
  <r>
    <n v="1253"/>
    <x v="0"/>
    <d v="1968-04-15T00:00:00"/>
    <n v="1"/>
    <x v="2"/>
    <n v="5"/>
    <s v="mIN"/>
    <n v="72"/>
    <n v="23652"/>
    <n v="70000"/>
    <n v="25544.160000000003"/>
    <n v="6.84375"/>
    <n v="47"/>
    <s v="IN"/>
    <s v="Lehrabschluss"/>
    <s v="weniger als 50000"/>
  </r>
  <r>
    <n v="483"/>
    <x v="1"/>
    <d v="1982-03-25T00:00:00"/>
    <n v="1"/>
    <x v="2"/>
    <n v="4"/>
    <s v="kFI"/>
    <n v="20"/>
    <n v="23584"/>
    <n v="0"/>
    <n v="25470.720000000001"/>
    <n v="24.566666666666666"/>
    <n v="33"/>
    <s v="FI"/>
    <s v="Lehrabschluss"/>
    <s v="weniger als 50000"/>
  </r>
  <r>
    <n v="1334"/>
    <x v="1"/>
    <d v="1975-10-27T00:00:00"/>
    <n v="1"/>
    <x v="2"/>
    <n v="4"/>
    <s v="mCO"/>
    <n v="30"/>
    <n v="23568"/>
    <n v="27577"/>
    <n v="25453.440000000002"/>
    <n v="16.366666666666667"/>
    <n v="39"/>
    <s v="CO"/>
    <s v="Lehrabschluss"/>
    <s v="weniger als 50000"/>
  </r>
  <r>
    <n v="1195"/>
    <x v="1"/>
    <d v="1983-11-30T00:00:00"/>
    <n v="1"/>
    <x v="2"/>
    <n v="4"/>
    <s v="mSO"/>
    <n v="40"/>
    <n v="23524"/>
    <n v="5000"/>
    <n v="25405.920000000002"/>
    <n v="12.252083333333333"/>
    <n v="31"/>
    <s v="SO"/>
    <s v="Lehrabschluss"/>
    <s v="weniger als 50000"/>
  </r>
  <r>
    <n v="1063"/>
    <x v="0"/>
    <d v="1964-05-03T00:00:00"/>
    <n v="1"/>
    <x v="2"/>
    <n v="4"/>
    <s v="kFI"/>
    <n v="19"/>
    <n v="23520"/>
    <n v="106536"/>
    <n v="25401.600000000002"/>
    <n v="25.789473684210527"/>
    <n v="51"/>
    <s v="FI"/>
    <s v="Lehrabschluss"/>
    <s v="weniger als 50000"/>
  </r>
  <r>
    <n v="1321"/>
    <x v="1"/>
    <d v="1987-01-18T00:00:00"/>
    <n v="1"/>
    <x v="2"/>
    <n v="4"/>
    <s v="mFI"/>
    <n v="40"/>
    <n v="23520"/>
    <n v="411"/>
    <n v="25401.600000000002"/>
    <n v="12.25"/>
    <n v="28"/>
    <s v="FI"/>
    <s v="Lehrabschluss"/>
    <s v="weniger als 50000"/>
  </r>
  <r>
    <n v="1101"/>
    <x v="0"/>
    <d v="1961-07-01T00:00:00"/>
    <n v="1"/>
    <x v="1"/>
    <n v="4"/>
    <s v="kFI"/>
    <n v="36"/>
    <n v="23500"/>
    <n v="54549"/>
    <n v="25380"/>
    <n v="13.599537037037036"/>
    <n v="54"/>
    <s v="FI"/>
    <s v="Hochschulabschluss"/>
    <s v="weniger als 50000"/>
  </r>
  <r>
    <n v="1248"/>
    <x v="1"/>
    <d v="1960-04-02T00:00:00"/>
    <n v="1"/>
    <x v="0"/>
    <n v="4"/>
    <s v="kIT"/>
    <n v="0"/>
    <n v="23452"/>
    <n v="0"/>
    <n v="25328.16"/>
    <n v="0"/>
    <n v="55"/>
    <s v="IT"/>
    <s v="Fachhochschulabschluss"/>
    <s v="weniger als 50000"/>
  </r>
  <r>
    <n v="537"/>
    <x v="0"/>
    <d v="1974-03-02T00:00:00"/>
    <n v="1"/>
    <x v="2"/>
    <n v="4"/>
    <s v="mSO"/>
    <n v="40"/>
    <n v="23440"/>
    <n v="35350"/>
    <n v="25315.200000000001"/>
    <n v="12.208333333333334"/>
    <n v="41"/>
    <s v="SO"/>
    <s v="Lehrabschluss"/>
    <s v="weniger als 50000"/>
  </r>
  <r>
    <n v="1235"/>
    <x v="1"/>
    <d v="1973-05-21T00:00:00"/>
    <n v="1"/>
    <x v="1"/>
    <n v="4"/>
    <s v="mSO"/>
    <n v="40"/>
    <n v="23388"/>
    <n v="6695"/>
    <n v="25259.040000000001"/>
    <n v="12.18125"/>
    <n v="42"/>
    <s v="SO"/>
    <s v="Hochschulabschluss"/>
    <s v="weniger als 50000"/>
  </r>
  <r>
    <n v="395"/>
    <x v="1"/>
    <d v="1990-06-04T00:00:00"/>
    <n v="1"/>
    <x v="3"/>
    <n v="4"/>
    <s v="kFI"/>
    <n v="35"/>
    <n v="23372"/>
    <n v="51852"/>
    <n v="25241.760000000002"/>
    <n v="13.911904761904761"/>
    <n v="25"/>
    <s v="FI"/>
    <s v="Meister"/>
    <s v="weniger als 50000"/>
  </r>
  <r>
    <n v="1155"/>
    <x v="0"/>
    <d v="1965-11-01T00:00:00"/>
    <n v="1"/>
    <x v="1"/>
    <n v="4"/>
    <s v="mSO"/>
    <n v="40"/>
    <n v="23324"/>
    <n v="962"/>
    <n v="25189.920000000002"/>
    <n v="12.147916666666667"/>
    <n v="49"/>
    <s v="SO"/>
    <s v="Hochschulabschluss"/>
    <s v="weniger als 50000"/>
  </r>
  <r>
    <n v="362"/>
    <x v="0"/>
    <d v="1975-11-29T00:00:00"/>
    <n v="1"/>
    <x v="2"/>
    <n v="5"/>
    <s v="mIN"/>
    <n v="39"/>
    <n v="23296"/>
    <n v="43065"/>
    <n v="25159.68"/>
    <n v="12.444444444444445"/>
    <n v="39"/>
    <s v="IN"/>
    <s v="Lehrabschluss"/>
    <s v="weniger als 50000"/>
  </r>
  <r>
    <n v="1122"/>
    <x v="1"/>
    <d v="1989-11-27T00:00:00"/>
    <n v="1"/>
    <x v="3"/>
    <n v="4"/>
    <s v="mSO"/>
    <n v="36"/>
    <n v="23288"/>
    <n v="1458"/>
    <n v="25151.040000000001"/>
    <n v="13.476851851851851"/>
    <n v="25"/>
    <s v="SO"/>
    <s v="Meister"/>
    <s v="weniger als 50000"/>
  </r>
  <r>
    <n v="495"/>
    <x v="1"/>
    <d v="1968-08-30T00:00:00"/>
    <n v="1"/>
    <x v="2"/>
    <n v="4"/>
    <s v="kFI"/>
    <n v="38"/>
    <n v="23264"/>
    <n v="0"/>
    <n v="25125.120000000003"/>
    <n v="12.754385964912281"/>
    <n v="46"/>
    <s v="FI"/>
    <s v="Lehrabschluss"/>
    <s v="weniger als 50000"/>
  </r>
  <r>
    <n v="182"/>
    <x v="1"/>
    <d v="1990-09-18T00:00:00"/>
    <n v="1"/>
    <x v="2"/>
    <n v="4"/>
    <s v="kSO"/>
    <n v="38"/>
    <n v="23260"/>
    <n v="8281"/>
    <n v="25120.800000000003"/>
    <n v="12.75219298245614"/>
    <n v="24"/>
    <s v="SO"/>
    <s v="Lehrabschluss"/>
    <s v="weniger als 50000"/>
  </r>
  <r>
    <n v="106"/>
    <x v="1"/>
    <d v="1980-05-30T00:00:00"/>
    <n v="1"/>
    <x v="2"/>
    <n v="4"/>
    <s v="kFI"/>
    <n v="35"/>
    <n v="23256"/>
    <n v="0"/>
    <n v="25116.480000000003"/>
    <n v="13.842857142857143"/>
    <n v="35"/>
    <s v="FI"/>
    <s v="Lehrabschluss"/>
    <s v="weniger als 50000"/>
  </r>
  <r>
    <n v="93"/>
    <x v="0"/>
    <d v="1975-04-20T00:00:00"/>
    <n v="1"/>
    <x v="2"/>
    <n v="4"/>
    <s v="kCO"/>
    <n v="38"/>
    <n v="23244"/>
    <n v="1877"/>
    <n v="25103.52"/>
    <n v="12.743421052631579"/>
    <n v="40"/>
    <s v="CO"/>
    <s v="Lehrabschluss"/>
    <s v="weniger als 50000"/>
  </r>
  <r>
    <n v="728"/>
    <x v="1"/>
    <d v="1975-01-11T00:00:00"/>
    <n v="1"/>
    <x v="3"/>
    <n v="4"/>
    <s v="kCO"/>
    <n v="39"/>
    <n v="23240"/>
    <n v="70000"/>
    <n v="25099.200000000001"/>
    <n v="12.414529914529915"/>
    <n v="40"/>
    <s v="CO"/>
    <s v="Meister"/>
    <s v="weniger als 50000"/>
  </r>
  <r>
    <n v="550"/>
    <x v="0"/>
    <d v="1961-02-18T00:00:00"/>
    <n v="1"/>
    <x v="2"/>
    <n v="4"/>
    <s v="mIT"/>
    <n v="38"/>
    <n v="23232"/>
    <n v="204228"/>
    <n v="25090.560000000001"/>
    <n v="12.736842105263158"/>
    <n v="54"/>
    <s v="IT"/>
    <s v="Lehrabschluss"/>
    <s v="weniger als 50000"/>
  </r>
  <r>
    <n v="173"/>
    <x v="0"/>
    <d v="1957-01-04T00:00:00"/>
    <n v="1"/>
    <x v="2"/>
    <n v="4"/>
    <s v="mSO"/>
    <n v="39"/>
    <n v="23220"/>
    <n v="27800"/>
    <n v="25077.600000000002"/>
    <n v="12.403846153846153"/>
    <n v="58"/>
    <s v="SO"/>
    <s v="Lehrabschluss"/>
    <s v="weniger als 50000"/>
  </r>
  <r>
    <n v="516"/>
    <x v="1"/>
    <d v="1965-04-06T00:00:00"/>
    <n v="2"/>
    <x v="3"/>
    <n v="4"/>
    <s v="mFI"/>
    <n v="42"/>
    <n v="23204"/>
    <n v="7400"/>
    <n v="25060.320000000003"/>
    <n v="11.509920634920634"/>
    <n v="50"/>
    <s v="FI"/>
    <s v="Meister"/>
    <s v="weniger als 50000"/>
  </r>
  <r>
    <n v="905"/>
    <x v="0"/>
    <d v="1958-03-18T00:00:00"/>
    <n v="1"/>
    <x v="2"/>
    <n v="5"/>
    <s v="kIN"/>
    <n v="40"/>
    <n v="23064"/>
    <n v="16324"/>
    <n v="24909.120000000003"/>
    <n v="12.012499999999999"/>
    <n v="57"/>
    <s v="IN"/>
    <s v="Lehrabschluss"/>
    <s v="weniger als 50000"/>
  </r>
  <r>
    <n v="503"/>
    <x v="1"/>
    <d v="1962-04-08T00:00:00"/>
    <n v="1"/>
    <x v="3"/>
    <n v="2"/>
    <s v="mFI"/>
    <n v="40"/>
    <n v="23024"/>
    <n v="552"/>
    <n v="24865.920000000002"/>
    <n v="11.991666666666667"/>
    <n v="53"/>
    <s v="FI"/>
    <s v="Meister"/>
    <s v="weniger als 50000"/>
  </r>
  <r>
    <n v="620"/>
    <x v="0"/>
    <d v="1994-01-30T00:00:00"/>
    <n v="1"/>
    <x v="0"/>
    <n v="4"/>
    <s v="mIT"/>
    <n v="39"/>
    <n v="22988"/>
    <n v="29500"/>
    <n v="24827.040000000001"/>
    <n v="12.27991452991453"/>
    <n v="21"/>
    <s v="IT"/>
    <s v="Fachhochschulabschluss"/>
    <s v="weniger als 50000"/>
  </r>
  <r>
    <n v="780"/>
    <x v="1"/>
    <d v="1977-06-23T00:00:00"/>
    <n v="1"/>
    <x v="3"/>
    <n v="4"/>
    <s v="mSO"/>
    <n v="25"/>
    <n v="22988"/>
    <n v="2000"/>
    <n v="24827.040000000001"/>
    <n v="19.156666666666666"/>
    <n v="38"/>
    <s v="SO"/>
    <s v="Meister"/>
    <s v="weniger als 50000"/>
  </r>
  <r>
    <n v="861"/>
    <x v="1"/>
    <d v="1984-01-09T00:00:00"/>
    <n v="1"/>
    <x v="2"/>
    <n v="4"/>
    <s v="mCO"/>
    <n v="39"/>
    <n v="22976"/>
    <n v="109"/>
    <n v="24814.080000000002"/>
    <n v="12.273504273504274"/>
    <n v="31"/>
    <s v="CO"/>
    <s v="Lehrabschluss"/>
    <s v="weniger als 50000"/>
  </r>
  <r>
    <n v="1045"/>
    <x v="1"/>
    <d v="1990-12-09T00:00:00"/>
    <n v="1"/>
    <x v="1"/>
    <n v="4"/>
    <s v="kIT"/>
    <n v="48"/>
    <n v="22964"/>
    <n v="788"/>
    <n v="24801.120000000003"/>
    <n v="9.9670138888888893"/>
    <n v="24"/>
    <s v="IT"/>
    <s v="Hochschulabschluss"/>
    <s v="weniger als 50000"/>
  </r>
  <r>
    <n v="3"/>
    <x v="1"/>
    <d v="1956-05-18T00:00:00"/>
    <n v="1"/>
    <x v="2"/>
    <n v="4"/>
    <s v="mIT"/>
    <n v="19.5"/>
    <n v="22956"/>
    <n v="27126"/>
    <n v="24792.480000000003"/>
    <n v="24.525641025641026"/>
    <n v="59"/>
    <s v="IT"/>
    <s v="Lehrabschluss"/>
    <s v="weniger als 50000"/>
  </r>
  <r>
    <n v="1276"/>
    <x v="1"/>
    <d v="1978-09-11T00:00:00"/>
    <n v="1"/>
    <x v="2"/>
    <n v="4"/>
    <s v="kSO"/>
    <n v="30"/>
    <n v="22952"/>
    <n v="648"/>
    <n v="24788.16"/>
    <n v="15.938888888888888"/>
    <n v="36"/>
    <s v="SO"/>
    <s v="Lehrabschluss"/>
    <s v="weniger als 50000"/>
  </r>
  <r>
    <n v="51"/>
    <x v="0"/>
    <d v="1974-09-06T00:00:00"/>
    <n v="1"/>
    <x v="1"/>
    <n v="4"/>
    <s v="mIT"/>
    <n v="40"/>
    <n v="22936"/>
    <n v="0"/>
    <n v="24770.880000000001"/>
    <n v="11.945833333333333"/>
    <n v="40"/>
    <s v="IT"/>
    <s v="Hochschulabschluss"/>
    <s v="weniger als 50000"/>
  </r>
  <r>
    <n v="501"/>
    <x v="1"/>
    <d v="1964-11-03T00:00:00"/>
    <n v="1"/>
    <x v="3"/>
    <n v="4"/>
    <s v="mFI"/>
    <n v="39"/>
    <n v="22900"/>
    <n v="12488"/>
    <n v="24732"/>
    <n v="12.232905982905983"/>
    <n v="50"/>
    <s v="FI"/>
    <s v="Meister"/>
    <s v="weniger als 50000"/>
  </r>
  <r>
    <n v="532"/>
    <x v="1"/>
    <d v="1988-06-05T00:00:00"/>
    <n v="1"/>
    <x v="2"/>
    <n v="4"/>
    <s v="kSO"/>
    <n v="38"/>
    <n v="22880"/>
    <n v="1108"/>
    <n v="24710.400000000001"/>
    <n v="12.543859649122806"/>
    <n v="27"/>
    <s v="SO"/>
    <s v="Lehrabschluss"/>
    <s v="weniger als 50000"/>
  </r>
  <r>
    <n v="543"/>
    <x v="0"/>
    <d v="1978-07-16T00:00:00"/>
    <n v="1"/>
    <x v="0"/>
    <n v="4"/>
    <s v="kFI"/>
    <n v="38"/>
    <n v="22872"/>
    <n v="382277"/>
    <n v="24701.760000000002"/>
    <n v="12.539473684210526"/>
    <n v="37"/>
    <s v="FI"/>
    <s v="Fachhochschulabschluss"/>
    <s v="weniger als 50000"/>
  </r>
  <r>
    <n v="1032"/>
    <x v="1"/>
    <d v="1962-08-11T00:00:00"/>
    <n v="1"/>
    <x v="2"/>
    <n v="4"/>
    <s v="mCO"/>
    <n v="38"/>
    <n v="22872"/>
    <n v="255983"/>
    <n v="24701.760000000002"/>
    <n v="12.539473684210526"/>
    <n v="53"/>
    <s v="CO"/>
    <s v="Lehrabschluss"/>
    <s v="weniger als 50000"/>
  </r>
  <r>
    <n v="34"/>
    <x v="0"/>
    <d v="1987-10-30T00:00:00"/>
    <n v="1"/>
    <x v="1"/>
    <n v="4"/>
    <s v="kSO"/>
    <n v="30"/>
    <n v="22848"/>
    <n v="3500"/>
    <n v="24675.84"/>
    <n v="15.866666666666667"/>
    <n v="27"/>
    <s v="SO"/>
    <s v="Hochschulabschluss"/>
    <s v="weniger als 50000"/>
  </r>
  <r>
    <n v="1322"/>
    <x v="0"/>
    <d v="1986-01-18T00:00:00"/>
    <n v="1"/>
    <x v="0"/>
    <n v="4"/>
    <s v="kFI"/>
    <n v="40"/>
    <n v="22784"/>
    <n v="21924"/>
    <n v="24606.720000000001"/>
    <n v="11.866666666666667"/>
    <n v="29"/>
    <s v="FI"/>
    <s v="Fachhochschulabschluss"/>
    <s v="weniger als 50000"/>
  </r>
  <r>
    <n v="383"/>
    <x v="0"/>
    <d v="1988-08-05T00:00:00"/>
    <n v="1"/>
    <x v="1"/>
    <n v="5"/>
    <s v="mIN"/>
    <n v="38"/>
    <n v="22708"/>
    <n v="0"/>
    <n v="24524.640000000003"/>
    <n v="12.449561403508772"/>
    <n v="27"/>
    <s v="IN"/>
    <s v="Hochschulabschluss"/>
    <s v="weniger als 50000"/>
  </r>
  <r>
    <n v="750"/>
    <x v="0"/>
    <d v="1983-07-24T00:00:00"/>
    <n v="1"/>
    <x v="1"/>
    <n v="4"/>
    <s v="kFI"/>
    <n v="40"/>
    <n v="22676"/>
    <n v="16372"/>
    <n v="24490.080000000002"/>
    <n v="11.810416666666667"/>
    <n v="32"/>
    <s v="FI"/>
    <s v="Hochschulabschluss"/>
    <s v="weniger als 50000"/>
  </r>
  <r>
    <n v="755"/>
    <x v="1"/>
    <d v="1982-08-14T00:00:00"/>
    <n v="1"/>
    <x v="1"/>
    <n v="4"/>
    <s v="mSO"/>
    <n v="39"/>
    <n v="22592"/>
    <n v="20735"/>
    <n v="24399.360000000001"/>
    <n v="12.068376068376068"/>
    <n v="32"/>
    <s v="SO"/>
    <s v="Hochschulabschluss"/>
    <s v="weniger als 50000"/>
  </r>
  <r>
    <n v="876"/>
    <x v="0"/>
    <d v="1967-11-19T00:00:00"/>
    <n v="2"/>
    <x v="3"/>
    <n v="5"/>
    <s v="mIN"/>
    <n v="38"/>
    <n v="22592"/>
    <n v="20613"/>
    <n v="24399.360000000001"/>
    <n v="12.385964912280702"/>
    <n v="47"/>
    <s v="IN"/>
    <s v="Meister"/>
    <s v="weniger als 50000"/>
  </r>
  <r>
    <n v="116"/>
    <x v="0"/>
    <d v="1983-03-19T00:00:00"/>
    <n v="1"/>
    <x v="2"/>
    <n v="5"/>
    <s v="mIN"/>
    <n v="39"/>
    <n v="22588"/>
    <n v="58388"/>
    <n v="24395.040000000001"/>
    <n v="12.066239316239317"/>
    <n v="32"/>
    <s v="IN"/>
    <s v="Lehrabschluss"/>
    <s v="weniger als 50000"/>
  </r>
  <r>
    <n v="1"/>
    <x v="1"/>
    <d v="1966-04-24T00:00:00"/>
    <n v="1"/>
    <x v="2"/>
    <n v="4"/>
    <s v="mSO"/>
    <n v="33"/>
    <n v="22528"/>
    <n v="1658"/>
    <n v="24330.240000000002"/>
    <n v="14.222222222222221"/>
    <n v="49"/>
    <s v="SO"/>
    <s v="Lehrabschluss"/>
    <s v="weniger als 50000"/>
  </r>
  <r>
    <n v="1313"/>
    <x v="0"/>
    <d v="1965-02-10T00:00:00"/>
    <n v="1"/>
    <x v="2"/>
    <n v="5"/>
    <s v="mIN"/>
    <n v="39"/>
    <n v="22520"/>
    <n v="27742"/>
    <n v="24321.600000000002"/>
    <n v="12.02991452991453"/>
    <n v="50"/>
    <s v="IN"/>
    <s v="Lehrabschluss"/>
    <s v="weniger als 50000"/>
  </r>
  <r>
    <n v="426"/>
    <x v="0"/>
    <d v="1965-11-08T00:00:00"/>
    <n v="1"/>
    <x v="3"/>
    <n v="5"/>
    <s v="kIN"/>
    <n v="45"/>
    <n v="22516"/>
    <n v="5349"/>
    <n v="24317.280000000002"/>
    <n v="10.424074074074074"/>
    <n v="49"/>
    <s v="IN"/>
    <s v="Meister"/>
    <s v="weniger als 50000"/>
  </r>
  <r>
    <n v="1342"/>
    <x v="1"/>
    <d v="1972-07-31T00:00:00"/>
    <n v="1"/>
    <x v="0"/>
    <n v="3"/>
    <s v="_ÖF"/>
    <n v="42"/>
    <n v="22432"/>
    <n v="4100"/>
    <n v="24226.560000000001"/>
    <n v="11.126984126984127"/>
    <n v="43"/>
    <s v="ÖF"/>
    <s v="Fachhochschulabschluss"/>
    <s v="weniger als 50000"/>
  </r>
  <r>
    <n v="547"/>
    <x v="1"/>
    <d v="1978-07-24T00:00:00"/>
    <n v="1"/>
    <x v="3"/>
    <n v="4"/>
    <s v="kSO"/>
    <n v="19"/>
    <n v="22400"/>
    <n v="1074"/>
    <n v="24192"/>
    <n v="24.561403508771932"/>
    <n v="37"/>
    <s v="SO"/>
    <s v="Meister"/>
    <s v="weniger als 50000"/>
  </r>
  <r>
    <n v="729"/>
    <x v="0"/>
    <d v="1966-02-03T00:00:00"/>
    <n v="1"/>
    <x v="2"/>
    <n v="5"/>
    <s v="mIN"/>
    <n v="20"/>
    <n v="22388"/>
    <n v="2115"/>
    <n v="24179.040000000001"/>
    <n v="23.320833333333333"/>
    <n v="49"/>
    <s v="IN"/>
    <s v="Lehrabschluss"/>
    <s v="weniger als 50000"/>
  </r>
  <r>
    <n v="1255"/>
    <x v="1"/>
    <d v="1988-02-27T00:00:00"/>
    <n v="1"/>
    <x v="2"/>
    <n v="3"/>
    <s v="_ÖF"/>
    <n v="38"/>
    <n v="22372"/>
    <n v="12835"/>
    <n v="24161.760000000002"/>
    <n v="12.265350877192983"/>
    <n v="27"/>
    <s v="ÖF"/>
    <s v="Lehrabschluss"/>
    <s v="weniger als 50000"/>
  </r>
  <r>
    <n v="597"/>
    <x v="0"/>
    <d v="1982-08-17T00:00:00"/>
    <n v="1"/>
    <x v="2"/>
    <n v="4"/>
    <s v="mSO"/>
    <n v="40"/>
    <n v="22356"/>
    <n v="15000"/>
    <n v="24144.480000000003"/>
    <n v="11.643750000000001"/>
    <n v="32"/>
    <s v="SO"/>
    <s v="Lehrabschluss"/>
    <s v="weniger als 50000"/>
  </r>
  <r>
    <n v="596"/>
    <x v="1"/>
    <d v="1984-07-08T00:00:00"/>
    <n v="1"/>
    <x v="2"/>
    <n v="4"/>
    <s v="mCO"/>
    <n v="40"/>
    <n v="22292"/>
    <n v="8010"/>
    <n v="24075.360000000001"/>
    <n v="11.610416666666667"/>
    <n v="31"/>
    <s v="CO"/>
    <s v="Lehrabschluss"/>
    <s v="weniger als 50000"/>
  </r>
  <r>
    <n v="950"/>
    <x v="1"/>
    <d v="1993-10-17T00:00:00"/>
    <n v="1"/>
    <x v="2"/>
    <n v="4"/>
    <s v="kSO"/>
    <n v="40"/>
    <n v="22264"/>
    <n v="3598"/>
    <n v="24045.120000000003"/>
    <n v="11.595833333333333"/>
    <n v="21"/>
    <s v="SO"/>
    <s v="Lehrabschluss"/>
    <s v="weniger als 50000"/>
  </r>
  <r>
    <n v="548"/>
    <x v="1"/>
    <d v="1985-04-23T00:00:00"/>
    <n v="1"/>
    <x v="2"/>
    <n v="4"/>
    <s v="mIT"/>
    <n v="35"/>
    <n v="22164"/>
    <n v="134480"/>
    <n v="23937.120000000003"/>
    <n v="13.192857142857143"/>
    <n v="30"/>
    <s v="IT"/>
    <s v="Lehrabschluss"/>
    <s v="weniger als 50000"/>
  </r>
  <r>
    <n v="923"/>
    <x v="1"/>
    <d v="1980-07-28T00:00:00"/>
    <n v="1"/>
    <x v="2"/>
    <n v="5"/>
    <s v="mIN"/>
    <n v="30"/>
    <n v="22148"/>
    <n v="2442"/>
    <n v="23919.84"/>
    <n v="15.380555555555556"/>
    <n v="35"/>
    <s v="IN"/>
    <s v="Lehrabschluss"/>
    <s v="weniger als 50000"/>
  </r>
  <r>
    <n v="319"/>
    <x v="1"/>
    <d v="1980-04-15T00:00:00"/>
    <n v="1"/>
    <x v="2"/>
    <n v="5"/>
    <s v="mIN"/>
    <n v="40"/>
    <n v="22136"/>
    <n v="40"/>
    <n v="23906.880000000001"/>
    <n v="11.529166666666667"/>
    <n v="35"/>
    <s v="IN"/>
    <s v="Lehrabschluss"/>
    <s v="weniger als 50000"/>
  </r>
  <r>
    <n v="141"/>
    <x v="0"/>
    <d v="1978-02-02T00:00:00"/>
    <n v="1"/>
    <x v="2"/>
    <n v="5"/>
    <s v="mIN"/>
    <n v="39"/>
    <n v="22056"/>
    <n v="114000"/>
    <n v="23820.480000000003"/>
    <n v="11.782051282051283"/>
    <n v="37"/>
    <s v="IN"/>
    <s v="Lehrabschluss"/>
    <s v="weniger als 50000"/>
  </r>
  <r>
    <n v="1022"/>
    <x v="1"/>
    <d v="1975-09-27T00:00:00"/>
    <n v="1"/>
    <x v="2"/>
    <n v="4"/>
    <s v="mIT"/>
    <n v="39"/>
    <n v="21992"/>
    <n v="265172"/>
    <n v="23751.360000000001"/>
    <n v="11.747863247863247"/>
    <n v="39"/>
    <s v="IT"/>
    <s v="Lehrabschluss"/>
    <s v="weniger als 50000"/>
  </r>
  <r>
    <n v="1298"/>
    <x v="1"/>
    <d v="1966-12-07T00:00:00"/>
    <n v="1"/>
    <x v="1"/>
    <n v="4"/>
    <s v="mCO"/>
    <n v="34"/>
    <n v="21984"/>
    <n v="146058"/>
    <n v="23742.720000000001"/>
    <n v="13.470588235294118"/>
    <n v="48"/>
    <s v="CO"/>
    <s v="Hochschulabschluss"/>
    <s v="weniger als 50000"/>
  </r>
  <r>
    <n v="1299"/>
    <x v="0"/>
    <d v="1958-06-23T00:00:00"/>
    <n v="1"/>
    <x v="2"/>
    <n v="5"/>
    <s v="mIN"/>
    <n v="45"/>
    <n v="21964"/>
    <n v="11803"/>
    <n v="23721.120000000003"/>
    <n v="10.168518518518519"/>
    <n v="57"/>
    <s v="IN"/>
    <s v="Lehrabschluss"/>
    <s v="weniger als 50000"/>
  </r>
  <r>
    <n v="1304"/>
    <x v="0"/>
    <d v="1972-06-17T00:00:00"/>
    <n v="1"/>
    <x v="1"/>
    <n v="4"/>
    <s v="mSO"/>
    <n v="40"/>
    <n v="21940"/>
    <n v="495"/>
    <n v="23695.200000000001"/>
    <n v="11.427083333333334"/>
    <n v="43"/>
    <s v="SO"/>
    <s v="Hochschulabschluss"/>
    <s v="weniger als 50000"/>
  </r>
  <r>
    <n v="541"/>
    <x v="0"/>
    <d v="1986-04-22T00:00:00"/>
    <n v="1"/>
    <x v="2"/>
    <n v="4"/>
    <s v="kFI"/>
    <n v="39"/>
    <n v="21936"/>
    <n v="2100"/>
    <n v="23690.880000000001"/>
    <n v="11.717948717948717"/>
    <n v="29"/>
    <s v="FI"/>
    <s v="Lehrabschluss"/>
    <s v="weniger als 50000"/>
  </r>
  <r>
    <n v="1006"/>
    <x v="0"/>
    <d v="1972-12-30T00:00:00"/>
    <n v="1"/>
    <x v="2"/>
    <n v="5"/>
    <s v="mIN"/>
    <n v="42"/>
    <n v="21876"/>
    <n v="51497"/>
    <n v="23626.080000000002"/>
    <n v="10.851190476190476"/>
    <n v="42"/>
    <s v="IN"/>
    <s v="Lehrabschluss"/>
    <s v="weniger als 50000"/>
  </r>
  <r>
    <n v="335"/>
    <x v="0"/>
    <d v="1975-04-16T00:00:00"/>
    <n v="1"/>
    <x v="2"/>
    <n v="4"/>
    <s v="kFI"/>
    <n v="38"/>
    <n v="21840"/>
    <n v="40500"/>
    <n v="23587.200000000001"/>
    <n v="11.973684210526315"/>
    <n v="40"/>
    <s v="FI"/>
    <s v="Lehrabschluss"/>
    <s v="weniger als 50000"/>
  </r>
  <r>
    <n v="918"/>
    <x v="1"/>
    <d v="1975-10-18T00:00:00"/>
    <n v="1"/>
    <x v="0"/>
    <n v="5"/>
    <s v="mIN"/>
    <n v="39"/>
    <n v="21760"/>
    <n v="2035"/>
    <n v="23500.800000000003"/>
    <n v="11.623931623931623"/>
    <n v="39"/>
    <s v="IN"/>
    <s v="Fachhochschulabschluss"/>
    <s v="weniger als 50000"/>
  </r>
  <r>
    <n v="139"/>
    <x v="0"/>
    <d v="1983-10-13T00:00:00"/>
    <n v="1"/>
    <x v="2"/>
    <n v="5"/>
    <s v="mIN"/>
    <n v="38"/>
    <n v="21696"/>
    <n v="0"/>
    <n v="23431.68"/>
    <n v="11.894736842105264"/>
    <n v="31"/>
    <s v="IN"/>
    <s v="Lehrabschluss"/>
    <s v="weniger als 50000"/>
  </r>
  <r>
    <n v="462"/>
    <x v="1"/>
    <d v="1966-07-05T00:00:00"/>
    <n v="1"/>
    <x v="1"/>
    <n v="4"/>
    <s v="kIT"/>
    <n v="40"/>
    <n v="21664"/>
    <n v="0"/>
    <n v="23397.120000000003"/>
    <n v="11.283333333333333"/>
    <n v="49"/>
    <s v="IT"/>
    <s v="Hochschulabschluss"/>
    <s v="weniger als 50000"/>
  </r>
  <r>
    <n v="773"/>
    <x v="1"/>
    <d v="1974-11-21T00:00:00"/>
    <n v="1"/>
    <x v="2"/>
    <n v="4"/>
    <s v="mIT"/>
    <n v="20"/>
    <n v="21640"/>
    <n v="33374"/>
    <n v="23371.200000000001"/>
    <n v="22.541666666666668"/>
    <n v="40"/>
    <s v="IT"/>
    <s v="Lehrabschluss"/>
    <s v="weniger als 50000"/>
  </r>
  <r>
    <n v="715"/>
    <x v="1"/>
    <d v="1954-02-17T00:00:00"/>
    <n v="1"/>
    <x v="2"/>
    <n v="2"/>
    <s v="kFI"/>
    <n v="45"/>
    <n v="21632"/>
    <n v="77911"/>
    <n v="23362.560000000001"/>
    <n v="10.014814814814814"/>
    <n v="61"/>
    <s v="FI"/>
    <s v="Lehrabschluss"/>
    <s v="weniger als 50000"/>
  </r>
  <r>
    <n v="609"/>
    <x v="0"/>
    <d v="1963-05-15T00:00:00"/>
    <n v="1"/>
    <x v="2"/>
    <n v="4"/>
    <s v="mFI"/>
    <n v="39"/>
    <n v="21604"/>
    <n v="2455"/>
    <n v="23332.320000000003"/>
    <n v="11.540598290598291"/>
    <n v="52"/>
    <s v="FI"/>
    <s v="Lehrabschluss"/>
    <s v="weniger als 50000"/>
  </r>
  <r>
    <n v="531"/>
    <x v="1"/>
    <d v="1956-11-04T00:00:00"/>
    <n v="1"/>
    <x v="2"/>
    <n v="4"/>
    <s v="kIT"/>
    <n v="38"/>
    <n v="21576"/>
    <n v="46485"/>
    <n v="23302.080000000002"/>
    <n v="11.828947368421053"/>
    <n v="58"/>
    <s v="IT"/>
    <s v="Lehrabschluss"/>
    <s v="weniger als 50000"/>
  </r>
  <r>
    <n v="293"/>
    <x v="1"/>
    <d v="1977-12-22T00:00:00"/>
    <n v="1"/>
    <x v="2"/>
    <n v="4"/>
    <s v="kCO"/>
    <n v="39"/>
    <n v="21512"/>
    <n v="4236"/>
    <n v="23232.960000000003"/>
    <n v="11.491452991452991"/>
    <n v="37"/>
    <s v="CO"/>
    <s v="Lehrabschluss"/>
    <s v="weniger als 50000"/>
  </r>
  <r>
    <n v="1109"/>
    <x v="1"/>
    <d v="1954-11-21T00:00:00"/>
    <n v="1"/>
    <x v="0"/>
    <n v="4"/>
    <s v="kSO"/>
    <n v="40"/>
    <n v="21480"/>
    <n v="28760"/>
    <n v="23198.400000000001"/>
    <n v="11.1875"/>
    <n v="60"/>
    <s v="SO"/>
    <s v="Fachhochschulabschluss"/>
    <s v="weniger als 50000"/>
  </r>
  <r>
    <n v="1280"/>
    <x v="1"/>
    <d v="1976-02-10T00:00:00"/>
    <n v="1"/>
    <x v="0"/>
    <n v="2"/>
    <s v="mCO"/>
    <n v="42"/>
    <n v="21340"/>
    <n v="7299"/>
    <n v="23047.200000000001"/>
    <n v="10.58531746031746"/>
    <n v="39"/>
    <s v="CO"/>
    <s v="Fachhochschulabschluss"/>
    <s v="weniger als 50000"/>
  </r>
  <r>
    <n v="193"/>
    <x v="0"/>
    <d v="1989-08-27T00:00:00"/>
    <n v="1"/>
    <x v="2"/>
    <n v="4"/>
    <s v="kSO"/>
    <n v="39"/>
    <n v="21328"/>
    <n v="500"/>
    <n v="23034.240000000002"/>
    <n v="11.393162393162394"/>
    <n v="25"/>
    <s v="SO"/>
    <s v="Lehrabschluss"/>
    <s v="weniger als 50000"/>
  </r>
  <r>
    <n v="1119"/>
    <x v="0"/>
    <d v="1957-04-28T00:00:00"/>
    <n v="1"/>
    <x v="0"/>
    <n v="1"/>
    <s v="mLW"/>
    <n v="45"/>
    <n v="21324"/>
    <n v="142486"/>
    <n v="23029.920000000002"/>
    <n v="9.8722222222222218"/>
    <n v="58"/>
    <s v="LW"/>
    <s v="Fachhochschulabschluss"/>
    <s v="weniger als 50000"/>
  </r>
  <r>
    <n v="874"/>
    <x v="1"/>
    <d v="1992-02-25T00:00:00"/>
    <n v="1"/>
    <x v="2"/>
    <n v="4"/>
    <s v="mIT"/>
    <n v="38"/>
    <n v="21244"/>
    <n v="7008"/>
    <n v="22943.52"/>
    <n v="11.646929824561404"/>
    <n v="23"/>
    <s v="IT"/>
    <s v="Lehrabschluss"/>
    <s v="weniger als 50000"/>
  </r>
  <r>
    <n v="208"/>
    <x v="1"/>
    <d v="1974-08-24T00:00:00"/>
    <n v="1"/>
    <x v="2"/>
    <n v="4"/>
    <s v="mFI"/>
    <n v="32"/>
    <n v="21224"/>
    <n v="182"/>
    <n v="22921.920000000002"/>
    <n v="13.817708333333334"/>
    <n v="40"/>
    <s v="FI"/>
    <s v="Lehrabschluss"/>
    <s v="weniger als 50000"/>
  </r>
  <r>
    <n v="196"/>
    <x v="1"/>
    <d v="1991-09-10T00:00:00"/>
    <n v="1"/>
    <x v="2"/>
    <n v="4"/>
    <s v="mFI"/>
    <n v="45"/>
    <n v="21212"/>
    <n v="41200"/>
    <n v="22908.960000000003"/>
    <n v="9.8203703703703695"/>
    <n v="23"/>
    <s v="FI"/>
    <s v="Lehrabschluss"/>
    <s v="weniger als 50000"/>
  </r>
  <r>
    <n v="17"/>
    <x v="0"/>
    <d v="1976-10-17T00:00:00"/>
    <n v="1"/>
    <x v="1"/>
    <n v="1"/>
    <s v="mLW"/>
    <n v="70"/>
    <n v="21188"/>
    <n v="77284"/>
    <n v="22883.040000000001"/>
    <n v="6.3059523809523812"/>
    <n v="38"/>
    <s v="LW"/>
    <s v="Hochschulabschluss"/>
    <s v="weniger als 50000"/>
  </r>
  <r>
    <n v="323"/>
    <x v="1"/>
    <d v="1973-04-10T00:00:00"/>
    <n v="1"/>
    <x v="2"/>
    <n v="4"/>
    <s v="mSO"/>
    <n v="19"/>
    <n v="21116"/>
    <n v="22410"/>
    <n v="22805.280000000002"/>
    <n v="23.153508771929825"/>
    <n v="42"/>
    <s v="SO"/>
    <s v="Lehrabschluss"/>
    <s v="weniger als 50000"/>
  </r>
  <r>
    <n v="546"/>
    <x v="0"/>
    <d v="1987-04-15T00:00:00"/>
    <n v="1"/>
    <x v="3"/>
    <n v="5"/>
    <s v="kIN"/>
    <n v="20"/>
    <n v="21116"/>
    <n v="0"/>
    <n v="22805.280000000002"/>
    <n v="21.995833333333334"/>
    <n v="28"/>
    <s v="IN"/>
    <s v="Meister"/>
    <s v="weniger als 50000"/>
  </r>
  <r>
    <n v="648"/>
    <x v="0"/>
    <d v="1964-04-22T00:00:00"/>
    <n v="1"/>
    <x v="2"/>
    <n v="4"/>
    <s v="kSO"/>
    <n v="35"/>
    <n v="21104"/>
    <n v="0"/>
    <n v="22792.32"/>
    <n v="12.561904761904762"/>
    <n v="51"/>
    <s v="SO"/>
    <s v="Lehrabschluss"/>
    <s v="weniger als 50000"/>
  </r>
  <r>
    <n v="1247"/>
    <x v="1"/>
    <d v="1971-04-25T00:00:00"/>
    <n v="1"/>
    <x v="0"/>
    <n v="4"/>
    <s v="mFI"/>
    <n v="22"/>
    <n v="21084"/>
    <n v="2055"/>
    <n v="22770.720000000001"/>
    <n v="19.96590909090909"/>
    <n v="44"/>
    <s v="FI"/>
    <s v="Fachhochschulabschluss"/>
    <s v="weniger als 50000"/>
  </r>
  <r>
    <n v="739"/>
    <x v="0"/>
    <d v="1986-07-31T00:00:00"/>
    <n v="1"/>
    <x v="1"/>
    <n v="4"/>
    <s v="mSO"/>
    <n v="39"/>
    <n v="21064"/>
    <n v="2557"/>
    <n v="22749.120000000003"/>
    <n v="11.252136752136753"/>
    <n v="29"/>
    <s v="SO"/>
    <s v="Hochschulabschluss"/>
    <s v="weniger als 50000"/>
  </r>
  <r>
    <n v="1098"/>
    <x v="1"/>
    <d v="1967-03-04T00:00:00"/>
    <n v="1"/>
    <x v="1"/>
    <n v="4"/>
    <s v="mCO"/>
    <n v="28"/>
    <n v="21024"/>
    <n v="75238"/>
    <n v="22705.920000000002"/>
    <n v="15.642857142857142"/>
    <n v="48"/>
    <s v="CO"/>
    <s v="Hochschulabschluss"/>
    <s v="weniger als 50000"/>
  </r>
  <r>
    <n v="754"/>
    <x v="1"/>
    <d v="1983-12-15T00:00:00"/>
    <n v="1"/>
    <x v="3"/>
    <n v="4"/>
    <s v="kCO"/>
    <n v="19"/>
    <n v="20960"/>
    <n v="2405"/>
    <n v="22636.800000000003"/>
    <n v="22.982456140350877"/>
    <n v="31"/>
    <s v="CO"/>
    <s v="Meister"/>
    <s v="weniger als 50000"/>
  </r>
  <r>
    <n v="1184"/>
    <x v="0"/>
    <d v="1959-12-16T00:00:00"/>
    <n v="1"/>
    <x v="2"/>
    <n v="5"/>
    <s v="mIN"/>
    <n v="39"/>
    <n v="20876"/>
    <n v="4115"/>
    <n v="22546.080000000002"/>
    <n v="11.151709401709402"/>
    <n v="55"/>
    <s v="IN"/>
    <s v="Lehrabschluss"/>
    <s v="weniger als 50000"/>
  </r>
  <r>
    <n v="726"/>
    <x v="1"/>
    <d v="1968-12-01T00:00:00"/>
    <n v="1"/>
    <x v="2"/>
    <n v="4"/>
    <s v="mCO"/>
    <n v="39"/>
    <n v="20840"/>
    <n v="778"/>
    <n v="22507.200000000001"/>
    <n v="11.132478632478632"/>
    <n v="46"/>
    <s v="CO"/>
    <s v="Lehrabschluss"/>
    <s v="weniger als 50000"/>
  </r>
  <r>
    <n v="689"/>
    <x v="0"/>
    <d v="1953-02-05T00:00:00"/>
    <n v="1"/>
    <x v="3"/>
    <n v="2"/>
    <s v="mCO"/>
    <n v="60"/>
    <n v="20808"/>
    <n v="1709"/>
    <n v="22472.640000000003"/>
    <n v="7.2249999999999996"/>
    <n v="62"/>
    <s v="CO"/>
    <s v="Meister"/>
    <s v="weniger als 50000"/>
  </r>
  <r>
    <n v="1092"/>
    <x v="1"/>
    <d v="1978-07-30T00:00:00"/>
    <n v="1"/>
    <x v="0"/>
    <n v="4"/>
    <s v="mFI"/>
    <n v="40"/>
    <n v="20764"/>
    <n v="2589"/>
    <n v="22425.120000000003"/>
    <n v="10.814583333333333"/>
    <n v="37"/>
    <s v="FI"/>
    <s v="Fachhochschulabschluss"/>
    <s v="weniger als 50000"/>
  </r>
  <r>
    <n v="1252"/>
    <x v="0"/>
    <d v="1990-11-22T00:00:00"/>
    <n v="1"/>
    <x v="2"/>
    <n v="4"/>
    <s v="mIT"/>
    <n v="40"/>
    <n v="20756"/>
    <n v="17374"/>
    <n v="22416.480000000003"/>
    <n v="10.810416666666667"/>
    <n v="24"/>
    <s v="IT"/>
    <s v="Lehrabschluss"/>
    <s v="weniger als 50000"/>
  </r>
  <r>
    <n v="471"/>
    <x v="1"/>
    <d v="1969-12-31T00:00:00"/>
    <n v="1"/>
    <x v="0"/>
    <n v="4"/>
    <s v="kFI"/>
    <n v="24"/>
    <n v="20716"/>
    <n v="82535"/>
    <n v="22373.280000000002"/>
    <n v="17.982638888888889"/>
    <n v="45"/>
    <s v="FI"/>
    <s v="Fachhochschulabschluss"/>
    <s v="weniger als 50000"/>
  </r>
  <r>
    <n v="672"/>
    <x v="1"/>
    <d v="1958-06-25T00:00:00"/>
    <n v="1"/>
    <x v="2"/>
    <n v="4"/>
    <s v="mSO"/>
    <n v="38"/>
    <n v="20692"/>
    <n v="260000"/>
    <n v="22347.360000000001"/>
    <n v="11.344298245614034"/>
    <n v="57"/>
    <s v="SO"/>
    <s v="Lehrabschluss"/>
    <s v="weniger als 50000"/>
  </r>
  <r>
    <n v="199"/>
    <x v="1"/>
    <d v="1972-09-01T00:00:00"/>
    <n v="1"/>
    <x v="2"/>
    <n v="4"/>
    <s v="mFI"/>
    <n v="19"/>
    <n v="20636"/>
    <n v="26529"/>
    <n v="22286.880000000001"/>
    <n v="22.62719298245614"/>
    <n v="42"/>
    <s v="FI"/>
    <s v="Lehrabschluss"/>
    <s v="weniger als 50000"/>
  </r>
  <r>
    <n v="931"/>
    <x v="0"/>
    <d v="1987-01-18T00:00:00"/>
    <n v="1"/>
    <x v="2"/>
    <n v="4"/>
    <s v="kIT"/>
    <n v="38"/>
    <n v="20628"/>
    <n v="20026"/>
    <n v="22278.240000000002"/>
    <n v="11.309210526315789"/>
    <n v="28"/>
    <s v="IT"/>
    <s v="Lehrabschluss"/>
    <s v="weniger als 50000"/>
  </r>
  <r>
    <n v="658"/>
    <x v="1"/>
    <d v="1981-04-17T00:00:00"/>
    <n v="1"/>
    <x v="2"/>
    <n v="4"/>
    <s v="mFI"/>
    <n v="39"/>
    <n v="20616"/>
    <n v="2000"/>
    <n v="22265.280000000002"/>
    <n v="11.012820512820513"/>
    <n v="34"/>
    <s v="FI"/>
    <s v="Lehrabschluss"/>
    <s v="weniger als 50000"/>
  </r>
  <r>
    <n v="708"/>
    <x v="1"/>
    <d v="1966-08-24T00:00:00"/>
    <n v="1"/>
    <x v="2"/>
    <n v="4"/>
    <s v="mCO"/>
    <n v="38"/>
    <n v="20608"/>
    <n v="106275"/>
    <n v="22256.640000000003"/>
    <n v="11.298245614035087"/>
    <n v="48"/>
    <s v="CO"/>
    <s v="Lehrabschluss"/>
    <s v="weniger als 50000"/>
  </r>
  <r>
    <n v="30"/>
    <x v="1"/>
    <d v="1979-02-27T00:00:00"/>
    <n v="1"/>
    <x v="2"/>
    <n v="4"/>
    <s v="mFI"/>
    <n v="15.5"/>
    <n v="20556"/>
    <n v="1707"/>
    <n v="22200.480000000003"/>
    <n v="27.629032258064516"/>
    <n v="36"/>
    <s v="FI"/>
    <s v="Lehrabschluss"/>
    <s v="weniger als 50000"/>
  </r>
  <r>
    <n v="1319"/>
    <x v="1"/>
    <d v="1983-11-04T00:00:00"/>
    <n v="1"/>
    <x v="0"/>
    <n v="4"/>
    <s v="mFI"/>
    <n v="10"/>
    <n v="20544"/>
    <n v="1614"/>
    <n v="22187.52"/>
    <n v="42.8"/>
    <n v="31"/>
    <s v="FI"/>
    <s v="Fachhochschulabschluss"/>
    <s v="weniger als 50000"/>
  </r>
  <r>
    <n v="131"/>
    <x v="1"/>
    <d v="1982-10-31T00:00:00"/>
    <n v="1"/>
    <x v="2"/>
    <n v="4"/>
    <s v="kCO"/>
    <n v="30"/>
    <n v="20492"/>
    <n v="310"/>
    <n v="22131.360000000001"/>
    <n v="14.230555555555556"/>
    <n v="32"/>
    <s v="CO"/>
    <s v="Lehrabschluss"/>
    <s v="weniger als 50000"/>
  </r>
  <r>
    <n v="604"/>
    <x v="0"/>
    <d v="1983-05-15T00:00:00"/>
    <n v="1"/>
    <x v="3"/>
    <n v="4"/>
    <s v="kFI"/>
    <n v="38"/>
    <n v="20392"/>
    <n v="303"/>
    <n v="22023.360000000001"/>
    <n v="11.179824561403509"/>
    <n v="32"/>
    <s v="FI"/>
    <s v="Meister"/>
    <s v="weniger als 50000"/>
  </r>
  <r>
    <n v="1166"/>
    <x v="1"/>
    <d v="1978-05-25T00:00:00"/>
    <n v="1"/>
    <x v="2"/>
    <n v="5"/>
    <s v="mIN"/>
    <n v="40"/>
    <n v="20380"/>
    <n v="0"/>
    <n v="22010.400000000001"/>
    <n v="10.614583333333334"/>
    <n v="37"/>
    <s v="IN"/>
    <s v="Lehrabschluss"/>
    <s v="weniger als 50000"/>
  </r>
  <r>
    <n v="1169"/>
    <x v="0"/>
    <d v="1969-05-17T00:00:00"/>
    <n v="1"/>
    <x v="0"/>
    <n v="5"/>
    <s v="mIN"/>
    <n v="35"/>
    <n v="20324"/>
    <n v="28908"/>
    <n v="21949.920000000002"/>
    <n v="12.097619047619048"/>
    <n v="46"/>
    <s v="IN"/>
    <s v="Fachhochschulabschluss"/>
    <s v="weniger als 50000"/>
  </r>
  <r>
    <n v="129"/>
    <x v="0"/>
    <d v="1981-07-05T00:00:00"/>
    <n v="1"/>
    <x v="2"/>
    <n v="4"/>
    <s v="mFI"/>
    <n v="38"/>
    <n v="20300"/>
    <n v="11924"/>
    <n v="21924"/>
    <n v="11.129385964912281"/>
    <n v="34"/>
    <s v="FI"/>
    <s v="Lehrabschluss"/>
    <s v="weniger als 50000"/>
  </r>
  <r>
    <n v="456"/>
    <x v="1"/>
    <d v="1972-07-30T00:00:00"/>
    <n v="1"/>
    <x v="2"/>
    <n v="5"/>
    <s v="mIN"/>
    <n v="24"/>
    <n v="20220"/>
    <n v="6742"/>
    <n v="21837.600000000002"/>
    <n v="17.552083333333332"/>
    <n v="43"/>
    <s v="IN"/>
    <s v="Lehrabschluss"/>
    <s v="weniger als 50000"/>
  </r>
  <r>
    <n v="58"/>
    <x v="0"/>
    <d v="1978-02-02T00:00:00"/>
    <n v="1"/>
    <x v="1"/>
    <n v="4"/>
    <s v="mFI"/>
    <n v="40"/>
    <n v="20184"/>
    <n v="0"/>
    <n v="21798.720000000001"/>
    <n v="10.512499999999999"/>
    <n v="37"/>
    <s v="FI"/>
    <s v="Hochschulabschluss"/>
    <s v="weniger als 50000"/>
  </r>
  <r>
    <n v="392"/>
    <x v="1"/>
    <d v="1976-04-22T00:00:00"/>
    <n v="1"/>
    <x v="2"/>
    <n v="4"/>
    <s v="kFI"/>
    <n v="39"/>
    <n v="20140"/>
    <n v="-4700"/>
    <n v="21751.200000000001"/>
    <n v="10.758547008547009"/>
    <n v="39"/>
    <s v="FI"/>
    <s v="Lehrabschluss"/>
    <s v="weniger als 50000"/>
  </r>
  <r>
    <n v="748"/>
    <x v="0"/>
    <d v="1966-05-01T00:00:00"/>
    <n v="1"/>
    <x v="2"/>
    <n v="4"/>
    <s v="mFI"/>
    <n v="40"/>
    <n v="20140"/>
    <n v="13899"/>
    <n v="21751.200000000001"/>
    <n v="10.489583333333334"/>
    <n v="49"/>
    <s v="FI"/>
    <s v="Lehrabschluss"/>
    <s v="weniger als 50000"/>
  </r>
  <r>
    <n v="801"/>
    <x v="0"/>
    <d v="1990-04-29T00:00:00"/>
    <n v="1"/>
    <x v="0"/>
    <n v="3"/>
    <s v="_ÖF"/>
    <n v="40"/>
    <n v="20072"/>
    <n v="2000"/>
    <n v="21677.760000000002"/>
    <n v="10.454166666666667"/>
    <n v="25"/>
    <s v="ÖF"/>
    <s v="Fachhochschulabschluss"/>
    <s v="weniger als 50000"/>
  </r>
  <r>
    <n v="261"/>
    <x v="1"/>
    <d v="1976-06-19T00:00:00"/>
    <n v="1"/>
    <x v="2"/>
    <n v="4"/>
    <s v="kSO"/>
    <n v="39"/>
    <n v="20012"/>
    <n v="10008"/>
    <n v="21612.960000000003"/>
    <n v="10.69017094017094"/>
    <n v="39"/>
    <s v="SO"/>
    <s v="Lehrabschluss"/>
    <s v="weniger als 50000"/>
  </r>
  <r>
    <n v="1089"/>
    <x v="1"/>
    <d v="1955-02-27T00:00:00"/>
    <n v="1"/>
    <x v="1"/>
    <n v="4"/>
    <s v="mCO"/>
    <n v="13"/>
    <n v="19968"/>
    <n v="27891"/>
    <n v="21565.440000000002"/>
    <n v="32"/>
    <n v="60"/>
    <s v="CO"/>
    <s v="Hochschulabschluss"/>
    <s v="weniger als 50000"/>
  </r>
  <r>
    <n v="873"/>
    <x v="1"/>
    <d v="1989-07-10T00:00:00"/>
    <n v="1"/>
    <x v="2"/>
    <n v="4"/>
    <s v="mFI"/>
    <n v="39"/>
    <n v="19940"/>
    <n v="3"/>
    <n v="21535.200000000001"/>
    <n v="10.651709401709402"/>
    <n v="26"/>
    <s v="FI"/>
    <s v="Lehrabschluss"/>
    <s v="weniger als 50000"/>
  </r>
  <r>
    <n v="381"/>
    <x v="1"/>
    <d v="1975-08-16T00:00:00"/>
    <n v="1"/>
    <x v="2"/>
    <n v="4"/>
    <s v="mSO"/>
    <n v="36"/>
    <n v="19920"/>
    <n v="1443"/>
    <n v="21513.600000000002"/>
    <n v="11.527777777777779"/>
    <n v="39"/>
    <s v="SO"/>
    <s v="Lehrabschluss"/>
    <s v="weniger als 50000"/>
  </r>
  <r>
    <n v="622"/>
    <x v="0"/>
    <d v="1973-12-22T00:00:00"/>
    <n v="1"/>
    <x v="3"/>
    <n v="4"/>
    <s v="mFI"/>
    <n v="38"/>
    <n v="19872"/>
    <n v="0"/>
    <n v="21461.760000000002"/>
    <n v="10.894736842105264"/>
    <n v="41"/>
    <s v="FI"/>
    <s v="Meister"/>
    <s v="weniger als 50000"/>
  </r>
  <r>
    <n v="703"/>
    <x v="1"/>
    <d v="1988-12-01T00:00:00"/>
    <n v="1"/>
    <x v="2"/>
    <n v="4"/>
    <s v="mCO"/>
    <n v="39"/>
    <n v="19852"/>
    <n v="8642"/>
    <n v="21440.16"/>
    <n v="10.604700854700855"/>
    <n v="26"/>
    <s v="CO"/>
    <s v="Lehrabschluss"/>
    <s v="weniger als 50000"/>
  </r>
  <r>
    <n v="1149"/>
    <x v="0"/>
    <d v="1990-11-23T00:00:00"/>
    <n v="1"/>
    <x v="0"/>
    <n v="3"/>
    <s v="_ÖF"/>
    <n v="41"/>
    <n v="19828"/>
    <n v="1301"/>
    <n v="21414.240000000002"/>
    <n v="10.075203252032521"/>
    <n v="24"/>
    <s v="ÖF"/>
    <s v="Fachhochschulabschluss"/>
    <s v="weniger als 50000"/>
  </r>
  <r>
    <n v="271"/>
    <x v="1"/>
    <d v="1953-09-26T00:00:00"/>
    <n v="1"/>
    <x v="2"/>
    <n v="4"/>
    <s v="kCO"/>
    <n v="30"/>
    <n v="19812"/>
    <n v="87830"/>
    <n v="21396.960000000003"/>
    <n v="13.758333333333333"/>
    <n v="61"/>
    <s v="CO"/>
    <s v="Lehrabschluss"/>
    <s v="weniger als 50000"/>
  </r>
  <r>
    <n v="577"/>
    <x v="0"/>
    <d v="1991-01-03T00:00:00"/>
    <n v="1"/>
    <x v="2"/>
    <n v="4"/>
    <s v="kSO"/>
    <n v="38"/>
    <n v="19792"/>
    <n v="10586"/>
    <n v="21375.360000000001"/>
    <n v="10.850877192982455"/>
    <n v="24"/>
    <s v="SO"/>
    <s v="Lehrabschluss"/>
    <s v="weniger als 50000"/>
  </r>
  <r>
    <n v="347"/>
    <x v="0"/>
    <d v="1980-05-20T00:00:00"/>
    <n v="1"/>
    <x v="3"/>
    <n v="4"/>
    <s v="mIT"/>
    <n v="40"/>
    <n v="19768"/>
    <n v="1418"/>
    <n v="21349.440000000002"/>
    <n v="10.295833333333333"/>
    <n v="35"/>
    <s v="IT"/>
    <s v="Meister"/>
    <s v="weniger als 50000"/>
  </r>
  <r>
    <n v="583"/>
    <x v="1"/>
    <d v="1973-06-07T00:00:00"/>
    <n v="1"/>
    <x v="2"/>
    <n v="4"/>
    <s v="mSO"/>
    <n v="39"/>
    <n v="19768"/>
    <n v="2358"/>
    <n v="21349.440000000002"/>
    <n v="10.55982905982906"/>
    <n v="42"/>
    <s v="SO"/>
    <s v="Lehrabschluss"/>
    <s v="weniger als 50000"/>
  </r>
  <r>
    <n v="712"/>
    <x v="1"/>
    <d v="1968-04-02T00:00:00"/>
    <n v="1"/>
    <x v="3"/>
    <n v="4"/>
    <s v="mIT"/>
    <n v="38"/>
    <n v="19744"/>
    <n v="9759"/>
    <n v="21323.52"/>
    <n v="10.824561403508772"/>
    <n v="47"/>
    <s v="IT"/>
    <s v="Meister"/>
    <s v="weniger als 50000"/>
  </r>
  <r>
    <n v="579"/>
    <x v="0"/>
    <d v="1978-04-02T00:00:00"/>
    <n v="1"/>
    <x v="3"/>
    <n v="5"/>
    <s v="mIN"/>
    <n v="39"/>
    <n v="19700"/>
    <n v="3500"/>
    <n v="21276"/>
    <n v="10.523504273504274"/>
    <n v="37"/>
    <s v="IN"/>
    <s v="Meister"/>
    <s v="weniger als 50000"/>
  </r>
  <r>
    <n v="1013"/>
    <x v="0"/>
    <d v="1977-09-29T00:00:00"/>
    <n v="1"/>
    <x v="2"/>
    <n v="4"/>
    <s v="kFI"/>
    <n v="38"/>
    <n v="19672"/>
    <n v="8648"/>
    <n v="21245.760000000002"/>
    <n v="10.785087719298245"/>
    <n v="37"/>
    <s v="FI"/>
    <s v="Lehrabschluss"/>
    <s v="weniger als 50000"/>
  </r>
  <r>
    <n v="422"/>
    <x v="1"/>
    <d v="1985-10-02T00:00:00"/>
    <n v="1"/>
    <x v="1"/>
    <n v="4"/>
    <s v="mFI"/>
    <n v="39"/>
    <n v="19632"/>
    <n v="0"/>
    <n v="21202.560000000001"/>
    <n v="10.487179487179487"/>
    <n v="29"/>
    <s v="FI"/>
    <s v="Hochschulabschluss"/>
    <s v="weniger als 50000"/>
  </r>
  <r>
    <n v="509"/>
    <x v="0"/>
    <d v="1965-10-31T00:00:00"/>
    <n v="1"/>
    <x v="2"/>
    <n v="4"/>
    <s v="kFI"/>
    <n v="37"/>
    <n v="19556"/>
    <n v="4373"/>
    <n v="21120.480000000003"/>
    <n v="11.011261261261261"/>
    <n v="49"/>
    <s v="FI"/>
    <s v="Lehrabschluss"/>
    <s v="weniger als 50000"/>
  </r>
  <r>
    <n v="358"/>
    <x v="1"/>
    <d v="1966-05-10T00:00:00"/>
    <n v="1"/>
    <x v="2"/>
    <n v="4"/>
    <s v="kFI"/>
    <n v="38"/>
    <n v="19532"/>
    <n v="4613"/>
    <n v="21094.560000000001"/>
    <n v="10.708333333333334"/>
    <n v="49"/>
    <s v="FI"/>
    <s v="Lehrabschluss"/>
    <s v="weniger als 50000"/>
  </r>
  <r>
    <n v="1048"/>
    <x v="1"/>
    <d v="1986-09-07T00:00:00"/>
    <n v="1"/>
    <x v="2"/>
    <n v="4"/>
    <s v="kIT"/>
    <n v="20"/>
    <n v="19448"/>
    <n v="0"/>
    <n v="21003.84"/>
    <n v="20.258333333333333"/>
    <n v="28"/>
    <s v="IT"/>
    <s v="Lehrabschluss"/>
    <s v="weniger als 50000"/>
  </r>
  <r>
    <n v="1117"/>
    <x v="0"/>
    <d v="1992-10-17T00:00:00"/>
    <n v="1"/>
    <x v="3"/>
    <n v="5"/>
    <s v="mIN"/>
    <n v="40"/>
    <n v="19428"/>
    <n v="5000"/>
    <n v="20982.240000000002"/>
    <n v="10.11875"/>
    <n v="22"/>
    <s v="IN"/>
    <s v="Meister"/>
    <s v="weniger als 50000"/>
  </r>
  <r>
    <n v="1251"/>
    <x v="1"/>
    <d v="1966-05-12T00:00:00"/>
    <n v="1"/>
    <x v="2"/>
    <n v="4"/>
    <s v="mFI"/>
    <n v="35"/>
    <n v="19400"/>
    <n v="12150"/>
    <n v="20952"/>
    <n v="11.547619047619047"/>
    <n v="49"/>
    <s v="FI"/>
    <s v="Lehrabschluss"/>
    <s v="weniger als 50000"/>
  </r>
  <r>
    <n v="733"/>
    <x v="1"/>
    <d v="1971-08-31T00:00:00"/>
    <n v="1"/>
    <x v="2"/>
    <n v="4"/>
    <s v="kSO"/>
    <n v="19"/>
    <n v="19380"/>
    <n v="26010"/>
    <n v="20930.400000000001"/>
    <n v="21.25"/>
    <n v="43"/>
    <s v="SO"/>
    <s v="Lehrabschluss"/>
    <s v="weniger als 50000"/>
  </r>
  <r>
    <n v="932"/>
    <x v="1"/>
    <d v="1981-08-25T00:00:00"/>
    <n v="1"/>
    <x v="2"/>
    <n v="5"/>
    <s v="mIN"/>
    <n v="38"/>
    <n v="19340"/>
    <n v="1800"/>
    <n v="20887.2"/>
    <n v="10.603070175438596"/>
    <n v="33"/>
    <s v="IN"/>
    <s v="Lehrabschluss"/>
    <s v="weniger als 50000"/>
  </r>
  <r>
    <n v="995"/>
    <x v="1"/>
    <d v="1973-04-17T00:00:00"/>
    <n v="1"/>
    <x v="2"/>
    <n v="4"/>
    <s v="mSO"/>
    <n v="32"/>
    <n v="19252"/>
    <n v="2560"/>
    <n v="20792.16"/>
    <n v="12.533854166666666"/>
    <n v="42"/>
    <s v="SO"/>
    <s v="Lehrabschluss"/>
    <s v="weniger als 50000"/>
  </r>
  <r>
    <n v="1181"/>
    <x v="1"/>
    <d v="1978-11-03T00:00:00"/>
    <n v="1"/>
    <x v="2"/>
    <n v="4"/>
    <s v="mFI"/>
    <n v="40"/>
    <n v="19228"/>
    <n v="178420"/>
    <n v="20766.240000000002"/>
    <n v="10.014583333333333"/>
    <n v="36"/>
    <s v="FI"/>
    <s v="Lehrabschluss"/>
    <s v="weniger als 50000"/>
  </r>
  <r>
    <n v="1067"/>
    <x v="1"/>
    <d v="1982-12-07T00:00:00"/>
    <n v="1"/>
    <x v="0"/>
    <n v="5"/>
    <s v="mIN"/>
    <n v="40"/>
    <n v="19224"/>
    <n v="1379"/>
    <n v="20761.920000000002"/>
    <n v="10.012499999999999"/>
    <n v="32"/>
    <s v="IN"/>
    <s v="Fachhochschulabschluss"/>
    <s v="weniger als 50000"/>
  </r>
  <r>
    <n v="1238"/>
    <x v="0"/>
    <d v="1981-06-26T00:00:00"/>
    <n v="1"/>
    <x v="2"/>
    <n v="4"/>
    <s v="kFI"/>
    <n v="38"/>
    <n v="19176"/>
    <n v="41000"/>
    <n v="20710.080000000002"/>
    <n v="10.513157894736842"/>
    <n v="34"/>
    <s v="FI"/>
    <s v="Lehrabschluss"/>
    <s v="weniger als 50000"/>
  </r>
  <r>
    <n v="1046"/>
    <x v="1"/>
    <d v="1976-08-12T00:00:00"/>
    <n v="1"/>
    <x v="2"/>
    <n v="4"/>
    <s v="kIT"/>
    <n v="39"/>
    <n v="19160"/>
    <n v="58800"/>
    <n v="20692.800000000003"/>
    <n v="10.235042735042734"/>
    <n v="38"/>
    <s v="IT"/>
    <s v="Lehrabschluss"/>
    <s v="weniger als 50000"/>
  </r>
  <r>
    <n v="594"/>
    <x v="0"/>
    <d v="1990-09-24T00:00:00"/>
    <n v="1"/>
    <x v="1"/>
    <n v="3"/>
    <s v="_ÖF"/>
    <n v="39"/>
    <n v="19068"/>
    <n v="98"/>
    <n v="20593.440000000002"/>
    <n v="10.185897435897436"/>
    <n v="24"/>
    <s v="ÖF"/>
    <s v="Hochschulabschluss"/>
    <s v="weniger als 50000"/>
  </r>
  <r>
    <n v="324"/>
    <x v="0"/>
    <d v="1988-10-31T00:00:00"/>
    <n v="1"/>
    <x v="2"/>
    <n v="4"/>
    <s v="mCO"/>
    <n v="40"/>
    <n v="19048"/>
    <n v="65"/>
    <n v="20571.84"/>
    <n v="9.9208333333333325"/>
    <n v="26"/>
    <s v="CO"/>
    <s v="Lehrabschluss"/>
    <s v="weniger als 50000"/>
  </r>
  <r>
    <n v="195"/>
    <x v="0"/>
    <d v="1979-02-09T00:00:00"/>
    <n v="1"/>
    <x v="2"/>
    <n v="5"/>
    <s v="mIN"/>
    <n v="40"/>
    <n v="19000"/>
    <n v="7000"/>
    <n v="20520"/>
    <n v="9.8958333333333339"/>
    <n v="36"/>
    <s v="IN"/>
    <s v="Lehrabschluss"/>
    <s v="weniger als 50000"/>
  </r>
  <r>
    <n v="321"/>
    <x v="1"/>
    <d v="1966-02-18T00:00:00"/>
    <n v="1"/>
    <x v="2"/>
    <n v="4"/>
    <s v="mIT"/>
    <n v="38"/>
    <n v="18972"/>
    <n v="2835"/>
    <n v="20489.760000000002"/>
    <n v="10.401315789473685"/>
    <n v="49"/>
    <s v="IT"/>
    <s v="Lehrabschluss"/>
    <s v="weniger als 50000"/>
  </r>
  <r>
    <n v="94"/>
    <x v="0"/>
    <d v="1991-07-21T00:00:00"/>
    <n v="1"/>
    <x v="2"/>
    <n v="4"/>
    <s v="mCO"/>
    <n v="39"/>
    <n v="18964"/>
    <n v="3603"/>
    <n v="20481.120000000003"/>
    <n v="10.130341880341881"/>
    <n v="24"/>
    <s v="CO"/>
    <s v="Lehrabschluss"/>
    <s v="weniger als 50000"/>
  </r>
  <r>
    <n v="144"/>
    <x v="0"/>
    <d v="1982-03-01T00:00:00"/>
    <n v="1"/>
    <x v="3"/>
    <n v="2"/>
    <s v="kIT"/>
    <n v="45"/>
    <n v="18948"/>
    <n v="3254"/>
    <n v="20463.84"/>
    <n v="8.7722222222222221"/>
    <n v="33"/>
    <s v="IT"/>
    <s v="Meister"/>
    <s v="weniger als 50000"/>
  </r>
  <r>
    <n v="1259"/>
    <x v="1"/>
    <d v="1958-11-02T00:00:00"/>
    <n v="1"/>
    <x v="0"/>
    <n v="4"/>
    <s v="kFI"/>
    <n v="40"/>
    <n v="18948"/>
    <n v="16419"/>
    <n v="20463.84"/>
    <n v="9.8687500000000004"/>
    <n v="56"/>
    <s v="FI"/>
    <s v="Fachhochschulabschluss"/>
    <s v="weniger als 50000"/>
  </r>
  <r>
    <n v="21"/>
    <x v="1"/>
    <d v="1982-12-19T00:00:00"/>
    <n v="1"/>
    <x v="2"/>
    <n v="4"/>
    <s v="kSO"/>
    <n v="20"/>
    <n v="18924"/>
    <n v="2750"/>
    <n v="20437.920000000002"/>
    <n v="19.712499999999999"/>
    <n v="32"/>
    <s v="SO"/>
    <s v="Lehrabschluss"/>
    <s v="weniger als 50000"/>
  </r>
  <r>
    <n v="1168"/>
    <x v="0"/>
    <d v="1955-05-24T00:00:00"/>
    <n v="1"/>
    <x v="2"/>
    <n v="5"/>
    <s v="mIN"/>
    <n v="40"/>
    <n v="18900"/>
    <n v="30600"/>
    <n v="20412"/>
    <n v="9.84375"/>
    <n v="60"/>
    <s v="IN"/>
    <s v="Lehrabschluss"/>
    <s v="weniger als 50000"/>
  </r>
  <r>
    <n v="974"/>
    <x v="0"/>
    <d v="1956-06-13T00:00:00"/>
    <n v="1"/>
    <x v="2"/>
    <n v="5"/>
    <s v="kIN"/>
    <n v="20"/>
    <n v="18832"/>
    <n v="3000"/>
    <n v="20338.560000000001"/>
    <n v="19.616666666666667"/>
    <n v="59"/>
    <s v="IN"/>
    <s v="Lehrabschluss"/>
    <s v="weniger als 50000"/>
  </r>
  <r>
    <n v="378"/>
    <x v="1"/>
    <d v="1973-08-30T00:00:00"/>
    <n v="1"/>
    <x v="2"/>
    <n v="4"/>
    <s v="kFI"/>
    <n v="39"/>
    <n v="18800"/>
    <n v="12000"/>
    <n v="20304"/>
    <n v="10.042735042735043"/>
    <n v="41"/>
    <s v="FI"/>
    <s v="Lehrabschluss"/>
    <s v="weniger als 50000"/>
  </r>
  <r>
    <n v="787"/>
    <x v="0"/>
    <d v="1987-01-11T00:00:00"/>
    <n v="1"/>
    <x v="1"/>
    <n v="3"/>
    <s v="_ÖF"/>
    <n v="55"/>
    <n v="18788"/>
    <n v="5000"/>
    <n v="20291.04"/>
    <n v="7.1166666666666663"/>
    <n v="28"/>
    <s v="ÖF"/>
    <s v="Hochschulabschluss"/>
    <s v="weniger als 50000"/>
  </r>
  <r>
    <n v="84"/>
    <x v="0"/>
    <d v="1982-08-03T00:00:00"/>
    <n v="1"/>
    <x v="2"/>
    <n v="4"/>
    <s v="mFI"/>
    <n v="38"/>
    <n v="18776"/>
    <n v="60966"/>
    <n v="20278.080000000002"/>
    <n v="10.293859649122806"/>
    <n v="33"/>
    <s v="FI"/>
    <s v="Lehrabschluss"/>
    <s v="weniger als 50000"/>
  </r>
  <r>
    <n v="600"/>
    <x v="0"/>
    <d v="1979-08-06T00:00:00"/>
    <n v="1"/>
    <x v="0"/>
    <n v="5"/>
    <s v="mIN"/>
    <n v="40"/>
    <n v="18744"/>
    <n v="15643"/>
    <n v="20243.52"/>
    <n v="9.7624999999999993"/>
    <n v="36"/>
    <s v="IN"/>
    <s v="Fachhochschulabschluss"/>
    <s v="weniger als 50000"/>
  </r>
  <r>
    <n v="382"/>
    <x v="1"/>
    <d v="1993-02-24T00:00:00"/>
    <n v="1"/>
    <x v="2"/>
    <n v="4"/>
    <s v="kFI"/>
    <n v="39"/>
    <n v="18708"/>
    <n v="800"/>
    <n v="20204.640000000003"/>
    <n v="9.9935897435897427"/>
    <n v="22"/>
    <s v="FI"/>
    <s v="Lehrabschluss"/>
    <s v="weniger als 50000"/>
  </r>
  <r>
    <n v="487"/>
    <x v="1"/>
    <d v="1978-08-05T00:00:00"/>
    <n v="1"/>
    <x v="3"/>
    <n v="4"/>
    <s v="mIT"/>
    <n v="25"/>
    <n v="18672"/>
    <n v="202"/>
    <n v="20165.760000000002"/>
    <n v="15.56"/>
    <n v="37"/>
    <s v="IT"/>
    <s v="Meister"/>
    <s v="weniger als 50000"/>
  </r>
  <r>
    <n v="48"/>
    <x v="1"/>
    <d v="1982-07-04T00:00:00"/>
    <n v="1"/>
    <x v="2"/>
    <n v="4"/>
    <s v="mCO"/>
    <n v="39"/>
    <n v="18636"/>
    <n v="2089"/>
    <n v="20126.88"/>
    <n v="9.9551282051282044"/>
    <n v="33"/>
    <s v="CO"/>
    <s v="Lehrabschluss"/>
    <s v="weniger als 50000"/>
  </r>
  <r>
    <n v="204"/>
    <x v="0"/>
    <d v="1985-10-12T00:00:00"/>
    <n v="1"/>
    <x v="2"/>
    <n v="4"/>
    <s v="mFI"/>
    <n v="20"/>
    <n v="18628"/>
    <n v="13650"/>
    <n v="20118.240000000002"/>
    <n v="19.404166666666665"/>
    <n v="29"/>
    <s v="FI"/>
    <s v="Lehrabschluss"/>
    <s v="weniger als 50000"/>
  </r>
  <r>
    <n v="973"/>
    <x v="1"/>
    <d v="1984-09-13T00:00:00"/>
    <n v="1"/>
    <x v="2"/>
    <n v="4"/>
    <s v="mIT"/>
    <n v="30"/>
    <n v="18588"/>
    <n v="0"/>
    <n v="20075.04"/>
    <n v="12.908333333333333"/>
    <n v="30"/>
    <s v="IT"/>
    <s v="Lehrabschluss"/>
    <s v="weniger als 50000"/>
  </r>
  <r>
    <n v="156"/>
    <x v="0"/>
    <d v="1976-11-26T00:00:00"/>
    <n v="1"/>
    <x v="2"/>
    <n v="5"/>
    <s v="mIN"/>
    <n v="46"/>
    <n v="18576"/>
    <n v="33252"/>
    <n v="20062.080000000002"/>
    <n v="8.4130434782608692"/>
    <n v="38"/>
    <s v="IN"/>
    <s v="Lehrabschluss"/>
    <s v="weniger als 50000"/>
  </r>
  <r>
    <n v="1159"/>
    <x v="1"/>
    <d v="1964-07-13T00:00:00"/>
    <n v="1"/>
    <x v="1"/>
    <n v="4"/>
    <s v="mIT"/>
    <n v="20"/>
    <n v="18560"/>
    <n v="98833"/>
    <n v="20044.800000000003"/>
    <n v="19.333333333333332"/>
    <n v="51"/>
    <s v="IT"/>
    <s v="Hochschulabschluss"/>
    <s v="weniger als 50000"/>
  </r>
  <r>
    <n v="568"/>
    <x v="1"/>
    <d v="1967-02-15T00:00:00"/>
    <n v="2"/>
    <x v="2"/>
    <n v="4"/>
    <s v="kSO"/>
    <n v="25"/>
    <n v="18492"/>
    <n v="101"/>
    <n v="19971.36"/>
    <n v="15.41"/>
    <n v="48"/>
    <s v="SO"/>
    <s v="Lehrabschluss"/>
    <s v="weniger als 50000"/>
  </r>
  <r>
    <n v="1197"/>
    <x v="1"/>
    <d v="1957-06-21T00:00:00"/>
    <n v="1"/>
    <x v="0"/>
    <n v="4"/>
    <s v="mFI"/>
    <n v="13"/>
    <n v="18456"/>
    <n v="22928"/>
    <n v="19932.48"/>
    <n v="29.576923076923077"/>
    <n v="58"/>
    <s v="FI"/>
    <s v="Fachhochschulabschluss"/>
    <s v="weniger als 50000"/>
  </r>
  <r>
    <n v="53"/>
    <x v="1"/>
    <d v="1967-02-07T00:00:00"/>
    <n v="1"/>
    <x v="1"/>
    <n v="4"/>
    <s v="mIT"/>
    <n v="38"/>
    <n v="18448"/>
    <n v="500"/>
    <n v="19923.84"/>
    <n v="10.114035087719298"/>
    <n v="48"/>
    <s v="IT"/>
    <s v="Hochschulabschluss"/>
    <s v="weniger als 50000"/>
  </r>
  <r>
    <n v="211"/>
    <x v="1"/>
    <d v="1970-07-18T00:00:00"/>
    <n v="1"/>
    <x v="3"/>
    <n v="4"/>
    <s v="mSO"/>
    <n v="38"/>
    <n v="18448"/>
    <n v="0"/>
    <n v="19923.84"/>
    <n v="10.114035087719298"/>
    <n v="45"/>
    <s v="SO"/>
    <s v="Meister"/>
    <s v="weniger als 50000"/>
  </r>
  <r>
    <n v="65"/>
    <x v="1"/>
    <d v="1965-05-13T00:00:00"/>
    <n v="1"/>
    <x v="2"/>
    <n v="4"/>
    <s v="mSO"/>
    <n v="20"/>
    <n v="18388"/>
    <n v="14000"/>
    <n v="19859.04"/>
    <n v="19.154166666666665"/>
    <n v="50"/>
    <s v="SO"/>
    <s v="Lehrabschluss"/>
    <s v="weniger als 50000"/>
  </r>
  <r>
    <n v="300"/>
    <x v="0"/>
    <d v="1989-09-09T00:00:00"/>
    <n v="1"/>
    <x v="2"/>
    <n v="4"/>
    <s v="kIT"/>
    <n v="35"/>
    <n v="18368"/>
    <n v="4000"/>
    <n v="19837.440000000002"/>
    <n v="10.933333333333334"/>
    <n v="25"/>
    <s v="IT"/>
    <s v="Lehrabschluss"/>
    <s v="weniger als 50000"/>
  </r>
  <r>
    <n v="778"/>
    <x v="1"/>
    <d v="1977-02-18T00:00:00"/>
    <n v="1"/>
    <x v="2"/>
    <n v="1"/>
    <s v="mLW"/>
    <n v="40"/>
    <n v="18340"/>
    <n v="127153"/>
    <n v="19807.2"/>
    <n v="9.5520833333333339"/>
    <n v="38"/>
    <s v="LW"/>
    <s v="Lehrabschluss"/>
    <s v="weniger als 50000"/>
  </r>
  <r>
    <n v="265"/>
    <x v="1"/>
    <d v="1975-06-16T00:00:00"/>
    <n v="1"/>
    <x v="1"/>
    <n v="2"/>
    <s v="mIT"/>
    <n v="39"/>
    <n v="18236"/>
    <n v="1010149"/>
    <n v="19694.88"/>
    <n v="9.7414529914529915"/>
    <n v="40"/>
    <s v="IT"/>
    <s v="Hochschulabschluss"/>
    <s v="weniger als 50000"/>
  </r>
  <r>
    <n v="1338"/>
    <x v="1"/>
    <d v="1956-09-29T00:00:00"/>
    <n v="1"/>
    <x v="1"/>
    <n v="4"/>
    <s v="kFI"/>
    <n v="40"/>
    <n v="18220"/>
    <n v="8162"/>
    <n v="19677.600000000002"/>
    <n v="9.4895833333333339"/>
    <n v="58"/>
    <s v="FI"/>
    <s v="Hochschulabschluss"/>
    <s v="weniger als 50000"/>
  </r>
  <r>
    <n v="1000"/>
    <x v="0"/>
    <d v="1993-01-04T00:00:00"/>
    <n v="1"/>
    <x v="2"/>
    <n v="5"/>
    <s v="mIN"/>
    <n v="35"/>
    <n v="18192"/>
    <n v="328"/>
    <n v="19647.36"/>
    <n v="10.828571428571429"/>
    <n v="22"/>
    <s v="IN"/>
    <s v="Lehrabschluss"/>
    <s v="weniger als 50000"/>
  </r>
  <r>
    <n v="1237"/>
    <x v="0"/>
    <d v="1989-06-16T00:00:00"/>
    <n v="1"/>
    <x v="2"/>
    <n v="3"/>
    <s v="_ÖF"/>
    <n v="40"/>
    <n v="18140"/>
    <n v="0"/>
    <n v="19591.2"/>
    <n v="9.4479166666666661"/>
    <n v="26"/>
    <s v="ÖF"/>
    <s v="Lehrabschluss"/>
    <s v="weniger als 50000"/>
  </r>
  <r>
    <n v="1337"/>
    <x v="1"/>
    <d v="1961-08-22T00:00:00"/>
    <n v="1"/>
    <x v="3"/>
    <n v="4"/>
    <s v="mIT"/>
    <n v="40"/>
    <n v="18120"/>
    <n v="18550"/>
    <n v="19569.600000000002"/>
    <n v="9.4375"/>
    <n v="53"/>
    <s v="IT"/>
    <s v="Meister"/>
    <s v="weniger als 50000"/>
  </r>
  <r>
    <n v="184"/>
    <x v="1"/>
    <d v="1987-06-19T00:00:00"/>
    <n v="1"/>
    <x v="0"/>
    <n v="4"/>
    <s v="mCO"/>
    <n v="39"/>
    <n v="18116"/>
    <n v="12000"/>
    <n v="19565.280000000002"/>
    <n v="9.6773504273504276"/>
    <n v="28"/>
    <s v="CO"/>
    <s v="Fachhochschulabschluss"/>
    <s v="weniger als 50000"/>
  </r>
  <r>
    <n v="953"/>
    <x v="1"/>
    <d v="1984-12-11T00:00:00"/>
    <n v="1"/>
    <x v="2"/>
    <n v="4"/>
    <s v="kSO"/>
    <n v="20"/>
    <n v="18116"/>
    <n v="672"/>
    <n v="19565.280000000002"/>
    <n v="18.870833333333334"/>
    <n v="30"/>
    <s v="SO"/>
    <s v="Lehrabschluss"/>
    <s v="weniger als 50000"/>
  </r>
  <r>
    <n v="828"/>
    <x v="0"/>
    <d v="1985-09-19T00:00:00"/>
    <n v="1"/>
    <x v="2"/>
    <n v="5"/>
    <s v="mIN"/>
    <n v="40"/>
    <n v="18096"/>
    <n v="0"/>
    <n v="19543.68"/>
    <n v="9.4250000000000007"/>
    <n v="29"/>
    <s v="IN"/>
    <s v="Lehrabschluss"/>
    <s v="weniger als 50000"/>
  </r>
  <r>
    <n v="636"/>
    <x v="1"/>
    <d v="1987-07-29T00:00:00"/>
    <n v="1"/>
    <x v="2"/>
    <n v="4"/>
    <s v="mIT"/>
    <n v="39"/>
    <n v="18088"/>
    <n v="30439"/>
    <n v="19535.04"/>
    <n v="9.6623931623931618"/>
    <n v="28"/>
    <s v="IT"/>
    <s v="Lehrabschluss"/>
    <s v="weniger als 50000"/>
  </r>
  <r>
    <n v="1206"/>
    <x v="1"/>
    <d v="1956-11-17T00:00:00"/>
    <n v="1"/>
    <x v="1"/>
    <n v="4"/>
    <s v="mFI"/>
    <n v="27"/>
    <n v="18080"/>
    <n v="39205"/>
    <n v="19526.400000000001"/>
    <n v="13.950617283950617"/>
    <n v="58"/>
    <s v="FI"/>
    <s v="Hochschulabschluss"/>
    <s v="weniger als 50000"/>
  </r>
  <r>
    <n v="180"/>
    <x v="1"/>
    <d v="1987-07-11T00:00:00"/>
    <n v="1"/>
    <x v="2"/>
    <n v="4"/>
    <s v="kFI"/>
    <n v="37"/>
    <n v="18076"/>
    <n v="11776"/>
    <n v="19522.080000000002"/>
    <n v="10.177927927927929"/>
    <n v="28"/>
    <s v="FI"/>
    <s v="Lehrabschluss"/>
    <s v="weniger als 50000"/>
  </r>
  <r>
    <n v="1340"/>
    <x v="1"/>
    <d v="1972-08-18T00:00:00"/>
    <n v="1"/>
    <x v="0"/>
    <n v="4"/>
    <s v="mIT"/>
    <n v="35"/>
    <n v="18072"/>
    <n v="0"/>
    <n v="19517.760000000002"/>
    <n v="10.757142857142858"/>
    <n v="42"/>
    <s v="IT"/>
    <s v="Fachhochschulabschluss"/>
    <s v="weniger als 50000"/>
  </r>
  <r>
    <n v="455"/>
    <x v="1"/>
    <d v="1986-03-31T00:00:00"/>
    <n v="1"/>
    <x v="2"/>
    <n v="4"/>
    <s v="kSO"/>
    <n v="37"/>
    <n v="18064"/>
    <n v="500"/>
    <n v="19509.120000000003"/>
    <n v="10.171171171171171"/>
    <n v="29"/>
    <s v="SO"/>
    <s v="Lehrabschluss"/>
    <s v="weniger als 50000"/>
  </r>
  <r>
    <n v="242"/>
    <x v="1"/>
    <d v="1968-01-31T00:00:00"/>
    <n v="1"/>
    <x v="2"/>
    <n v="4"/>
    <s v="kIT"/>
    <n v="38"/>
    <n v="18040"/>
    <n v="15978"/>
    <n v="19483.2"/>
    <n v="9.8903508771929829"/>
    <n v="47"/>
    <s v="IT"/>
    <s v="Lehrabschluss"/>
    <s v="weniger als 50000"/>
  </r>
  <r>
    <n v="1242"/>
    <x v="0"/>
    <d v="1976-08-18T00:00:00"/>
    <n v="1"/>
    <x v="2"/>
    <n v="5"/>
    <s v="mIN"/>
    <n v="38"/>
    <n v="18020"/>
    <n v="0"/>
    <n v="19461.600000000002"/>
    <n v="9.8793859649122808"/>
    <n v="38"/>
    <s v="IN"/>
    <s v="Lehrabschluss"/>
    <s v="weniger als 50000"/>
  </r>
  <r>
    <n v="1042"/>
    <x v="1"/>
    <d v="1969-08-29T00:00:00"/>
    <n v="1"/>
    <x v="2"/>
    <n v="4"/>
    <s v="mSO"/>
    <n v="38"/>
    <n v="18012"/>
    <n v="109"/>
    <n v="19452.960000000003"/>
    <n v="9.875"/>
    <n v="45"/>
    <s v="SO"/>
    <s v="Lehrabschluss"/>
    <s v="weniger als 50000"/>
  </r>
  <r>
    <n v="849"/>
    <x v="1"/>
    <d v="1990-08-18T00:00:00"/>
    <n v="1"/>
    <x v="2"/>
    <n v="4"/>
    <s v="mCO"/>
    <n v="39"/>
    <n v="17968"/>
    <n v="12738"/>
    <n v="19405.440000000002"/>
    <n v="9.5982905982905979"/>
    <n v="24"/>
    <s v="CO"/>
    <s v="Lehrabschluss"/>
    <s v="weniger als 50000"/>
  </r>
  <r>
    <n v="332"/>
    <x v="1"/>
    <d v="1976-11-25T00:00:00"/>
    <n v="1"/>
    <x v="1"/>
    <n v="4"/>
    <s v="mSO"/>
    <n v="30"/>
    <n v="17956"/>
    <n v="3404"/>
    <n v="19392.48"/>
    <n v="12.469444444444445"/>
    <n v="38"/>
    <s v="SO"/>
    <s v="Hochschulabschluss"/>
    <s v="weniger als 50000"/>
  </r>
  <r>
    <n v="660"/>
    <x v="1"/>
    <d v="1979-01-14T00:00:00"/>
    <n v="1"/>
    <x v="2"/>
    <n v="4"/>
    <s v="kCO"/>
    <n v="10"/>
    <n v="17952"/>
    <n v="20525"/>
    <n v="19388.16"/>
    <n v="37.4"/>
    <n v="36"/>
    <s v="CO"/>
    <s v="Lehrabschluss"/>
    <s v="weniger als 50000"/>
  </r>
  <r>
    <n v="289"/>
    <x v="1"/>
    <d v="1990-08-07T00:00:00"/>
    <n v="1"/>
    <x v="3"/>
    <n v="4"/>
    <s v="mIT"/>
    <n v="39"/>
    <n v="17916"/>
    <n v="15715"/>
    <n v="19349.280000000002"/>
    <n v="9.5705128205128212"/>
    <n v="25"/>
    <s v="IT"/>
    <s v="Meister"/>
    <s v="weniger als 50000"/>
  </r>
  <r>
    <n v="68"/>
    <x v="1"/>
    <d v="1990-11-16T00:00:00"/>
    <n v="1"/>
    <x v="2"/>
    <n v="4"/>
    <s v="mCO"/>
    <n v="40"/>
    <n v="17836"/>
    <n v="1493"/>
    <n v="19262.88"/>
    <n v="9.2895833333333329"/>
    <n v="24"/>
    <s v="CO"/>
    <s v="Lehrabschluss"/>
    <s v="weniger als 50000"/>
  </r>
  <r>
    <n v="1325"/>
    <x v="0"/>
    <d v="1957-04-25T00:00:00"/>
    <n v="1"/>
    <x v="2"/>
    <n v="4"/>
    <s v="mCO"/>
    <n v="39"/>
    <n v="17828"/>
    <n v="5000"/>
    <n v="19254.240000000002"/>
    <n v="9.5235042735042743"/>
    <n v="58"/>
    <s v="CO"/>
    <s v="Lehrabschluss"/>
    <s v="weniger als 50000"/>
  </r>
  <r>
    <n v="151"/>
    <x v="0"/>
    <d v="1961-05-11T00:00:00"/>
    <n v="1"/>
    <x v="2"/>
    <n v="4"/>
    <s v="kCO"/>
    <n v="38"/>
    <n v="17796"/>
    <n v="30150"/>
    <n v="19219.68"/>
    <n v="9.7565789473684212"/>
    <n v="54"/>
    <s v="CO"/>
    <s v="Lehrabschluss"/>
    <s v="weniger als 50000"/>
  </r>
  <r>
    <n v="169"/>
    <x v="0"/>
    <d v="1972-09-07T00:00:00"/>
    <n v="1"/>
    <x v="2"/>
    <n v="1"/>
    <s v="kLW"/>
    <n v="60"/>
    <n v="17712"/>
    <n v="0"/>
    <n v="19128.960000000003"/>
    <n v="6.15"/>
    <n v="42"/>
    <s v="LW"/>
    <s v="Lehrabschluss"/>
    <s v="weniger als 50000"/>
  </r>
  <r>
    <n v="228"/>
    <x v="1"/>
    <d v="1974-09-01T00:00:00"/>
    <n v="1"/>
    <x v="2"/>
    <n v="4"/>
    <s v="mFI"/>
    <n v="38"/>
    <n v="17656"/>
    <n v="3839"/>
    <n v="19068.48"/>
    <n v="9.6798245614035086"/>
    <n v="40"/>
    <s v="FI"/>
    <s v="Lehrabschluss"/>
    <s v="weniger als 50000"/>
  </r>
  <r>
    <n v="432"/>
    <x v="1"/>
    <d v="1993-05-12T00:00:00"/>
    <n v="1"/>
    <x v="2"/>
    <n v="5"/>
    <s v="mIN"/>
    <n v="40"/>
    <n v="17656"/>
    <n v="229"/>
    <n v="19068.48"/>
    <n v="9.1958333333333329"/>
    <n v="22"/>
    <s v="IN"/>
    <s v="Lehrabschluss"/>
    <s v="weniger als 50000"/>
  </r>
  <r>
    <n v="120"/>
    <x v="1"/>
    <d v="1987-06-16T00:00:00"/>
    <n v="1"/>
    <x v="0"/>
    <n v="3"/>
    <s v="_ÖF"/>
    <n v="20"/>
    <n v="17648"/>
    <n v="14663"/>
    <n v="19059.84"/>
    <n v="18.383333333333333"/>
    <n v="28"/>
    <s v="ÖF"/>
    <s v="Fachhochschulabschluss"/>
    <s v="weniger als 50000"/>
  </r>
  <r>
    <n v="1341"/>
    <x v="1"/>
    <d v="1965-08-10T00:00:00"/>
    <n v="1"/>
    <x v="1"/>
    <n v="4"/>
    <s v="mIT"/>
    <n v="40"/>
    <n v="17636"/>
    <n v="20146"/>
    <n v="19046.88"/>
    <n v="9.1854166666666668"/>
    <n v="50"/>
    <s v="IT"/>
    <s v="Hochschulabschluss"/>
    <s v="weniger als 50000"/>
  </r>
  <r>
    <n v="1118"/>
    <x v="1"/>
    <d v="1969-07-31T00:00:00"/>
    <n v="1"/>
    <x v="2"/>
    <n v="5"/>
    <s v="mIN"/>
    <n v="40"/>
    <n v="17620"/>
    <n v="17185"/>
    <n v="19029.600000000002"/>
    <n v="9.1770833333333339"/>
    <n v="46"/>
    <s v="IN"/>
    <s v="Lehrabschluss"/>
    <s v="weniger als 50000"/>
  </r>
  <r>
    <n v="219"/>
    <x v="0"/>
    <d v="1976-09-22T00:00:00"/>
    <n v="1"/>
    <x v="2"/>
    <n v="4"/>
    <s v="mIT"/>
    <n v="37"/>
    <n v="17600"/>
    <n v="416"/>
    <n v="19008"/>
    <n v="9.9099099099099099"/>
    <n v="38"/>
    <s v="IT"/>
    <s v="Lehrabschluss"/>
    <s v="weniger als 50000"/>
  </r>
  <r>
    <n v="1306"/>
    <x v="0"/>
    <d v="1979-01-13T00:00:00"/>
    <n v="1"/>
    <x v="2"/>
    <n v="1"/>
    <s v="mLW"/>
    <n v="55"/>
    <n v="17568"/>
    <n v="76000"/>
    <n v="18973.440000000002"/>
    <n v="6.6545454545454543"/>
    <n v="36"/>
    <s v="LW"/>
    <s v="Lehrabschluss"/>
    <s v="weniger als 50000"/>
  </r>
  <r>
    <n v="1021"/>
    <x v="1"/>
    <d v="1981-02-22T00:00:00"/>
    <n v="1"/>
    <x v="1"/>
    <n v="4"/>
    <s v="kFI"/>
    <n v="39"/>
    <n v="17532"/>
    <n v="2374"/>
    <n v="18934.560000000001"/>
    <n v="9.365384615384615"/>
    <n v="34"/>
    <s v="FI"/>
    <s v="Hochschulabschluss"/>
    <s v="weniger als 50000"/>
  </r>
  <r>
    <n v="872"/>
    <x v="0"/>
    <d v="1973-04-21T00:00:00"/>
    <n v="1"/>
    <x v="3"/>
    <n v="4"/>
    <s v="mCO"/>
    <n v="39"/>
    <n v="17488"/>
    <n v="16"/>
    <n v="18887.04"/>
    <n v="9.3418803418803424"/>
    <n v="42"/>
    <s v="CO"/>
    <s v="Meister"/>
    <s v="weniger als 50000"/>
  </r>
  <r>
    <n v="796"/>
    <x v="0"/>
    <d v="1982-04-06T00:00:00"/>
    <n v="2"/>
    <x v="2"/>
    <n v="4"/>
    <s v="mCO"/>
    <n v="38"/>
    <n v="17464"/>
    <n v="5659"/>
    <n v="18861.120000000003"/>
    <n v="9.5745614035087723"/>
    <n v="33"/>
    <s v="CO"/>
    <s v="Lehrabschluss"/>
    <s v="weniger als 50000"/>
  </r>
  <r>
    <n v="1156"/>
    <x v="1"/>
    <d v="1955-11-12T00:00:00"/>
    <n v="1"/>
    <x v="2"/>
    <n v="4"/>
    <s v="kIT"/>
    <n v="40"/>
    <n v="17460"/>
    <n v="104"/>
    <n v="18856.800000000003"/>
    <n v="9.09375"/>
    <n v="59"/>
    <s v="IT"/>
    <s v="Lehrabschluss"/>
    <s v="weniger als 50000"/>
  </r>
  <r>
    <n v="638"/>
    <x v="0"/>
    <d v="1987-06-15T00:00:00"/>
    <n v="1"/>
    <x v="2"/>
    <n v="4"/>
    <s v="mCO"/>
    <n v="35"/>
    <n v="17440"/>
    <n v="90900"/>
    <n v="18835.2"/>
    <n v="10.380952380952381"/>
    <n v="28"/>
    <s v="CO"/>
    <s v="Lehrabschluss"/>
    <s v="weniger als 50000"/>
  </r>
  <r>
    <n v="870"/>
    <x v="0"/>
    <d v="1977-01-15T00:00:00"/>
    <n v="2"/>
    <x v="2"/>
    <n v="5"/>
    <s v="mIN"/>
    <n v="40"/>
    <n v="17400"/>
    <n v="0"/>
    <n v="18792"/>
    <n v="9.0625"/>
    <n v="38"/>
    <s v="IN"/>
    <s v="Lehrabschluss"/>
    <s v="weniger als 50000"/>
  </r>
  <r>
    <n v="1174"/>
    <x v="1"/>
    <d v="1972-12-24T00:00:00"/>
    <n v="1"/>
    <x v="1"/>
    <n v="4"/>
    <s v="mCO"/>
    <n v="40"/>
    <n v="17376"/>
    <n v="5920"/>
    <n v="18766.080000000002"/>
    <n v="9.0500000000000007"/>
    <n v="42"/>
    <s v="CO"/>
    <s v="Hochschulabschluss"/>
    <s v="weniger als 50000"/>
  </r>
  <r>
    <n v="1305"/>
    <x v="1"/>
    <d v="1967-11-08T00:00:00"/>
    <n v="1"/>
    <x v="2"/>
    <n v="4"/>
    <s v="kFI"/>
    <n v="9"/>
    <n v="17356"/>
    <n v="10000"/>
    <n v="18744.48"/>
    <n v="40.175925925925924"/>
    <n v="47"/>
    <s v="FI"/>
    <s v="Lehrabschluss"/>
    <s v="weniger als 50000"/>
  </r>
  <r>
    <n v="774"/>
    <x v="1"/>
    <d v="1990-12-14T00:00:00"/>
    <n v="1"/>
    <x v="2"/>
    <n v="4"/>
    <s v="mIT"/>
    <n v="39"/>
    <n v="17336"/>
    <n v="472"/>
    <n v="18722.88"/>
    <n v="9.2606837606837615"/>
    <n v="24"/>
    <s v="IT"/>
    <s v="Lehrabschluss"/>
    <s v="weniger als 50000"/>
  </r>
  <r>
    <n v="143"/>
    <x v="0"/>
    <d v="1991-12-17T00:00:00"/>
    <n v="1"/>
    <x v="2"/>
    <n v="5"/>
    <s v="mIN"/>
    <n v="40"/>
    <n v="17316"/>
    <n v="380"/>
    <n v="18701.280000000002"/>
    <n v="9.0187500000000007"/>
    <n v="23"/>
    <s v="IN"/>
    <s v="Lehrabschluss"/>
    <s v="weniger als 50000"/>
  </r>
  <r>
    <n v="586"/>
    <x v="1"/>
    <d v="1978-07-06T00:00:00"/>
    <n v="1"/>
    <x v="2"/>
    <n v="4"/>
    <s v="mFI"/>
    <n v="39"/>
    <n v="17292"/>
    <n v="952"/>
    <n v="18675.36"/>
    <n v="9.2371794871794872"/>
    <n v="37"/>
    <s v="FI"/>
    <s v="Lehrabschluss"/>
    <s v="weniger als 50000"/>
  </r>
  <r>
    <n v="687"/>
    <x v="1"/>
    <d v="1964-03-01T00:00:00"/>
    <n v="1"/>
    <x v="2"/>
    <n v="4"/>
    <s v="mCO"/>
    <n v="21"/>
    <n v="17292"/>
    <n v="132580"/>
    <n v="18675.36"/>
    <n v="17.154761904761905"/>
    <n v="51"/>
    <s v="CO"/>
    <s v="Lehrabschluss"/>
    <s v="weniger als 50000"/>
  </r>
  <r>
    <n v="564"/>
    <x v="0"/>
    <d v="1963-07-25T00:00:00"/>
    <n v="1"/>
    <x v="2"/>
    <n v="5"/>
    <s v="mIN"/>
    <n v="38"/>
    <n v="17268"/>
    <n v="1210"/>
    <n v="18649.440000000002"/>
    <n v="9.4671052631578956"/>
    <n v="52"/>
    <s v="IN"/>
    <s v="Lehrabschluss"/>
    <s v="weniger als 50000"/>
  </r>
  <r>
    <n v="440"/>
    <x v="1"/>
    <d v="1964-06-30T00:00:00"/>
    <n v="1"/>
    <x v="2"/>
    <n v="4"/>
    <s v="mFI"/>
    <n v="38"/>
    <n v="17220"/>
    <n v="0"/>
    <n v="18597.600000000002"/>
    <n v="9.4407894736842106"/>
    <n v="51"/>
    <s v="FI"/>
    <s v="Lehrabschluss"/>
    <s v="weniger als 50000"/>
  </r>
  <r>
    <n v="170"/>
    <x v="1"/>
    <d v="1986-10-02T00:00:00"/>
    <n v="1"/>
    <x v="2"/>
    <n v="4"/>
    <s v="mFI"/>
    <n v="40"/>
    <n v="17184"/>
    <n v="310"/>
    <n v="18558.72"/>
    <n v="8.9499999999999993"/>
    <n v="28"/>
    <s v="FI"/>
    <s v="Lehrabschluss"/>
    <s v="weniger als 50000"/>
  </r>
  <r>
    <n v="436"/>
    <x v="1"/>
    <d v="1982-04-12T00:00:00"/>
    <n v="1"/>
    <x v="2"/>
    <n v="4"/>
    <s v="kCO"/>
    <n v="38"/>
    <n v="17184"/>
    <n v="0"/>
    <n v="18558.72"/>
    <n v="9.4210526315789469"/>
    <n v="33"/>
    <s v="CO"/>
    <s v="Lehrabschluss"/>
    <s v="weniger als 50000"/>
  </r>
  <r>
    <n v="1227"/>
    <x v="1"/>
    <d v="1977-08-24T00:00:00"/>
    <n v="1"/>
    <x v="2"/>
    <n v="4"/>
    <s v="mIT"/>
    <n v="42"/>
    <n v="17180"/>
    <n v="2980"/>
    <n v="18554.400000000001"/>
    <n v="8.5218253968253972"/>
    <n v="37"/>
    <s v="IT"/>
    <s v="Lehrabschluss"/>
    <s v="weniger als 50000"/>
  </r>
  <r>
    <n v="544"/>
    <x v="1"/>
    <d v="1990-04-25T00:00:00"/>
    <n v="1"/>
    <x v="3"/>
    <n v="4"/>
    <s v="mFI"/>
    <n v="37"/>
    <n v="17160"/>
    <n v="13205"/>
    <n v="18532.800000000003"/>
    <n v="9.6621621621621614"/>
    <n v="25"/>
    <s v="FI"/>
    <s v="Meister"/>
    <s v="weniger als 50000"/>
  </r>
  <r>
    <n v="806"/>
    <x v="1"/>
    <d v="1974-02-21T00:00:00"/>
    <n v="1"/>
    <x v="2"/>
    <n v="4"/>
    <s v="mIT"/>
    <n v="23"/>
    <n v="17092"/>
    <n v="279"/>
    <n v="18459.36"/>
    <n v="15.481884057971014"/>
    <n v="41"/>
    <s v="IT"/>
    <s v="Lehrabschluss"/>
    <s v="weniger als 50000"/>
  </r>
  <r>
    <n v="185"/>
    <x v="0"/>
    <d v="1988-09-04T00:00:00"/>
    <n v="1"/>
    <x v="0"/>
    <n v="4"/>
    <s v="mIT"/>
    <n v="39"/>
    <n v="17028"/>
    <n v="39967"/>
    <n v="18390.240000000002"/>
    <n v="9.0961538461538467"/>
    <n v="26"/>
    <s v="IT"/>
    <s v="Fachhochschulabschluss"/>
    <s v="weniger als 50000"/>
  </r>
  <r>
    <n v="734"/>
    <x v="1"/>
    <d v="1974-09-20T00:00:00"/>
    <n v="1"/>
    <x v="3"/>
    <n v="4"/>
    <s v="mCO"/>
    <n v="17"/>
    <n v="16912"/>
    <n v="18535"/>
    <n v="18264.960000000003"/>
    <n v="20.725490196078432"/>
    <n v="40"/>
    <s v="CO"/>
    <s v="Meister"/>
    <s v="weniger als 50000"/>
  </r>
  <r>
    <n v="637"/>
    <x v="0"/>
    <d v="1968-02-12T00:00:00"/>
    <n v="1"/>
    <x v="1"/>
    <n v="4"/>
    <s v="kCO"/>
    <n v="35"/>
    <n v="16784"/>
    <n v="5000"/>
    <n v="18126.72"/>
    <n v="9.9904761904761905"/>
    <n v="47"/>
    <s v="CO"/>
    <s v="Hochschulabschluss"/>
    <s v="weniger als 50000"/>
  </r>
  <r>
    <n v="1210"/>
    <x v="1"/>
    <d v="1983-11-23T00:00:00"/>
    <n v="1"/>
    <x v="2"/>
    <n v="4"/>
    <s v="kFI"/>
    <n v="20"/>
    <n v="16748"/>
    <n v="3109"/>
    <n v="18087.84"/>
    <n v="17.445833333333333"/>
    <n v="31"/>
    <s v="FI"/>
    <s v="Lehrabschluss"/>
    <s v="weniger als 50000"/>
  </r>
  <r>
    <n v="1249"/>
    <x v="1"/>
    <d v="1980-01-23T00:00:00"/>
    <n v="1"/>
    <x v="2"/>
    <n v="5"/>
    <s v="kIN"/>
    <n v="40"/>
    <n v="16744"/>
    <n v="3520"/>
    <n v="18083.52"/>
    <n v="8.7208333333333332"/>
    <n v="35"/>
    <s v="IN"/>
    <s v="Lehrabschluss"/>
    <s v="weniger als 50000"/>
  </r>
  <r>
    <n v="920"/>
    <x v="1"/>
    <d v="1979-08-21T00:00:00"/>
    <n v="1"/>
    <x v="1"/>
    <n v="2"/>
    <s v="mIT"/>
    <n v="35"/>
    <n v="16660"/>
    <n v="0"/>
    <n v="17992.800000000003"/>
    <n v="9.9166666666666661"/>
    <n v="35"/>
    <s v="IT"/>
    <s v="Hochschulabschluss"/>
    <s v="weniger als 50000"/>
  </r>
  <r>
    <n v="66"/>
    <x v="1"/>
    <d v="1978-07-25T00:00:00"/>
    <n v="1"/>
    <x v="2"/>
    <n v="4"/>
    <s v="mSO"/>
    <n v="40"/>
    <n v="16620"/>
    <n v="1813"/>
    <n v="17949.600000000002"/>
    <n v="8.65625"/>
    <n v="37"/>
    <s v="SO"/>
    <s v="Lehrabschluss"/>
    <s v="weniger als 50000"/>
  </r>
  <r>
    <n v="1131"/>
    <x v="0"/>
    <d v="1974-04-19T00:00:00"/>
    <n v="1"/>
    <x v="3"/>
    <n v="5"/>
    <s v="mIN"/>
    <n v="40"/>
    <n v="16620"/>
    <n v="0"/>
    <n v="17949.600000000002"/>
    <n v="8.65625"/>
    <n v="41"/>
    <s v="IN"/>
    <s v="Meister"/>
    <s v="weniger als 50000"/>
  </r>
  <r>
    <n v="881"/>
    <x v="1"/>
    <d v="1985-07-17T00:00:00"/>
    <n v="1"/>
    <x v="2"/>
    <n v="5"/>
    <s v="mIN"/>
    <n v="29"/>
    <n v="16584"/>
    <n v="1068"/>
    <n v="17910.72"/>
    <n v="11.913793103448276"/>
    <n v="30"/>
    <s v="IN"/>
    <s v="Lehrabschluss"/>
    <s v="weniger als 50000"/>
  </r>
  <r>
    <n v="320"/>
    <x v="1"/>
    <d v="1966-11-06T00:00:00"/>
    <n v="1"/>
    <x v="2"/>
    <n v="5"/>
    <s v="kIN"/>
    <n v="19"/>
    <n v="16576"/>
    <n v="1418"/>
    <n v="17902.080000000002"/>
    <n v="18.17543859649123"/>
    <n v="48"/>
    <s v="IN"/>
    <s v="Lehrabschluss"/>
    <s v="weniger als 50000"/>
  </r>
  <r>
    <n v="1096"/>
    <x v="1"/>
    <d v="1970-09-01T00:00:00"/>
    <n v="1"/>
    <x v="0"/>
    <n v="4"/>
    <s v="kSO"/>
    <n v="20"/>
    <n v="16536"/>
    <n v="14260"/>
    <n v="17858.88"/>
    <n v="17.225000000000001"/>
    <n v="44"/>
    <s v="SO"/>
    <s v="Fachhochschulabschluss"/>
    <s v="weniger als 50000"/>
  </r>
  <r>
    <n v="114"/>
    <x v="1"/>
    <d v="1978-05-02T00:00:00"/>
    <n v="1"/>
    <x v="2"/>
    <n v="4"/>
    <s v="mIT"/>
    <n v="23"/>
    <n v="16528"/>
    <n v="0"/>
    <n v="17850.240000000002"/>
    <n v="14.971014492753623"/>
    <n v="37"/>
    <s v="IT"/>
    <s v="Lehrabschluss"/>
    <s v="weniger als 50000"/>
  </r>
  <r>
    <n v="1146"/>
    <x v="1"/>
    <d v="1971-09-04T00:00:00"/>
    <n v="1"/>
    <x v="2"/>
    <n v="5"/>
    <s v="mIN"/>
    <n v="40"/>
    <n v="16528"/>
    <n v="2550"/>
    <n v="17850.240000000002"/>
    <n v="8.6083333333333325"/>
    <n v="43"/>
    <s v="IN"/>
    <s v="Lehrabschluss"/>
    <s v="weniger als 50000"/>
  </r>
  <r>
    <n v="814"/>
    <x v="1"/>
    <d v="1971-09-21T00:00:00"/>
    <n v="2"/>
    <x v="3"/>
    <n v="4"/>
    <s v="mFI"/>
    <n v="38"/>
    <n v="16520"/>
    <n v="172612"/>
    <n v="17841.600000000002"/>
    <n v="9.057017543859649"/>
    <n v="43"/>
    <s v="FI"/>
    <s v="Meister"/>
    <s v="weniger als 50000"/>
  </r>
  <r>
    <n v="1125"/>
    <x v="0"/>
    <d v="1974-05-26T00:00:00"/>
    <n v="1"/>
    <x v="2"/>
    <n v="5"/>
    <s v="mIN"/>
    <n v="40"/>
    <n v="16480"/>
    <n v="5490"/>
    <n v="17798.400000000001"/>
    <n v="8.5833333333333339"/>
    <n v="41"/>
    <s v="IN"/>
    <s v="Lehrabschluss"/>
    <s v="weniger als 50000"/>
  </r>
  <r>
    <n v="475"/>
    <x v="1"/>
    <d v="1970-03-22T00:00:00"/>
    <n v="1"/>
    <x v="2"/>
    <n v="4"/>
    <s v="kCO"/>
    <n v="39"/>
    <n v="16324"/>
    <n v="600"/>
    <n v="17629.920000000002"/>
    <n v="8.7200854700854702"/>
    <n v="45"/>
    <s v="CO"/>
    <s v="Lehrabschluss"/>
    <s v="weniger als 50000"/>
  </r>
  <r>
    <n v="769"/>
    <x v="1"/>
    <d v="1990-04-03T00:00:00"/>
    <n v="2"/>
    <x v="2"/>
    <n v="4"/>
    <s v="mSO"/>
    <n v="40"/>
    <n v="16308"/>
    <n v="0"/>
    <n v="17612.64"/>
    <n v="8.4937500000000004"/>
    <n v="25"/>
    <s v="SO"/>
    <s v="Lehrabschluss"/>
    <s v="weniger als 50000"/>
  </r>
  <r>
    <n v="314"/>
    <x v="1"/>
    <d v="1984-04-21T00:00:00"/>
    <n v="1"/>
    <x v="2"/>
    <n v="4"/>
    <s v="mSO"/>
    <n v="22"/>
    <n v="16296"/>
    <n v="7910"/>
    <n v="17599.68"/>
    <n v="15.431818181818182"/>
    <n v="31"/>
    <s v="SO"/>
    <s v="Lehrabschluss"/>
    <s v="weniger als 50000"/>
  </r>
  <r>
    <n v="340"/>
    <x v="1"/>
    <d v="1973-10-22T00:00:00"/>
    <n v="1"/>
    <x v="2"/>
    <n v="5"/>
    <s v="mIN"/>
    <n v="37"/>
    <n v="16272"/>
    <n v="0"/>
    <n v="17573.760000000002"/>
    <n v="9.1621621621621614"/>
    <n v="41"/>
    <s v="IN"/>
    <s v="Lehrabschluss"/>
    <s v="weniger als 50000"/>
  </r>
  <r>
    <n v="711"/>
    <x v="0"/>
    <d v="1957-07-20T00:00:00"/>
    <n v="1"/>
    <x v="1"/>
    <n v="4"/>
    <s v="mCO"/>
    <n v="40"/>
    <n v="16176"/>
    <n v="7875"/>
    <n v="17470.080000000002"/>
    <n v="8.4250000000000007"/>
    <n v="58"/>
    <s v="CO"/>
    <s v="Hochschulabschluss"/>
    <s v="weniger als 50000"/>
  </r>
  <r>
    <n v="427"/>
    <x v="1"/>
    <d v="1992-09-25T00:00:00"/>
    <n v="1"/>
    <x v="2"/>
    <n v="4"/>
    <s v="mIT"/>
    <n v="37"/>
    <n v="16068"/>
    <n v="25071"/>
    <n v="17353.440000000002"/>
    <n v="9.0472972972972965"/>
    <n v="22"/>
    <s v="IT"/>
    <s v="Lehrabschluss"/>
    <s v="weniger als 50000"/>
  </r>
  <r>
    <n v="434"/>
    <x v="0"/>
    <d v="1986-08-17T00:00:00"/>
    <n v="1"/>
    <x v="2"/>
    <n v="4"/>
    <s v="kSO"/>
    <n v="38"/>
    <n v="16008"/>
    <n v="14451"/>
    <n v="17288.64"/>
    <n v="8.776315789473685"/>
    <n v="28"/>
    <s v="SO"/>
    <s v="Lehrabschluss"/>
    <s v="weniger als 50000"/>
  </r>
  <r>
    <n v="101"/>
    <x v="0"/>
    <d v="1979-04-09T00:00:00"/>
    <n v="1"/>
    <x v="1"/>
    <n v="2"/>
    <s v="kFI"/>
    <n v="60"/>
    <n v="15968"/>
    <n v="-4942"/>
    <n v="17245.440000000002"/>
    <n v="5.5444444444444443"/>
    <n v="36"/>
    <s v="FI"/>
    <s v="Hochschulabschluss"/>
    <s v="weniger als 50000"/>
  </r>
  <r>
    <n v="645"/>
    <x v="1"/>
    <d v="1956-08-30T00:00:00"/>
    <n v="1"/>
    <x v="2"/>
    <n v="4"/>
    <s v="kIT"/>
    <n v="39"/>
    <n v="15944"/>
    <n v="3000"/>
    <n v="17219.52"/>
    <n v="8.517094017094017"/>
    <n v="58"/>
    <s v="IT"/>
    <s v="Lehrabschluss"/>
    <s v="weniger als 50000"/>
  </r>
  <r>
    <n v="205"/>
    <x v="1"/>
    <d v="1969-12-20T00:00:00"/>
    <n v="1"/>
    <x v="2"/>
    <n v="4"/>
    <s v="mSO"/>
    <n v="38"/>
    <n v="15936"/>
    <n v="2000"/>
    <n v="17210.88"/>
    <n v="8.7368421052631575"/>
    <n v="45"/>
    <s v="SO"/>
    <s v="Lehrabschluss"/>
    <s v="weniger als 50000"/>
  </r>
  <r>
    <n v="1312"/>
    <x v="0"/>
    <d v="1970-04-05T00:00:00"/>
    <n v="1"/>
    <x v="3"/>
    <n v="5"/>
    <s v="kIN"/>
    <n v="48"/>
    <n v="15916"/>
    <n v="0"/>
    <n v="17189.280000000002"/>
    <n v="6.9079861111111107"/>
    <n v="45"/>
    <s v="IN"/>
    <s v="Meister"/>
    <s v="weniger als 50000"/>
  </r>
  <r>
    <n v="272"/>
    <x v="0"/>
    <d v="1963-01-17T00:00:00"/>
    <n v="1"/>
    <x v="3"/>
    <n v="5"/>
    <s v="mIN"/>
    <n v="38"/>
    <n v="15888"/>
    <n v="600"/>
    <n v="17159.04"/>
    <n v="8.7105263157894743"/>
    <n v="52"/>
    <s v="IN"/>
    <s v="Meister"/>
    <s v="weniger als 50000"/>
  </r>
  <r>
    <n v="349"/>
    <x v="0"/>
    <d v="1974-06-13T00:00:00"/>
    <n v="1"/>
    <x v="3"/>
    <n v="5"/>
    <s v="kIN"/>
    <n v="40"/>
    <n v="15824"/>
    <n v="0"/>
    <n v="17089.920000000002"/>
    <n v="8.2416666666666671"/>
    <n v="41"/>
    <s v="IN"/>
    <s v="Meister"/>
    <s v="weniger als 50000"/>
  </r>
  <r>
    <n v="390"/>
    <x v="1"/>
    <d v="1964-01-07T00:00:00"/>
    <n v="1"/>
    <x v="2"/>
    <n v="5"/>
    <s v="mIN"/>
    <n v="38"/>
    <n v="15800"/>
    <n v="360"/>
    <n v="17064"/>
    <n v="8.6622807017543852"/>
    <n v="51"/>
    <s v="IN"/>
    <s v="Lehrabschluss"/>
    <s v="weniger als 50000"/>
  </r>
  <r>
    <n v="458"/>
    <x v="1"/>
    <d v="1970-02-27T00:00:00"/>
    <n v="1"/>
    <x v="2"/>
    <n v="4"/>
    <s v="kIT"/>
    <n v="38"/>
    <n v="15780"/>
    <n v="3"/>
    <n v="17042.400000000001"/>
    <n v="8.651315789473685"/>
    <n v="45"/>
    <s v="IT"/>
    <s v="Lehrabschluss"/>
    <s v="weniger als 50000"/>
  </r>
  <r>
    <n v="213"/>
    <x v="0"/>
    <d v="1976-11-19T00:00:00"/>
    <n v="1"/>
    <x v="2"/>
    <n v="4"/>
    <s v="kCO"/>
    <n v="40"/>
    <n v="15764"/>
    <n v="81"/>
    <n v="17025.120000000003"/>
    <n v="8.2104166666666671"/>
    <n v="38"/>
    <s v="CO"/>
    <s v="Lehrabschluss"/>
    <s v="weniger als 50000"/>
  </r>
  <r>
    <n v="1139"/>
    <x v="0"/>
    <d v="1989-05-14T00:00:00"/>
    <n v="1"/>
    <x v="3"/>
    <n v="4"/>
    <s v="kIT"/>
    <n v="40"/>
    <n v="15760"/>
    <n v="2682"/>
    <n v="17020.800000000003"/>
    <n v="8.2083333333333339"/>
    <n v="26"/>
    <s v="IT"/>
    <s v="Meister"/>
    <s v="weniger als 50000"/>
  </r>
  <r>
    <n v="735"/>
    <x v="0"/>
    <d v="1971-08-20T00:00:00"/>
    <n v="1"/>
    <x v="2"/>
    <n v="4"/>
    <s v="mFI"/>
    <n v="49"/>
    <n v="15660"/>
    <n v="0"/>
    <n v="16912.800000000003"/>
    <n v="6.658163265306122"/>
    <n v="43"/>
    <s v="FI"/>
    <s v="Lehrabschluss"/>
    <s v="weniger als 50000"/>
  </r>
  <r>
    <n v="192"/>
    <x v="0"/>
    <d v="1956-04-11T00:00:00"/>
    <n v="1"/>
    <x v="2"/>
    <n v="5"/>
    <s v="mIN"/>
    <n v="34"/>
    <n v="15620"/>
    <n v="7500"/>
    <n v="16869.600000000002"/>
    <n v="9.5710784313725483"/>
    <n v="59"/>
    <s v="IN"/>
    <s v="Lehrabschluss"/>
    <s v="weniger als 50000"/>
  </r>
  <r>
    <n v="508"/>
    <x v="0"/>
    <d v="1991-10-31T00:00:00"/>
    <n v="1"/>
    <x v="2"/>
    <n v="4"/>
    <s v="mIT"/>
    <n v="39"/>
    <n v="15620"/>
    <n v="3823"/>
    <n v="16869.600000000002"/>
    <n v="8.3440170940170937"/>
    <n v="23"/>
    <s v="IT"/>
    <s v="Lehrabschluss"/>
    <s v="weniger als 50000"/>
  </r>
  <r>
    <n v="1133"/>
    <x v="0"/>
    <d v="1986-10-14T00:00:00"/>
    <n v="1"/>
    <x v="2"/>
    <n v="5"/>
    <s v="mIN"/>
    <n v="40"/>
    <n v="15620"/>
    <n v="29850"/>
    <n v="16869.600000000002"/>
    <n v="8.1354166666666661"/>
    <n v="28"/>
    <s v="IN"/>
    <s v="Lehrabschluss"/>
    <s v="weniger als 50000"/>
  </r>
  <r>
    <n v="990"/>
    <x v="1"/>
    <d v="1953-06-26T00:00:00"/>
    <n v="1"/>
    <x v="2"/>
    <n v="4"/>
    <s v="kSO"/>
    <n v="19"/>
    <n v="15612"/>
    <n v="172740"/>
    <n v="16860.960000000003"/>
    <n v="17.118421052631579"/>
    <n v="62"/>
    <s v="SO"/>
    <s v="Lehrabschluss"/>
    <s v="weniger als 50000"/>
  </r>
  <r>
    <n v="523"/>
    <x v="0"/>
    <d v="1965-08-13T00:00:00"/>
    <n v="1"/>
    <x v="1"/>
    <n v="2"/>
    <s v="mIT"/>
    <n v="40"/>
    <n v="15576"/>
    <n v="59400"/>
    <n v="16822.080000000002"/>
    <n v="8.1125000000000007"/>
    <n v="49"/>
    <s v="IT"/>
    <s v="Hochschulabschluss"/>
    <s v="weniger als 50000"/>
  </r>
  <r>
    <n v="810"/>
    <x v="1"/>
    <d v="1967-09-26T00:00:00"/>
    <n v="1"/>
    <x v="3"/>
    <n v="2"/>
    <s v="mFI"/>
    <n v="45"/>
    <n v="15556"/>
    <n v="4379"/>
    <n v="16800.48"/>
    <n v="7.2018518518518517"/>
    <n v="47"/>
    <s v="FI"/>
    <s v="Meister"/>
    <s v="weniger als 50000"/>
  </r>
  <r>
    <n v="183"/>
    <x v="1"/>
    <d v="1988-04-25T00:00:00"/>
    <n v="1"/>
    <x v="2"/>
    <n v="4"/>
    <s v="kIT"/>
    <n v="39"/>
    <n v="15528"/>
    <n v="2448"/>
    <n v="16770.240000000002"/>
    <n v="8.2948717948717956"/>
    <n v="27"/>
    <s v="IT"/>
    <s v="Lehrabschluss"/>
    <s v="weniger als 50000"/>
  </r>
  <r>
    <n v="831"/>
    <x v="1"/>
    <d v="1995-09-06T00:00:00"/>
    <n v="1"/>
    <x v="2"/>
    <n v="4"/>
    <s v="mIT"/>
    <n v="39"/>
    <n v="15456"/>
    <n v="0"/>
    <n v="16692.48"/>
    <n v="8.2564102564102573"/>
    <n v="19"/>
    <s v="IT"/>
    <s v="Lehrabschluss"/>
    <s v="weniger als 50000"/>
  </r>
  <r>
    <n v="619"/>
    <x v="0"/>
    <d v="1990-09-19T00:00:00"/>
    <n v="1"/>
    <x v="2"/>
    <n v="3"/>
    <s v="_ÖF"/>
    <n v="40"/>
    <n v="15428"/>
    <n v="2021"/>
    <n v="16662.240000000002"/>
    <n v="8.0354166666666664"/>
    <n v="24"/>
    <s v="ÖF"/>
    <s v="Lehrabschluss"/>
    <s v="weniger als 50000"/>
  </r>
  <r>
    <n v="898"/>
    <x v="1"/>
    <d v="1985-05-11T00:00:00"/>
    <n v="1"/>
    <x v="2"/>
    <n v="4"/>
    <s v="kSO"/>
    <n v="19"/>
    <n v="15416"/>
    <n v="1613"/>
    <n v="16649.280000000002"/>
    <n v="16.903508771929825"/>
    <n v="30"/>
    <s v="SO"/>
    <s v="Lehrabschluss"/>
    <s v="weniger als 50000"/>
  </r>
  <r>
    <n v="819"/>
    <x v="1"/>
    <d v="1968-07-21T00:00:00"/>
    <n v="1"/>
    <x v="0"/>
    <n v="4"/>
    <s v="mCO"/>
    <n v="38"/>
    <n v="15256"/>
    <n v="14566"/>
    <n v="16476.48"/>
    <n v="8.3640350877192979"/>
    <n v="47"/>
    <s v="CO"/>
    <s v="Fachhochschulabschluss"/>
    <s v="weniger als 50000"/>
  </r>
  <r>
    <n v="1226"/>
    <x v="1"/>
    <d v="1982-04-03T00:00:00"/>
    <n v="1"/>
    <x v="1"/>
    <n v="4"/>
    <s v="mFI"/>
    <n v="20"/>
    <n v="15228"/>
    <n v="10"/>
    <n v="16446.240000000002"/>
    <n v="15.862500000000001"/>
    <n v="33"/>
    <s v="FI"/>
    <s v="Hochschulabschluss"/>
    <s v="weniger als 50000"/>
  </r>
  <r>
    <n v="1148"/>
    <x v="1"/>
    <d v="1956-07-12T00:00:00"/>
    <n v="1"/>
    <x v="1"/>
    <n v="4"/>
    <s v="mSO"/>
    <n v="40"/>
    <n v="15200"/>
    <n v="4127"/>
    <n v="16416"/>
    <n v="7.916666666666667"/>
    <n v="59"/>
    <s v="SO"/>
    <s v="Hochschulabschluss"/>
    <s v="weniger als 50000"/>
  </r>
  <r>
    <n v="1124"/>
    <x v="1"/>
    <d v="1976-02-26T00:00:00"/>
    <n v="1"/>
    <x v="0"/>
    <n v="4"/>
    <s v="mIT"/>
    <n v="40"/>
    <n v="15192"/>
    <n v="10520"/>
    <n v="16407.36"/>
    <n v="7.9124999999999996"/>
    <n v="39"/>
    <s v="IT"/>
    <s v="Fachhochschulabschluss"/>
    <s v="weniger als 50000"/>
  </r>
  <r>
    <n v="1108"/>
    <x v="1"/>
    <d v="1991-04-14T00:00:00"/>
    <n v="1"/>
    <x v="2"/>
    <n v="4"/>
    <s v="mCO"/>
    <n v="35"/>
    <n v="15132"/>
    <n v="0"/>
    <n v="16342.560000000001"/>
    <n v="9.007142857142858"/>
    <n v="24"/>
    <s v="CO"/>
    <s v="Lehrabschluss"/>
    <s v="weniger als 50000"/>
  </r>
  <r>
    <n v="1282"/>
    <x v="0"/>
    <d v="1987-09-16T00:00:00"/>
    <n v="1"/>
    <x v="1"/>
    <n v="3"/>
    <s v="_ÖF"/>
    <n v="40"/>
    <n v="15128"/>
    <n v="14000"/>
    <n v="16338.240000000002"/>
    <n v="7.8791666666666664"/>
    <n v="27"/>
    <s v="ÖF"/>
    <s v="Hochschulabschluss"/>
    <s v="weniger als 50000"/>
  </r>
  <r>
    <n v="639"/>
    <x v="1"/>
    <d v="1977-06-08T00:00:00"/>
    <n v="1"/>
    <x v="0"/>
    <n v="4"/>
    <s v="mIT"/>
    <n v="10"/>
    <n v="15076"/>
    <n v="5000"/>
    <n v="16282.080000000002"/>
    <n v="31.408333333333335"/>
    <n v="38"/>
    <s v="IT"/>
    <s v="Fachhochschulabschluss"/>
    <s v="weniger als 50000"/>
  </r>
  <r>
    <n v="467"/>
    <x v="1"/>
    <d v="1973-08-07T00:00:00"/>
    <n v="1"/>
    <x v="0"/>
    <n v="2"/>
    <s v="kFI"/>
    <n v="40"/>
    <n v="15056"/>
    <n v="7000"/>
    <n v="16260.480000000001"/>
    <n v="7.8416666666666668"/>
    <n v="42"/>
    <s v="FI"/>
    <s v="Fachhochschulabschluss"/>
    <s v="weniger als 50000"/>
  </r>
  <r>
    <n v="24"/>
    <x v="1"/>
    <d v="1987-07-17T00:00:00"/>
    <n v="1"/>
    <x v="1"/>
    <n v="4"/>
    <s v="mSO"/>
    <n v="20"/>
    <n v="15040"/>
    <n v="16870"/>
    <n v="16243.2"/>
    <n v="15.666666666666666"/>
    <n v="28"/>
    <s v="SO"/>
    <s v="Hochschulabschluss"/>
    <s v="weniger als 50000"/>
  </r>
  <r>
    <n v="1278"/>
    <x v="0"/>
    <d v="1973-09-04T00:00:00"/>
    <n v="1"/>
    <x v="2"/>
    <n v="5"/>
    <s v="mIN"/>
    <n v="40"/>
    <n v="14944"/>
    <n v="17000"/>
    <n v="16139.52"/>
    <n v="7.7833333333333332"/>
    <n v="41"/>
    <s v="IN"/>
    <s v="Lehrabschluss"/>
    <s v="weniger als 50000"/>
  </r>
  <r>
    <n v="824"/>
    <x v="1"/>
    <d v="1965-05-27T00:00:00"/>
    <n v="1"/>
    <x v="2"/>
    <n v="4"/>
    <s v="mCO"/>
    <n v="37"/>
    <n v="14828"/>
    <n v="35013"/>
    <n v="16014.240000000002"/>
    <n v="8.3490990990990994"/>
    <n v="50"/>
    <s v="CO"/>
    <s v="Lehrabschluss"/>
    <s v="weniger als 50000"/>
  </r>
  <r>
    <n v="848"/>
    <x v="0"/>
    <d v="1989-03-01T00:00:00"/>
    <n v="1"/>
    <x v="1"/>
    <n v="4"/>
    <s v="mCO"/>
    <n v="35"/>
    <n v="14784"/>
    <n v="65073"/>
    <n v="15966.720000000001"/>
    <n v="8.8000000000000007"/>
    <n v="26"/>
    <s v="CO"/>
    <s v="Hochschulabschluss"/>
    <s v="weniger als 50000"/>
  </r>
  <r>
    <n v="136"/>
    <x v="0"/>
    <d v="1982-04-03T00:00:00"/>
    <n v="1"/>
    <x v="2"/>
    <n v="5"/>
    <s v="mIN"/>
    <n v="35"/>
    <n v="14772"/>
    <n v="500"/>
    <n v="15953.76"/>
    <n v="8.7928571428571427"/>
    <n v="33"/>
    <s v="IN"/>
    <s v="Lehrabschluss"/>
    <s v="weniger als 50000"/>
  </r>
  <r>
    <n v="1175"/>
    <x v="0"/>
    <d v="1985-10-31T00:00:00"/>
    <n v="1"/>
    <x v="2"/>
    <n v="4"/>
    <s v="kIT"/>
    <n v="39"/>
    <n v="14760"/>
    <n v="38501"/>
    <n v="15940.800000000001"/>
    <n v="7.884615384615385"/>
    <n v="29"/>
    <s v="IT"/>
    <s v="Lehrabschluss"/>
    <s v="weniger als 50000"/>
  </r>
  <r>
    <n v="1141"/>
    <x v="0"/>
    <d v="1979-08-08T00:00:00"/>
    <n v="1"/>
    <x v="2"/>
    <n v="5"/>
    <s v="mIN"/>
    <n v="38"/>
    <n v="14748"/>
    <n v="16"/>
    <n v="15927.84"/>
    <n v="8.0855263157894743"/>
    <n v="36"/>
    <s v="IN"/>
    <s v="Lehrabschluss"/>
    <s v="weniger als 50000"/>
  </r>
  <r>
    <n v="360"/>
    <x v="1"/>
    <d v="1993-05-14T00:00:00"/>
    <n v="1"/>
    <x v="2"/>
    <n v="4"/>
    <s v="mSO"/>
    <n v="39"/>
    <n v="14740"/>
    <n v="30"/>
    <n v="15919.2"/>
    <n v="7.8739316239316235"/>
    <n v="22"/>
    <s v="SO"/>
    <s v="Lehrabschluss"/>
    <s v="weniger als 50000"/>
  </r>
  <r>
    <n v="1233"/>
    <x v="1"/>
    <d v="1967-11-21T00:00:00"/>
    <n v="1"/>
    <x v="2"/>
    <n v="4"/>
    <s v="mFI"/>
    <n v="40"/>
    <n v="14732"/>
    <n v="25255"/>
    <n v="15910.560000000001"/>
    <n v="7.6729166666666666"/>
    <n v="47"/>
    <s v="FI"/>
    <s v="Lehrabschluss"/>
    <s v="weniger als 50000"/>
  </r>
  <r>
    <n v="1145"/>
    <x v="0"/>
    <d v="1965-08-23T00:00:00"/>
    <n v="1"/>
    <x v="3"/>
    <n v="4"/>
    <s v="mCO"/>
    <n v="39"/>
    <n v="14640"/>
    <n v="0"/>
    <n v="15811.2"/>
    <n v="7.8205128205128203"/>
    <n v="49"/>
    <s v="CO"/>
    <s v="Meister"/>
    <s v="weniger als 50000"/>
  </r>
  <r>
    <n v="126"/>
    <x v="0"/>
    <d v="1980-10-30T00:00:00"/>
    <n v="1"/>
    <x v="2"/>
    <n v="2"/>
    <s v="mFI"/>
    <n v="45"/>
    <n v="14636"/>
    <n v="0"/>
    <n v="15806.880000000001"/>
    <n v="6.7759259259259261"/>
    <n v="34"/>
    <s v="FI"/>
    <s v="Lehrabschluss"/>
    <s v="weniger als 50000"/>
  </r>
  <r>
    <n v="431"/>
    <x v="1"/>
    <d v="1989-05-07T00:00:00"/>
    <n v="1"/>
    <x v="2"/>
    <n v="4"/>
    <s v="kIT"/>
    <n v="40"/>
    <n v="14620"/>
    <n v="431"/>
    <n v="15789.6"/>
    <n v="7.614583333333333"/>
    <n v="26"/>
    <s v="IT"/>
    <s v="Lehrabschluss"/>
    <s v="weniger als 50000"/>
  </r>
  <r>
    <n v="1138"/>
    <x v="0"/>
    <d v="1957-08-29T00:00:00"/>
    <n v="1"/>
    <x v="3"/>
    <n v="5"/>
    <s v="mIN"/>
    <n v="40"/>
    <n v="14592"/>
    <n v="3000"/>
    <n v="15759.36"/>
    <n v="7.6"/>
    <n v="57"/>
    <s v="IN"/>
    <s v="Meister"/>
    <s v="weniger als 50000"/>
  </r>
  <r>
    <n v="954"/>
    <x v="1"/>
    <d v="1989-08-17T00:00:00"/>
    <n v="1"/>
    <x v="2"/>
    <n v="4"/>
    <s v="kFI"/>
    <n v="39"/>
    <n v="14532"/>
    <n v="834"/>
    <n v="15694.560000000001"/>
    <n v="7.7628205128205128"/>
    <n v="25"/>
    <s v="FI"/>
    <s v="Lehrabschluss"/>
    <s v="weniger als 50000"/>
  </r>
  <r>
    <n v="641"/>
    <x v="1"/>
    <d v="1979-10-07T00:00:00"/>
    <n v="1"/>
    <x v="1"/>
    <n v="4"/>
    <s v="kFI"/>
    <n v="35"/>
    <n v="14404"/>
    <n v="20400"/>
    <n v="15556.320000000002"/>
    <n v="8.5738095238095244"/>
    <n v="35"/>
    <s v="FI"/>
    <s v="Hochschulabschluss"/>
    <s v="weniger als 50000"/>
  </r>
  <r>
    <n v="179"/>
    <x v="1"/>
    <d v="1992-11-02T00:00:00"/>
    <n v="1"/>
    <x v="2"/>
    <n v="4"/>
    <s v="mCO"/>
    <n v="39"/>
    <n v="14284"/>
    <n v="1700"/>
    <n v="15426.720000000001"/>
    <n v="7.6303418803418808"/>
    <n v="22"/>
    <s v="CO"/>
    <s v="Lehrabschluss"/>
    <s v="weniger als 50000"/>
  </r>
  <r>
    <n v="447"/>
    <x v="1"/>
    <d v="1976-02-13T00:00:00"/>
    <n v="1"/>
    <x v="2"/>
    <n v="4"/>
    <s v="mCO"/>
    <n v="15"/>
    <n v="14280"/>
    <n v="347986"/>
    <n v="15422.400000000001"/>
    <n v="19.833333333333332"/>
    <n v="39"/>
    <s v="CO"/>
    <s v="Lehrabschluss"/>
    <s v="weniger als 50000"/>
  </r>
  <r>
    <n v="225"/>
    <x v="1"/>
    <d v="1956-12-12T00:00:00"/>
    <n v="2"/>
    <x v="2"/>
    <n v="4"/>
    <s v="mCO"/>
    <n v="15"/>
    <n v="14260"/>
    <n v="5081"/>
    <n v="15400.800000000001"/>
    <n v="19.805555555555557"/>
    <n v="58"/>
    <s v="CO"/>
    <s v="Lehrabschluss"/>
    <s v="weniger als 50000"/>
  </r>
  <r>
    <n v="906"/>
    <x v="0"/>
    <d v="1990-03-05T00:00:00"/>
    <n v="1"/>
    <x v="2"/>
    <n v="2"/>
    <s v="mCO"/>
    <n v="45"/>
    <n v="14252"/>
    <n v="1234"/>
    <n v="15392.160000000002"/>
    <n v="6.5981481481481481"/>
    <n v="25"/>
    <s v="CO"/>
    <s v="Lehrabschluss"/>
    <s v="weniger als 50000"/>
  </r>
  <r>
    <n v="945"/>
    <x v="0"/>
    <d v="1972-10-28T00:00:00"/>
    <n v="1"/>
    <x v="2"/>
    <n v="5"/>
    <s v="mIN"/>
    <n v="38"/>
    <n v="14252"/>
    <n v="0"/>
    <n v="15392.160000000002"/>
    <n v="7.8135964912280702"/>
    <n v="42"/>
    <s v="IN"/>
    <s v="Lehrabschluss"/>
    <s v="weniger als 50000"/>
  </r>
  <r>
    <n v="1037"/>
    <x v="1"/>
    <d v="1964-07-07T00:00:00"/>
    <n v="1"/>
    <x v="1"/>
    <n v="4"/>
    <s v="kSO"/>
    <n v="31"/>
    <n v="14240"/>
    <n v="706"/>
    <n v="15379.2"/>
    <n v="9.56989247311828"/>
    <n v="51"/>
    <s v="SO"/>
    <s v="Hochschulabschluss"/>
    <s v="weniger als 50000"/>
  </r>
  <r>
    <n v="1232"/>
    <x v="0"/>
    <d v="1972-08-20T00:00:00"/>
    <n v="1"/>
    <x v="2"/>
    <n v="3"/>
    <s v="_ÖF"/>
    <n v="40"/>
    <n v="14232"/>
    <n v="9530"/>
    <n v="15370.560000000001"/>
    <n v="7.4124999999999996"/>
    <n v="42"/>
    <s v="ÖF"/>
    <s v="Lehrabschluss"/>
    <s v="weniger als 50000"/>
  </r>
  <r>
    <n v="1202"/>
    <x v="0"/>
    <d v="1987-07-23T00:00:00"/>
    <n v="1"/>
    <x v="2"/>
    <n v="4"/>
    <s v="mIT"/>
    <n v="40"/>
    <n v="14136"/>
    <n v="0"/>
    <n v="15266.880000000001"/>
    <n v="7.3624999999999998"/>
    <n v="28"/>
    <s v="IT"/>
    <s v="Lehrabschluss"/>
    <s v="weniger als 50000"/>
  </r>
  <r>
    <n v="1041"/>
    <x v="1"/>
    <d v="1975-10-24T00:00:00"/>
    <n v="1"/>
    <x v="2"/>
    <n v="4"/>
    <s v="mFI"/>
    <n v="39"/>
    <n v="14128"/>
    <n v="2196"/>
    <n v="15258.240000000002"/>
    <n v="7.5470085470085468"/>
    <n v="39"/>
    <s v="FI"/>
    <s v="Lehrabschluss"/>
    <s v="weniger als 50000"/>
  </r>
  <r>
    <n v="1317"/>
    <x v="0"/>
    <d v="1983-06-09T00:00:00"/>
    <n v="1"/>
    <x v="2"/>
    <n v="5"/>
    <s v="mIN"/>
    <n v="40"/>
    <n v="13992"/>
    <n v="0"/>
    <n v="15111.36"/>
    <n v="7.2874999999999996"/>
    <n v="32"/>
    <s v="IN"/>
    <s v="Lehrabschluss"/>
    <s v="weniger als 50000"/>
  </r>
  <r>
    <n v="790"/>
    <x v="1"/>
    <d v="1987-10-26T00:00:00"/>
    <n v="1"/>
    <x v="2"/>
    <n v="4"/>
    <s v="kCO"/>
    <n v="40"/>
    <n v="13984"/>
    <n v="0"/>
    <n v="15102.720000000001"/>
    <n v="7.2833333333333332"/>
    <n v="27"/>
    <s v="CO"/>
    <s v="Lehrabschluss"/>
    <s v="weniger als 50000"/>
  </r>
  <r>
    <n v="575"/>
    <x v="0"/>
    <d v="1959-04-26T00:00:00"/>
    <n v="1"/>
    <x v="2"/>
    <n v="4"/>
    <s v="mFI"/>
    <n v="40"/>
    <n v="13952"/>
    <n v="0"/>
    <n v="15068.160000000002"/>
    <n v="7.2666666666666666"/>
    <n v="56"/>
    <s v="FI"/>
    <s v="Lehrabschluss"/>
    <s v="weniger als 50000"/>
  </r>
  <r>
    <n v="102"/>
    <x v="1"/>
    <d v="1978-03-12T00:00:00"/>
    <n v="1"/>
    <x v="2"/>
    <n v="4"/>
    <s v="kCO"/>
    <n v="40"/>
    <n v="13752"/>
    <n v="20"/>
    <n v="14852.160000000002"/>
    <n v="7.1624999999999996"/>
    <n v="37"/>
    <s v="CO"/>
    <s v="Lehrabschluss"/>
    <s v="weniger als 50000"/>
  </r>
  <r>
    <n v="948"/>
    <x v="1"/>
    <d v="1973-05-15T00:00:00"/>
    <n v="1"/>
    <x v="2"/>
    <n v="5"/>
    <s v="kIN"/>
    <n v="38"/>
    <n v="13740"/>
    <n v="0"/>
    <n v="14839.2"/>
    <n v="7.5328947368421053"/>
    <n v="42"/>
    <s v="IN"/>
    <s v="Lehrabschluss"/>
    <s v="weniger als 50000"/>
  </r>
  <r>
    <n v="377"/>
    <x v="0"/>
    <d v="1955-05-15T00:00:00"/>
    <n v="1"/>
    <x v="2"/>
    <n v="5"/>
    <s v="mIN"/>
    <n v="34"/>
    <n v="13656"/>
    <n v="45089"/>
    <n v="14748.480000000001"/>
    <n v="8.367647058823529"/>
    <n v="60"/>
    <s v="IN"/>
    <s v="Lehrabschluss"/>
    <s v="weniger als 50000"/>
  </r>
  <r>
    <n v="730"/>
    <x v="0"/>
    <d v="1987-03-08T00:00:00"/>
    <n v="1"/>
    <x v="1"/>
    <n v="4"/>
    <s v="mSO"/>
    <n v="25"/>
    <n v="13632"/>
    <n v="55000"/>
    <n v="14722.560000000001"/>
    <n v="11.36"/>
    <n v="28"/>
    <s v="SO"/>
    <s v="Hochschulabschluss"/>
    <s v="weniger als 50000"/>
  </r>
  <r>
    <n v="283"/>
    <x v="1"/>
    <d v="1977-02-18T00:00:00"/>
    <n v="1"/>
    <x v="3"/>
    <n v="5"/>
    <s v="kIN"/>
    <n v="15"/>
    <n v="13628"/>
    <n v="1204"/>
    <n v="14718.240000000002"/>
    <n v="18.927777777777777"/>
    <n v="38"/>
    <s v="IN"/>
    <s v="Meister"/>
    <s v="weniger als 50000"/>
  </r>
  <r>
    <n v="1308"/>
    <x v="1"/>
    <d v="1961-12-31T00:00:00"/>
    <n v="1"/>
    <x v="0"/>
    <n v="4"/>
    <s v="kSO"/>
    <n v="40"/>
    <n v="13588"/>
    <n v="68900"/>
    <n v="14675.04"/>
    <n v="7.0770833333333334"/>
    <n v="53"/>
    <s v="SO"/>
    <s v="Fachhochschulabschluss"/>
    <s v="weniger als 50000"/>
  </r>
  <r>
    <n v="992"/>
    <x v="1"/>
    <d v="1974-02-08T00:00:00"/>
    <n v="1"/>
    <x v="2"/>
    <n v="4"/>
    <s v="kFI"/>
    <n v="38"/>
    <n v="13584"/>
    <n v="0"/>
    <n v="14670.720000000001"/>
    <n v="7.4473684210526319"/>
    <n v="41"/>
    <s v="FI"/>
    <s v="Lehrabschluss"/>
    <s v="weniger als 50000"/>
  </r>
  <r>
    <n v="1224"/>
    <x v="0"/>
    <d v="1991-12-29T00:00:00"/>
    <n v="1"/>
    <x v="1"/>
    <n v="4"/>
    <s v="kCO"/>
    <n v="19"/>
    <n v="13584"/>
    <n v="18230"/>
    <n v="14670.720000000001"/>
    <n v="14.894736842105264"/>
    <n v="23"/>
    <s v="CO"/>
    <s v="Hochschulabschluss"/>
    <s v="weniger als 50000"/>
  </r>
  <r>
    <n v="1151"/>
    <x v="0"/>
    <d v="1970-08-14T00:00:00"/>
    <n v="1"/>
    <x v="2"/>
    <n v="5"/>
    <s v="mIN"/>
    <n v="40"/>
    <n v="13512"/>
    <n v="3000"/>
    <n v="14592.960000000001"/>
    <n v="7.0374999999999996"/>
    <n v="44"/>
    <s v="IN"/>
    <s v="Lehrabschluss"/>
    <s v="weniger als 50000"/>
  </r>
  <r>
    <n v="1323"/>
    <x v="1"/>
    <d v="1958-01-02T00:00:00"/>
    <n v="1"/>
    <x v="2"/>
    <n v="5"/>
    <s v="mIN"/>
    <n v="20"/>
    <n v="13508"/>
    <n v="22150"/>
    <n v="14588.640000000001"/>
    <n v="14.070833333333333"/>
    <n v="57"/>
    <s v="IN"/>
    <s v="Lehrabschluss"/>
    <s v="weniger als 50000"/>
  </r>
  <r>
    <n v="776"/>
    <x v="1"/>
    <d v="1982-04-04T00:00:00"/>
    <n v="1"/>
    <x v="2"/>
    <n v="4"/>
    <s v="kIT"/>
    <n v="18"/>
    <n v="13440"/>
    <n v="61"/>
    <n v="14515.2"/>
    <n v="15.555555555555555"/>
    <n v="33"/>
    <s v="IT"/>
    <s v="Lehrabschluss"/>
    <s v="weniger als 50000"/>
  </r>
  <r>
    <n v="1314"/>
    <x v="0"/>
    <d v="1971-12-20T00:00:00"/>
    <n v="1"/>
    <x v="3"/>
    <n v="5"/>
    <s v="kIN"/>
    <n v="40"/>
    <n v="13428"/>
    <n v="7112"/>
    <n v="14502.240000000002"/>
    <n v="6.9937500000000004"/>
    <n v="43"/>
    <s v="IN"/>
    <s v="Meister"/>
    <s v="weniger als 50000"/>
  </r>
  <r>
    <n v="142"/>
    <x v="1"/>
    <d v="1990-04-13T00:00:00"/>
    <n v="1"/>
    <x v="1"/>
    <n v="3"/>
    <s v="_ÖF"/>
    <n v="38"/>
    <n v="13356"/>
    <n v="514"/>
    <n v="14424.480000000001"/>
    <n v="7.3223684210526319"/>
    <n v="25"/>
    <s v="ÖF"/>
    <s v="Hochschulabschluss"/>
    <s v="weniger als 50000"/>
  </r>
  <r>
    <n v="934"/>
    <x v="0"/>
    <d v="1972-03-14T00:00:00"/>
    <n v="1"/>
    <x v="2"/>
    <n v="5"/>
    <s v="mIN"/>
    <n v="41"/>
    <n v="13324"/>
    <n v="32"/>
    <n v="14389.92"/>
    <n v="6.7703252032520327"/>
    <n v="43"/>
    <s v="IN"/>
    <s v="Lehrabschluss"/>
    <s v="weniger als 50000"/>
  </r>
  <r>
    <n v="618"/>
    <x v="0"/>
    <d v="1978-03-27T00:00:00"/>
    <n v="1"/>
    <x v="1"/>
    <n v="2"/>
    <s v="mSO"/>
    <n v="60"/>
    <n v="13308"/>
    <n v="0"/>
    <n v="14372.640000000001"/>
    <n v="4.6208333333333336"/>
    <n v="37"/>
    <s v="SO"/>
    <s v="Hochschulabschluss"/>
    <s v="weniger als 50000"/>
  </r>
  <r>
    <n v="290"/>
    <x v="1"/>
    <d v="1957-12-04T00:00:00"/>
    <n v="1"/>
    <x v="1"/>
    <n v="4"/>
    <s v="kCO"/>
    <n v="25"/>
    <n v="13188"/>
    <n v="110100"/>
    <n v="14243.04"/>
    <n v="10.99"/>
    <n v="57"/>
    <s v="CO"/>
    <s v="Hochschulabschluss"/>
    <s v="weniger als 50000"/>
  </r>
  <r>
    <n v="937"/>
    <x v="1"/>
    <d v="1971-05-11T00:00:00"/>
    <n v="1"/>
    <x v="2"/>
    <n v="4"/>
    <s v="mSO"/>
    <n v="35"/>
    <n v="13180"/>
    <n v="26883"/>
    <n v="14234.400000000001"/>
    <n v="7.8452380952380949"/>
    <n v="44"/>
    <s v="SO"/>
    <s v="Lehrabschluss"/>
    <s v="weniger als 50000"/>
  </r>
  <r>
    <n v="505"/>
    <x v="1"/>
    <d v="1963-09-15T00:00:00"/>
    <n v="1"/>
    <x v="2"/>
    <n v="4"/>
    <s v="kSO"/>
    <n v="24"/>
    <n v="13172"/>
    <n v="10800"/>
    <n v="14225.76"/>
    <n v="11.434027777777779"/>
    <n v="51"/>
    <s v="SO"/>
    <s v="Lehrabschluss"/>
    <s v="weniger als 50000"/>
  </r>
  <r>
    <n v="356"/>
    <x v="1"/>
    <d v="1981-05-07T00:00:00"/>
    <n v="1"/>
    <x v="0"/>
    <n v="2"/>
    <s v="mIT"/>
    <n v="48"/>
    <n v="13140"/>
    <n v="317"/>
    <n v="14191.2"/>
    <n v="5.703125"/>
    <n v="34"/>
    <s v="IT"/>
    <s v="Fachhochschulabschluss"/>
    <s v="weniger als 50000"/>
  </r>
  <r>
    <n v="1074"/>
    <x v="1"/>
    <d v="1955-03-10T00:00:00"/>
    <n v="1"/>
    <x v="2"/>
    <n v="4"/>
    <s v="kCO"/>
    <n v="20"/>
    <n v="13116"/>
    <n v="0"/>
    <n v="14165.28"/>
    <n v="13.6625"/>
    <n v="60"/>
    <s v="CO"/>
    <s v="Lehrabschluss"/>
    <s v="weniger als 50000"/>
  </r>
  <r>
    <n v="1007"/>
    <x v="1"/>
    <d v="1954-06-09T00:00:00"/>
    <n v="1"/>
    <x v="2"/>
    <n v="4"/>
    <s v="kCO"/>
    <n v="25"/>
    <n v="13108"/>
    <n v="0"/>
    <n v="14156.640000000001"/>
    <n v="10.923333333333334"/>
    <n v="61"/>
    <s v="CO"/>
    <s v="Lehrabschluss"/>
    <s v="weniger als 50000"/>
  </r>
  <r>
    <n v="105"/>
    <x v="0"/>
    <d v="1965-06-30T00:00:00"/>
    <n v="1"/>
    <x v="2"/>
    <n v="2"/>
    <s v="kCO"/>
    <n v="30"/>
    <n v="13048"/>
    <n v="500"/>
    <n v="14091.84"/>
    <n v="9.0611111111111118"/>
    <n v="50"/>
    <s v="CO"/>
    <s v="Lehrabschluss"/>
    <s v="weniger als 50000"/>
  </r>
  <r>
    <n v="484"/>
    <x v="1"/>
    <d v="1957-07-12T00:00:00"/>
    <n v="1"/>
    <x v="2"/>
    <n v="4"/>
    <s v="mCO"/>
    <n v="0"/>
    <n v="12976"/>
    <n v="0"/>
    <n v="14014.080000000002"/>
    <n v="0"/>
    <n v="58"/>
    <s v="CO"/>
    <s v="Lehrabschluss"/>
    <s v="weniger als 50000"/>
  </r>
  <r>
    <n v="781"/>
    <x v="0"/>
    <d v="1985-08-03T00:00:00"/>
    <n v="1"/>
    <x v="0"/>
    <n v="3"/>
    <s v="_ÖF"/>
    <n v="41"/>
    <n v="12952"/>
    <n v="0"/>
    <n v="13988.160000000002"/>
    <n v="6.5813008130081299"/>
    <n v="30"/>
    <s v="ÖF"/>
    <s v="Fachhochschulabschluss"/>
    <s v="weniger als 50000"/>
  </r>
  <r>
    <n v="1266"/>
    <x v="1"/>
    <d v="1983-08-02T00:00:00"/>
    <n v="1"/>
    <x v="2"/>
    <n v="4"/>
    <s v="mSO"/>
    <n v="40"/>
    <n v="12952"/>
    <n v="128"/>
    <n v="13988.160000000002"/>
    <n v="6.7458333333333336"/>
    <n v="32"/>
    <s v="SO"/>
    <s v="Lehrabschluss"/>
    <s v="weniger als 50000"/>
  </r>
  <r>
    <n v="842"/>
    <x v="1"/>
    <d v="1980-11-23T00:00:00"/>
    <n v="1"/>
    <x v="1"/>
    <n v="4"/>
    <s v="kIT"/>
    <n v="29"/>
    <n v="12904"/>
    <n v="10000"/>
    <n v="13936.320000000002"/>
    <n v="9.2701149425287355"/>
    <n v="34"/>
    <s v="IT"/>
    <s v="Hochschulabschluss"/>
    <s v="weniger als 50000"/>
  </r>
  <r>
    <n v="375"/>
    <x v="1"/>
    <d v="1970-11-20T00:00:00"/>
    <n v="1"/>
    <x v="0"/>
    <n v="5"/>
    <s v="mIN"/>
    <n v="19"/>
    <n v="12900"/>
    <n v="5595"/>
    <n v="13932.000000000002"/>
    <n v="14.144736842105264"/>
    <n v="44"/>
    <s v="IN"/>
    <s v="Fachhochschulabschluss"/>
    <s v="weniger als 50000"/>
  </r>
  <r>
    <n v="646"/>
    <x v="1"/>
    <d v="1989-06-13T00:00:00"/>
    <n v="1"/>
    <x v="2"/>
    <n v="4"/>
    <s v="mSO"/>
    <n v="39"/>
    <n v="12872"/>
    <n v="0"/>
    <n v="13901.76"/>
    <n v="6.8760683760683765"/>
    <n v="26"/>
    <s v="SO"/>
    <s v="Lehrabschluss"/>
    <s v="weniger als 50000"/>
  </r>
  <r>
    <n v="1142"/>
    <x v="0"/>
    <d v="1961-09-13T00:00:00"/>
    <n v="1"/>
    <x v="0"/>
    <n v="4"/>
    <s v="mCO"/>
    <n v="39"/>
    <n v="12852"/>
    <n v="8512"/>
    <n v="13880.160000000002"/>
    <n v="6.865384615384615"/>
    <n v="53"/>
    <s v="CO"/>
    <s v="Fachhochschulabschluss"/>
    <s v="weniger als 50000"/>
  </r>
  <r>
    <n v="1330"/>
    <x v="1"/>
    <d v="1990-02-14T00:00:00"/>
    <n v="1"/>
    <x v="1"/>
    <n v="3"/>
    <s v="_ÖF"/>
    <n v="40"/>
    <n v="12804"/>
    <n v="3713"/>
    <n v="13828.320000000002"/>
    <n v="6.6687500000000002"/>
    <n v="25"/>
    <s v="ÖF"/>
    <s v="Hochschulabschluss"/>
    <s v="weniger als 50000"/>
  </r>
  <r>
    <n v="643"/>
    <x v="1"/>
    <d v="1984-07-04T00:00:00"/>
    <n v="1"/>
    <x v="0"/>
    <n v="3"/>
    <s v="_ÖF"/>
    <n v="39"/>
    <n v="12496"/>
    <n v="2000"/>
    <n v="13495.68"/>
    <n v="6.6752136752136755"/>
    <n v="31"/>
    <s v="ÖF"/>
    <s v="Fachhochschulabschluss"/>
    <s v="weniger als 50000"/>
  </r>
  <r>
    <n v="282"/>
    <x v="1"/>
    <d v="1984-03-15T00:00:00"/>
    <n v="1"/>
    <x v="2"/>
    <n v="4"/>
    <s v="mFI"/>
    <n v="40"/>
    <n v="12444"/>
    <n v="459"/>
    <n v="13439.52"/>
    <n v="6.4812500000000002"/>
    <n v="31"/>
    <s v="FI"/>
    <s v="Lehrabschluss"/>
    <s v="weniger als 50000"/>
  </r>
  <r>
    <n v="644"/>
    <x v="1"/>
    <d v="1985-06-30T00:00:00"/>
    <n v="1"/>
    <x v="1"/>
    <n v="4"/>
    <s v="mIT"/>
    <n v="19"/>
    <n v="12256"/>
    <n v="0"/>
    <n v="13236.480000000001"/>
    <n v="13.43859649122807"/>
    <n v="30"/>
    <s v="IT"/>
    <s v="Hochschulabschluss"/>
    <s v="weniger als 50000"/>
  </r>
  <r>
    <n v="64"/>
    <x v="0"/>
    <d v="1967-03-12T00:00:00"/>
    <n v="2"/>
    <x v="3"/>
    <n v="4"/>
    <s v="mSO"/>
    <n v="35"/>
    <n v="12212"/>
    <n v="0"/>
    <n v="13188.960000000001"/>
    <n v="7.269047619047619"/>
    <n v="48"/>
    <s v="SO"/>
    <s v="Meister"/>
    <s v="weniger als 50000"/>
  </r>
  <r>
    <n v="961"/>
    <x v="1"/>
    <d v="1987-12-08T00:00:00"/>
    <n v="1"/>
    <x v="2"/>
    <n v="2"/>
    <s v="kFI"/>
    <n v="55"/>
    <n v="12200"/>
    <n v="52"/>
    <n v="13176"/>
    <n v="4.6212121212121211"/>
    <n v="27"/>
    <s v="FI"/>
    <s v="Lehrabschluss"/>
    <s v="weniger als 50000"/>
  </r>
  <r>
    <n v="904"/>
    <x v="0"/>
    <d v="1975-08-18T00:00:00"/>
    <n v="1"/>
    <x v="2"/>
    <n v="1"/>
    <s v="kLW"/>
    <n v="70"/>
    <n v="12148"/>
    <n v="378496"/>
    <n v="13119.84"/>
    <n v="3.6154761904761905"/>
    <n v="39"/>
    <s v="LW"/>
    <s v="Lehrabschluss"/>
    <s v="weniger als 50000"/>
  </r>
  <r>
    <n v="1256"/>
    <x v="1"/>
    <d v="1986-04-11T00:00:00"/>
    <n v="1"/>
    <x v="2"/>
    <n v="5"/>
    <s v="mIN"/>
    <n v="40"/>
    <n v="11964"/>
    <n v="5100"/>
    <n v="12921.12"/>
    <n v="6.2312500000000002"/>
    <n v="29"/>
    <s v="IN"/>
    <s v="Lehrabschluss"/>
    <s v="weniger als 50000"/>
  </r>
  <r>
    <n v="763"/>
    <x v="1"/>
    <d v="1993-04-11T00:00:00"/>
    <n v="1"/>
    <x v="2"/>
    <n v="4"/>
    <s v="kCO"/>
    <n v="40"/>
    <n v="11844"/>
    <n v="1562"/>
    <n v="12791.52"/>
    <n v="6.1687500000000002"/>
    <n v="22"/>
    <s v="CO"/>
    <s v="Lehrabschluss"/>
    <s v="weniger als 50000"/>
  </r>
  <r>
    <n v="617"/>
    <x v="1"/>
    <d v="1992-06-16T00:00:00"/>
    <n v="1"/>
    <x v="2"/>
    <n v="4"/>
    <s v="mFI"/>
    <n v="36"/>
    <n v="11676"/>
    <n v="3485"/>
    <n v="12610.08"/>
    <n v="6.7569444444444446"/>
    <n v="23"/>
    <s v="FI"/>
    <s v="Lehrabschluss"/>
    <s v="weniger als 50000"/>
  </r>
  <r>
    <n v="1164"/>
    <x v="1"/>
    <d v="1966-11-14T00:00:00"/>
    <n v="1"/>
    <x v="2"/>
    <n v="4"/>
    <s v="kCO"/>
    <n v="24"/>
    <n v="11532"/>
    <n v="0"/>
    <n v="12454.560000000001"/>
    <n v="10.010416666666666"/>
    <n v="48"/>
    <s v="CO"/>
    <s v="Lehrabschluss"/>
    <s v="weniger als 50000"/>
  </r>
  <r>
    <n v="212"/>
    <x v="0"/>
    <d v="1994-02-05T00:00:00"/>
    <n v="1"/>
    <x v="1"/>
    <n v="3"/>
    <s v="_ÖF"/>
    <n v="40"/>
    <n v="11516"/>
    <n v="0"/>
    <n v="12437.28"/>
    <n v="5.9979166666666668"/>
    <n v="21"/>
    <s v="ÖF"/>
    <s v="Hochschulabschluss"/>
    <s v="weniger als 50000"/>
  </r>
  <r>
    <n v="419"/>
    <x v="1"/>
    <d v="1987-11-18T00:00:00"/>
    <n v="1"/>
    <x v="1"/>
    <n v="3"/>
    <s v="_ÖF"/>
    <n v="19"/>
    <n v="11420"/>
    <n v="0"/>
    <n v="12333.6"/>
    <n v="12.521929824561404"/>
    <n v="27"/>
    <s v="ÖF"/>
    <s v="Hochschulabschluss"/>
    <s v="weniger als 50000"/>
  </r>
  <r>
    <n v="1154"/>
    <x v="1"/>
    <d v="1965-04-04T00:00:00"/>
    <n v="2"/>
    <x v="1"/>
    <n v="4"/>
    <s v="mFI"/>
    <n v="40"/>
    <n v="11312"/>
    <n v="0"/>
    <n v="12216.960000000001"/>
    <n v="5.8916666666666666"/>
    <n v="50"/>
    <s v="FI"/>
    <s v="Hochschulabschluss"/>
    <s v="weniger als 50000"/>
  </r>
  <r>
    <n v="1208"/>
    <x v="1"/>
    <d v="1974-03-08T00:00:00"/>
    <n v="1"/>
    <x v="0"/>
    <n v="4"/>
    <s v="kSO"/>
    <n v="40"/>
    <n v="11288"/>
    <n v="0"/>
    <n v="12191.04"/>
    <n v="5.8791666666666664"/>
    <n v="41"/>
    <s v="SO"/>
    <s v="Fachhochschulabschluss"/>
    <s v="weniger als 50000"/>
  </r>
  <r>
    <n v="649"/>
    <x v="1"/>
    <d v="1975-02-04T00:00:00"/>
    <n v="1"/>
    <x v="3"/>
    <n v="4"/>
    <s v="mIT"/>
    <n v="35"/>
    <n v="11252"/>
    <n v="0"/>
    <n v="12152.160000000002"/>
    <n v="6.6976190476190478"/>
    <n v="40"/>
    <s v="IT"/>
    <s v="Meister"/>
    <s v="weniger als 50000"/>
  </r>
  <r>
    <n v="623"/>
    <x v="1"/>
    <d v="1980-11-06T00:00:00"/>
    <n v="1"/>
    <x v="1"/>
    <n v="4"/>
    <s v="mFI"/>
    <n v="38"/>
    <n v="11148"/>
    <n v="5000"/>
    <n v="12039.84"/>
    <n v="6.1118421052631575"/>
    <n v="34"/>
    <s v="FI"/>
    <s v="Hochschulabschluss"/>
    <s v="weniger als 50000"/>
  </r>
  <r>
    <n v="1320"/>
    <x v="1"/>
    <d v="1973-12-12T00:00:00"/>
    <n v="1"/>
    <x v="2"/>
    <n v="5"/>
    <s v="mIN"/>
    <n v="40"/>
    <n v="11112"/>
    <n v="8028"/>
    <n v="12000.960000000001"/>
    <n v="5.7874999999999996"/>
    <n v="41"/>
    <s v="IN"/>
    <s v="Lehrabschluss"/>
    <s v="weniger als 50000"/>
  </r>
  <r>
    <n v="965"/>
    <x v="1"/>
    <d v="1988-04-12T00:00:00"/>
    <n v="1"/>
    <x v="1"/>
    <n v="3"/>
    <s v="_ÖF"/>
    <n v="35"/>
    <n v="11072"/>
    <n v="2413"/>
    <n v="11957.76"/>
    <n v="6.5904761904761902"/>
    <n v="27"/>
    <s v="ÖF"/>
    <s v="Hochschulabschluss"/>
    <s v="weniger als 50000"/>
  </r>
  <r>
    <n v="1097"/>
    <x v="0"/>
    <d v="1970-10-20T00:00:00"/>
    <n v="1"/>
    <x v="2"/>
    <n v="5"/>
    <s v="mIN"/>
    <n v="40"/>
    <n v="11008"/>
    <n v="450"/>
    <n v="11888.640000000001"/>
    <n v="5.7333333333333334"/>
    <n v="44"/>
    <s v="IN"/>
    <s v="Lehrabschluss"/>
    <s v="weniger als 50000"/>
  </r>
  <r>
    <n v="1075"/>
    <x v="1"/>
    <d v="1990-01-31T00:00:00"/>
    <n v="1"/>
    <x v="2"/>
    <n v="4"/>
    <s v="mSO"/>
    <n v="39"/>
    <n v="10964"/>
    <n v="3800"/>
    <n v="11841.12"/>
    <n v="5.8568376068376065"/>
    <n v="25"/>
    <s v="SO"/>
    <s v="Lehrabschluss"/>
    <s v="weniger als 50000"/>
  </r>
  <r>
    <n v="760"/>
    <x v="1"/>
    <d v="1988-11-15T00:00:00"/>
    <n v="1"/>
    <x v="1"/>
    <n v="4"/>
    <s v="mFI"/>
    <n v="19"/>
    <n v="10884"/>
    <n v="0"/>
    <n v="11754.720000000001"/>
    <n v="11.934210526315789"/>
    <n v="26"/>
    <s v="FI"/>
    <s v="Hochschulabschluss"/>
    <s v="weniger als 50000"/>
  </r>
  <r>
    <n v="1254"/>
    <x v="1"/>
    <d v="1990-12-14T00:00:00"/>
    <n v="1"/>
    <x v="2"/>
    <n v="4"/>
    <s v="kCO"/>
    <n v="40"/>
    <n v="10664"/>
    <n v="15822"/>
    <n v="11517.12"/>
    <n v="5.5541666666666663"/>
    <n v="24"/>
    <s v="CO"/>
    <s v="Lehrabschluss"/>
    <s v="weniger als 50000"/>
  </r>
  <r>
    <n v="1186"/>
    <x v="1"/>
    <d v="1973-01-19T00:00:00"/>
    <n v="1"/>
    <x v="1"/>
    <n v="4"/>
    <s v="mSO"/>
    <n v="36"/>
    <n v="10520"/>
    <n v="213"/>
    <n v="11361.6"/>
    <n v="6.0879629629629628"/>
    <n v="42"/>
    <s v="SO"/>
    <s v="Hochschulabschluss"/>
    <s v="weniger als 50000"/>
  </r>
  <r>
    <n v="746"/>
    <x v="1"/>
    <d v="1990-04-12T00:00:00"/>
    <n v="1"/>
    <x v="2"/>
    <n v="3"/>
    <s v="_ÖF"/>
    <n v="35"/>
    <n v="10328"/>
    <n v="651"/>
    <n v="11154.240000000002"/>
    <n v="6.147619047619048"/>
    <n v="25"/>
    <s v="ÖF"/>
    <s v="Lehrabschluss"/>
    <s v="weniger als 50000"/>
  </r>
  <r>
    <n v="1123"/>
    <x v="1"/>
    <d v="1967-06-10T00:00:00"/>
    <n v="1"/>
    <x v="2"/>
    <n v="4"/>
    <s v="mFI"/>
    <n v="40"/>
    <n v="9952"/>
    <n v="1800"/>
    <n v="10748.16"/>
    <n v="5.1833333333333336"/>
    <n v="48"/>
    <s v="FI"/>
    <s v="Lehrabschluss"/>
    <s v="weniger als 50000"/>
  </r>
  <r>
    <n v="1284"/>
    <x v="1"/>
    <d v="1990-01-23T00:00:00"/>
    <n v="1"/>
    <x v="1"/>
    <n v="4"/>
    <s v="mIT"/>
    <n v="40"/>
    <n v="9944"/>
    <n v="10314"/>
    <n v="10739.52"/>
    <n v="5.1791666666666663"/>
    <n v="25"/>
    <s v="IT"/>
    <s v="Hochschulabschluss"/>
    <s v="weniger als 50000"/>
  </r>
  <r>
    <n v="370"/>
    <x v="1"/>
    <d v="1992-06-06T00:00:00"/>
    <n v="1"/>
    <x v="2"/>
    <n v="5"/>
    <s v="mIN"/>
    <n v="25"/>
    <n v="9524"/>
    <n v="0"/>
    <n v="10285.92"/>
    <n v="7.9366666666666665"/>
    <n v="23"/>
    <s v="IN"/>
    <s v="Lehrabschluss"/>
    <s v="weniger als 50000"/>
  </r>
  <r>
    <n v="451"/>
    <x v="1"/>
    <d v="1972-10-07T00:00:00"/>
    <n v="1"/>
    <x v="2"/>
    <n v="5"/>
    <s v="mIN"/>
    <n v="20"/>
    <n v="9452"/>
    <n v="184"/>
    <n v="10208.16"/>
    <n v="9.8458333333333332"/>
    <n v="42"/>
    <s v="IN"/>
    <s v="Lehrabschluss"/>
    <s v="weniger als 50000"/>
  </r>
  <r>
    <n v="1285"/>
    <x v="1"/>
    <d v="1962-12-16T00:00:00"/>
    <n v="1"/>
    <x v="2"/>
    <n v="5"/>
    <s v="mIN"/>
    <n v="30"/>
    <n v="9156"/>
    <n v="0"/>
    <n v="9888.4800000000014"/>
    <n v="6.3583333333333334"/>
    <n v="52"/>
    <s v="IN"/>
    <s v="Lehrabschluss"/>
    <s v="weniger als 50000"/>
  </r>
  <r>
    <n v="1283"/>
    <x v="1"/>
    <d v="1991-01-14T00:00:00"/>
    <n v="1"/>
    <x v="2"/>
    <n v="4"/>
    <s v="kSO"/>
    <n v="40"/>
    <n v="8516"/>
    <n v="2200"/>
    <n v="9197.2800000000007"/>
    <n v="4.4354166666666668"/>
    <n v="24"/>
    <s v="SO"/>
    <s v="Lehrabschluss"/>
    <s v="weniger als 50000"/>
  </r>
  <r>
    <n v="1167"/>
    <x v="0"/>
    <d v="1992-03-23T00:00:00"/>
    <n v="1"/>
    <x v="3"/>
    <n v="5"/>
    <s v="mIN"/>
    <n v="25"/>
    <n v="8096"/>
    <n v="0"/>
    <n v="8743.68"/>
    <n v="6.746666666666667"/>
    <n v="23"/>
    <s v="IN"/>
    <s v="Meister"/>
    <s v="weniger als 50000"/>
  </r>
  <r>
    <n v="83"/>
    <x v="1"/>
    <d v="1996-04-28T00:00:00"/>
    <n v="1"/>
    <x v="2"/>
    <n v="4"/>
    <s v="mCO"/>
    <n v="38"/>
    <n v="8036"/>
    <n v="640"/>
    <n v="8678.880000000001"/>
    <n v="4.4057017543859649"/>
    <n v="19"/>
    <s v="CO"/>
    <s v="Lehrabschluss"/>
    <s v="weniger als 50000"/>
  </r>
  <r>
    <n v="1329"/>
    <x v="0"/>
    <d v="1991-12-17T00:00:00"/>
    <n v="1"/>
    <x v="2"/>
    <n v="4"/>
    <s v="mSO"/>
    <n v="40"/>
    <n v="7464"/>
    <n v="15"/>
    <n v="8061.1200000000008"/>
    <n v="3.8875000000000002"/>
    <n v="23"/>
    <s v="SO"/>
    <s v="Lehrabschluss"/>
    <s v="weniger als 50000"/>
  </r>
  <r>
    <n v="515"/>
    <x v="1"/>
    <d v="1968-12-17T00:00:00"/>
    <n v="1"/>
    <x v="2"/>
    <n v="4"/>
    <s v="kSO"/>
    <n v="39"/>
    <n v="7200"/>
    <n v="500"/>
    <n v="7776.0000000000009"/>
    <n v="3.8461538461538463"/>
    <n v="46"/>
    <s v="SO"/>
    <s v="Lehrabschluss"/>
    <s v="weniger als 50000"/>
  </r>
  <r>
    <n v="793"/>
    <x v="0"/>
    <d v="1955-06-30T00:00:00"/>
    <n v="1"/>
    <x v="1"/>
    <n v="4"/>
    <s v="mCO"/>
    <n v="9"/>
    <n v="7156"/>
    <n v="0"/>
    <n v="7728.4800000000005"/>
    <n v="16.564814814814813"/>
    <n v="60"/>
    <s v="CO"/>
    <s v="Hochschulabschluss"/>
    <s v="weniger als 50000"/>
  </r>
  <r>
    <n v="380"/>
    <x v="0"/>
    <d v="1983-07-08T00:00:00"/>
    <n v="1"/>
    <x v="2"/>
    <n v="4"/>
    <s v="kCO"/>
    <n v="37"/>
    <n v="7040"/>
    <n v="0"/>
    <n v="7603.2000000000007"/>
    <n v="3.9639639639639639"/>
    <n v="32"/>
    <s v="CO"/>
    <s v="Lehrabschluss"/>
    <s v="weniger als 50000"/>
  </r>
  <r>
    <n v="461"/>
    <x v="1"/>
    <d v="1970-01-11T00:00:00"/>
    <n v="1"/>
    <x v="2"/>
    <n v="4"/>
    <s v="mIT"/>
    <n v="39"/>
    <n v="3976"/>
    <n v="1795"/>
    <n v="4294.08"/>
    <n v="2.1239316239316239"/>
    <n v="45"/>
    <s v="IT"/>
    <s v="Lehrabschluss"/>
    <s v="weniger als 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D9" firstHeaderRow="1" firstDataRow="2" firstDataCol="1"/>
  <pivotFields count="16">
    <pivotField showAll="0"/>
    <pivotField axis="axisCol" showAll="0">
      <items count="3">
        <item x="0"/>
        <item x="1"/>
        <item t="default"/>
      </items>
    </pivotField>
    <pivotField numFmtId="14" showAll="0"/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dataField="1" showAll="0"/>
    <pivotField showAll="0"/>
    <pivotField numFmtId="164" showAll="0"/>
    <pivotField numFmtId="2" showAll="0"/>
    <pivotField showAll="0"/>
    <pivotField showAll="0"/>
    <pivotField showAll="0"/>
    <pivotField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Mittelwert von Einkommen" fld="8" subtotal="average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externalLinkPath" Target="EinkommensDaten.xlsx" TargetMode="External"/><Relationship Id="rId1" Type="http://schemas.openxmlformats.org/officeDocument/2006/relationships/externalLinkPath" Target="EinkommensDaten.xls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50"/>
  <sheetViews>
    <sheetView tabSelected="1" workbookViewId="0"/>
  </sheetViews>
  <sheetFormatPr baseColWidth="10" defaultRowHeight="15" x14ac:dyDescent="0.25"/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25">
      <c r="A2">
        <v>2</v>
      </c>
      <c r="B2" s="1">
        <v>24221</v>
      </c>
      <c r="C2">
        <v>1</v>
      </c>
      <c r="D2">
        <v>4</v>
      </c>
      <c r="E2">
        <v>4</v>
      </c>
      <c r="F2" t="s">
        <v>9</v>
      </c>
      <c r="G2">
        <v>33</v>
      </c>
      <c r="H2">
        <v>22528</v>
      </c>
      <c r="I2">
        <v>1658</v>
      </c>
    </row>
    <row r="3" spans="1:9" x14ac:dyDescent="0.25">
      <c r="A3">
        <v>2</v>
      </c>
      <c r="B3" s="1">
        <v>24221</v>
      </c>
      <c r="C3">
        <v>1</v>
      </c>
      <c r="D3">
        <v>4</v>
      </c>
      <c r="E3">
        <v>4</v>
      </c>
      <c r="F3" t="s">
        <v>9</v>
      </c>
      <c r="G3">
        <v>33</v>
      </c>
      <c r="H3">
        <v>22528</v>
      </c>
      <c r="I3">
        <v>1658</v>
      </c>
    </row>
    <row r="4" spans="1:9" x14ac:dyDescent="0.25">
      <c r="A4">
        <v>1</v>
      </c>
      <c r="B4" s="1">
        <v>19918</v>
      </c>
      <c r="C4">
        <v>1</v>
      </c>
      <c r="D4">
        <v>1</v>
      </c>
      <c r="E4">
        <v>3</v>
      </c>
      <c r="F4" t="s">
        <v>10</v>
      </c>
      <c r="G4">
        <v>39</v>
      </c>
      <c r="H4">
        <v>77420</v>
      </c>
      <c r="I4">
        <v>357500</v>
      </c>
    </row>
    <row r="5" spans="1:9" x14ac:dyDescent="0.25">
      <c r="A5">
        <v>1</v>
      </c>
      <c r="B5" s="1">
        <v>19918</v>
      </c>
      <c r="C5">
        <v>1</v>
      </c>
      <c r="D5">
        <v>1</v>
      </c>
      <c r="E5">
        <v>3</v>
      </c>
      <c r="F5" t="s">
        <v>10</v>
      </c>
      <c r="G5">
        <v>39</v>
      </c>
      <c r="H5">
        <v>77420</v>
      </c>
      <c r="I5">
        <v>357500</v>
      </c>
    </row>
    <row r="6" spans="1:9" x14ac:dyDescent="0.25">
      <c r="A6">
        <v>2</v>
      </c>
      <c r="B6" s="1">
        <v>20593</v>
      </c>
      <c r="C6">
        <v>1</v>
      </c>
      <c r="D6">
        <v>4</v>
      </c>
      <c r="E6">
        <v>4</v>
      </c>
      <c r="F6" t="s">
        <v>11</v>
      </c>
      <c r="G6">
        <v>19.5</v>
      </c>
      <c r="H6">
        <v>22956</v>
      </c>
      <c r="I6">
        <v>27126</v>
      </c>
    </row>
    <row r="7" spans="1:9" x14ac:dyDescent="0.25">
      <c r="A7">
        <v>1</v>
      </c>
      <c r="B7" s="1">
        <v>30270</v>
      </c>
      <c r="C7">
        <v>1</v>
      </c>
      <c r="D7">
        <v>1</v>
      </c>
      <c r="E7">
        <v>3</v>
      </c>
      <c r="F7" t="s">
        <v>10</v>
      </c>
      <c r="G7">
        <v>40</v>
      </c>
      <c r="H7">
        <v>57556</v>
      </c>
      <c r="I7">
        <v>226789</v>
      </c>
    </row>
    <row r="8" spans="1:9" x14ac:dyDescent="0.25">
      <c r="A8">
        <v>1</v>
      </c>
      <c r="B8" s="1">
        <v>22260</v>
      </c>
      <c r="C8">
        <v>1</v>
      </c>
      <c r="D8">
        <v>1</v>
      </c>
      <c r="E8">
        <v>4</v>
      </c>
      <c r="F8" t="s">
        <v>12</v>
      </c>
      <c r="G8">
        <v>39</v>
      </c>
      <c r="H8">
        <v>40800</v>
      </c>
      <c r="I8">
        <v>54520</v>
      </c>
    </row>
    <row r="9" spans="1:9" x14ac:dyDescent="0.25">
      <c r="A9">
        <v>1</v>
      </c>
      <c r="B9" s="1">
        <v>26285</v>
      </c>
      <c r="C9">
        <v>1</v>
      </c>
      <c r="D9">
        <v>4</v>
      </c>
      <c r="E9">
        <v>5</v>
      </c>
      <c r="F9" t="s">
        <v>13</v>
      </c>
      <c r="G9">
        <v>35</v>
      </c>
      <c r="H9">
        <v>36020</v>
      </c>
      <c r="I9">
        <v>3000</v>
      </c>
    </row>
    <row r="10" spans="1:9" x14ac:dyDescent="0.25">
      <c r="A10">
        <v>1</v>
      </c>
      <c r="B10" s="1">
        <v>30369</v>
      </c>
      <c r="C10">
        <v>1</v>
      </c>
      <c r="D10">
        <v>2</v>
      </c>
      <c r="E10">
        <v>3</v>
      </c>
      <c r="F10" t="s">
        <v>10</v>
      </c>
      <c r="G10">
        <v>40</v>
      </c>
      <c r="H10">
        <v>45740</v>
      </c>
      <c r="I10">
        <v>40000</v>
      </c>
    </row>
    <row r="11" spans="1:9" x14ac:dyDescent="0.25">
      <c r="A11">
        <v>2</v>
      </c>
      <c r="B11" s="1">
        <v>20345</v>
      </c>
      <c r="C11">
        <v>1</v>
      </c>
      <c r="D11">
        <v>3</v>
      </c>
      <c r="E11">
        <v>4</v>
      </c>
      <c r="F11" t="s">
        <v>14</v>
      </c>
      <c r="G11">
        <v>39.5</v>
      </c>
      <c r="H11">
        <v>32240</v>
      </c>
      <c r="I11">
        <v>138003</v>
      </c>
    </row>
    <row r="13" spans="1:9" x14ac:dyDescent="0.25">
      <c r="A13">
        <v>1</v>
      </c>
      <c r="B13" s="1">
        <v>27607</v>
      </c>
      <c r="C13">
        <v>1</v>
      </c>
      <c r="D13">
        <v>1</v>
      </c>
      <c r="E13">
        <v>3</v>
      </c>
      <c r="F13">
        <v>38</v>
      </c>
      <c r="G13" t="s">
        <v>10</v>
      </c>
      <c r="H13">
        <v>68064</v>
      </c>
      <c r="I13">
        <v>150500</v>
      </c>
    </row>
    <row r="14" spans="1:9" x14ac:dyDescent="0.25">
      <c r="A14">
        <v>2</v>
      </c>
      <c r="B14" s="1">
        <v>21592</v>
      </c>
      <c r="C14">
        <v>1</v>
      </c>
      <c r="D14">
        <v>3</v>
      </c>
      <c r="E14">
        <v>4</v>
      </c>
      <c r="F14">
        <v>38</v>
      </c>
      <c r="G14" t="s">
        <v>9</v>
      </c>
      <c r="H14">
        <v>27084</v>
      </c>
      <c r="I14">
        <v>2314</v>
      </c>
    </row>
    <row r="15" spans="1:9" x14ac:dyDescent="0.25">
      <c r="A15">
        <v>2</v>
      </c>
      <c r="B15" s="1">
        <v>20610</v>
      </c>
      <c r="C15">
        <v>1</v>
      </c>
      <c r="D15">
        <v>4</v>
      </c>
      <c r="E15">
        <v>4</v>
      </c>
      <c r="F15">
        <v>38</v>
      </c>
      <c r="G15" t="s">
        <v>9</v>
      </c>
      <c r="H15">
        <v>24380</v>
      </c>
      <c r="I15">
        <v>113675</v>
      </c>
    </row>
    <row r="16" spans="1:9" x14ac:dyDescent="0.25">
      <c r="A16">
        <v>1</v>
      </c>
      <c r="B16" s="1">
        <v>28076</v>
      </c>
      <c r="C16">
        <v>1</v>
      </c>
      <c r="D16">
        <v>3</v>
      </c>
      <c r="E16">
        <v>4</v>
      </c>
      <c r="F16">
        <v>40</v>
      </c>
      <c r="G16" t="s">
        <v>9</v>
      </c>
      <c r="H16">
        <v>64828</v>
      </c>
      <c r="I16">
        <v>237043</v>
      </c>
    </row>
    <row r="17" spans="1:11" x14ac:dyDescent="0.25">
      <c r="A17">
        <v>1</v>
      </c>
      <c r="B17" s="1">
        <v>27966</v>
      </c>
      <c r="C17">
        <v>1</v>
      </c>
      <c r="D17">
        <v>4</v>
      </c>
      <c r="E17">
        <v>3</v>
      </c>
      <c r="F17">
        <v>40</v>
      </c>
      <c r="G17" t="s">
        <v>10</v>
      </c>
      <c r="H17">
        <v>73612</v>
      </c>
      <c r="I17">
        <v>139174</v>
      </c>
    </row>
    <row r="18" spans="1:11" x14ac:dyDescent="0.25">
      <c r="A18">
        <v>1</v>
      </c>
      <c r="B18" s="1">
        <v>28610</v>
      </c>
      <c r="C18">
        <v>1</v>
      </c>
      <c r="D18">
        <v>4</v>
      </c>
      <c r="E18">
        <v>4</v>
      </c>
      <c r="F18">
        <v>38</v>
      </c>
      <c r="G18" t="s">
        <v>11</v>
      </c>
      <c r="H18">
        <v>38988</v>
      </c>
      <c r="I18">
        <v>14683</v>
      </c>
    </row>
    <row r="19" spans="1:11" x14ac:dyDescent="0.25">
      <c r="A19">
        <v>1</v>
      </c>
      <c r="B19" s="1">
        <v>28514</v>
      </c>
      <c r="C19">
        <v>1</v>
      </c>
      <c r="D19">
        <v>1</v>
      </c>
      <c r="E19">
        <v>4</v>
      </c>
      <c r="F19">
        <v>40</v>
      </c>
      <c r="G19" t="s">
        <v>15</v>
      </c>
      <c r="H19">
        <v>31100</v>
      </c>
      <c r="I19">
        <v>5976</v>
      </c>
    </row>
    <row r="20" spans="1:11" x14ac:dyDescent="0.25">
      <c r="A20">
        <v>1</v>
      </c>
      <c r="B20" s="1">
        <v>24787</v>
      </c>
      <c r="C20">
        <v>1</v>
      </c>
      <c r="D20">
        <v>4</v>
      </c>
      <c r="E20">
        <v>5</v>
      </c>
      <c r="F20">
        <v>40</v>
      </c>
      <c r="G20" t="s">
        <v>16</v>
      </c>
      <c r="H20">
        <v>25792</v>
      </c>
      <c r="I20">
        <v>17506</v>
      </c>
    </row>
    <row r="21" spans="1:11" x14ac:dyDescent="0.25">
      <c r="A21">
        <v>1</v>
      </c>
      <c r="B21" s="1">
        <v>28050</v>
      </c>
      <c r="C21">
        <v>1</v>
      </c>
      <c r="D21">
        <v>1</v>
      </c>
      <c r="E21">
        <v>1</v>
      </c>
      <c r="F21">
        <v>70</v>
      </c>
      <c r="G21" t="s">
        <v>17</v>
      </c>
      <c r="H21">
        <v>21188</v>
      </c>
      <c r="I21">
        <v>77284</v>
      </c>
    </row>
    <row r="23" spans="1:11" x14ac:dyDescent="0.25">
      <c r="A23">
        <v>1</v>
      </c>
      <c r="B23" s="1">
        <v>22312</v>
      </c>
      <c r="C23">
        <v>1</v>
      </c>
      <c r="D23">
        <v>2</v>
      </c>
      <c r="E23">
        <v>4</v>
      </c>
      <c r="H23" t="s">
        <v>18</v>
      </c>
      <c r="I23">
        <v>38</v>
      </c>
      <c r="J23">
        <v>56952</v>
      </c>
      <c r="K23">
        <v>160930</v>
      </c>
    </row>
    <row r="24" spans="1:11" x14ac:dyDescent="0.25">
      <c r="A24">
        <v>1</v>
      </c>
      <c r="B24" s="1">
        <v>28232</v>
      </c>
      <c r="C24">
        <v>1</v>
      </c>
      <c r="D24">
        <v>3</v>
      </c>
      <c r="E24">
        <v>4</v>
      </c>
      <c r="H24" t="s">
        <v>19</v>
      </c>
      <c r="I24">
        <v>39</v>
      </c>
      <c r="J24">
        <v>28180</v>
      </c>
      <c r="K24">
        <v>11895</v>
      </c>
    </row>
    <row r="25" spans="1:11" x14ac:dyDescent="0.25">
      <c r="A25">
        <v>1</v>
      </c>
      <c r="B25" s="1">
        <v>29504</v>
      </c>
      <c r="C25">
        <v>1</v>
      </c>
      <c r="D25">
        <v>2</v>
      </c>
      <c r="E25">
        <v>3</v>
      </c>
      <c r="H25" t="s">
        <v>10</v>
      </c>
      <c r="I25">
        <v>40</v>
      </c>
      <c r="J25">
        <v>25136</v>
      </c>
      <c r="K25">
        <v>45920</v>
      </c>
    </row>
    <row r="26" spans="1:11" x14ac:dyDescent="0.25">
      <c r="A26">
        <v>2</v>
      </c>
      <c r="B26" s="1">
        <v>30304</v>
      </c>
      <c r="C26">
        <v>1</v>
      </c>
      <c r="D26">
        <v>4</v>
      </c>
      <c r="E26">
        <v>4</v>
      </c>
      <c r="H26" t="s">
        <v>12</v>
      </c>
      <c r="I26">
        <v>20</v>
      </c>
      <c r="J26">
        <v>18924</v>
      </c>
      <c r="K26">
        <v>2750</v>
      </c>
    </row>
    <row r="27" spans="1:11" x14ac:dyDescent="0.25">
      <c r="A27">
        <v>1</v>
      </c>
      <c r="B27" s="1">
        <v>32869</v>
      </c>
      <c r="C27">
        <v>1</v>
      </c>
      <c r="D27">
        <v>2</v>
      </c>
      <c r="E27">
        <v>4</v>
      </c>
      <c r="H27" t="s">
        <v>11</v>
      </c>
      <c r="I27">
        <v>35</v>
      </c>
      <c r="J27">
        <v>39872</v>
      </c>
      <c r="K27">
        <v>3819</v>
      </c>
    </row>
    <row r="28" spans="1:11" x14ac:dyDescent="0.25">
      <c r="A28">
        <v>2</v>
      </c>
      <c r="B28" s="1">
        <v>20119</v>
      </c>
      <c r="C28">
        <v>1</v>
      </c>
      <c r="D28">
        <v>2</v>
      </c>
      <c r="E28">
        <v>4</v>
      </c>
      <c r="H28" t="s">
        <v>14</v>
      </c>
      <c r="I28">
        <v>29</v>
      </c>
      <c r="J28">
        <v>33244</v>
      </c>
      <c r="K28">
        <v>47363</v>
      </c>
    </row>
    <row r="29" spans="1:11" x14ac:dyDescent="0.25">
      <c r="A29">
        <v>2</v>
      </c>
      <c r="B29" s="1">
        <v>31975</v>
      </c>
      <c r="C29">
        <v>1</v>
      </c>
      <c r="D29">
        <v>1</v>
      </c>
      <c r="E29">
        <v>4</v>
      </c>
      <c r="H29" t="s">
        <v>9</v>
      </c>
      <c r="I29">
        <v>20</v>
      </c>
      <c r="J29">
        <v>15040</v>
      </c>
      <c r="K29">
        <v>16870</v>
      </c>
    </row>
    <row r="30" spans="1:11" x14ac:dyDescent="0.25">
      <c r="A30">
        <v>2</v>
      </c>
      <c r="B30" s="1">
        <v>28608</v>
      </c>
      <c r="C30">
        <v>1</v>
      </c>
      <c r="D30">
        <v>4</v>
      </c>
      <c r="E30">
        <v>4</v>
      </c>
      <c r="H30" t="s">
        <v>14</v>
      </c>
      <c r="I30">
        <v>40</v>
      </c>
      <c r="J30">
        <v>31444</v>
      </c>
      <c r="K30">
        <v>8895</v>
      </c>
    </row>
    <row r="32" spans="1:11" x14ac:dyDescent="0.25">
      <c r="A32">
        <v>2</v>
      </c>
      <c r="B32" s="1">
        <v>34300</v>
      </c>
      <c r="C32">
        <v>1</v>
      </c>
      <c r="D32">
        <v>2</v>
      </c>
      <c r="E32">
        <v>4</v>
      </c>
      <c r="F32" t="s">
        <v>15</v>
      </c>
      <c r="G32">
        <v>39</v>
      </c>
      <c r="H32">
        <v>30840</v>
      </c>
      <c r="I32">
        <v>0</v>
      </c>
    </row>
    <row r="33" spans="1:9" x14ac:dyDescent="0.25">
      <c r="A33">
        <v>1</v>
      </c>
      <c r="B33" s="1">
        <v>28637</v>
      </c>
      <c r="C33">
        <v>1</v>
      </c>
      <c r="D33">
        <v>3</v>
      </c>
      <c r="E33">
        <v>4</v>
      </c>
      <c r="F33" t="s">
        <v>9</v>
      </c>
      <c r="G33">
        <v>39</v>
      </c>
      <c r="H33">
        <v>32708</v>
      </c>
      <c r="I33">
        <v>14150</v>
      </c>
    </row>
    <row r="34" spans="1:9" x14ac:dyDescent="0.25">
      <c r="A34">
        <v>1</v>
      </c>
      <c r="B34" s="1">
        <v>24974</v>
      </c>
      <c r="C34">
        <v>1</v>
      </c>
      <c r="D34">
        <v>2</v>
      </c>
      <c r="E34">
        <v>4</v>
      </c>
      <c r="F34" t="s">
        <v>14</v>
      </c>
      <c r="G34">
        <v>39</v>
      </c>
      <c r="H34">
        <v>35780</v>
      </c>
      <c r="I34">
        <v>165585</v>
      </c>
    </row>
    <row r="35" spans="1:9" x14ac:dyDescent="0.25">
      <c r="A35">
        <v>1</v>
      </c>
      <c r="B35" s="1">
        <v>19200</v>
      </c>
      <c r="C35">
        <v>1</v>
      </c>
      <c r="D35">
        <v>1</v>
      </c>
      <c r="E35">
        <v>3</v>
      </c>
      <c r="F35" t="s">
        <v>10</v>
      </c>
      <c r="G35">
        <v>40</v>
      </c>
      <c r="H35">
        <v>76800</v>
      </c>
      <c r="I35">
        <v>172559</v>
      </c>
    </row>
    <row r="36" spans="1:9" x14ac:dyDescent="0.25">
      <c r="A36">
        <v>2</v>
      </c>
      <c r="B36" s="1">
        <v>28913</v>
      </c>
      <c r="C36">
        <v>1</v>
      </c>
      <c r="D36">
        <v>4</v>
      </c>
      <c r="E36">
        <v>4</v>
      </c>
      <c r="F36" t="s">
        <v>19</v>
      </c>
      <c r="G36">
        <v>15.5</v>
      </c>
      <c r="H36">
        <v>20556</v>
      </c>
      <c r="I36">
        <v>1707</v>
      </c>
    </row>
    <row r="37" spans="1:9" x14ac:dyDescent="0.25">
      <c r="A37">
        <v>2</v>
      </c>
      <c r="B37" s="1">
        <v>29812</v>
      </c>
      <c r="C37">
        <v>1</v>
      </c>
      <c r="D37">
        <v>3</v>
      </c>
      <c r="E37">
        <v>4</v>
      </c>
      <c r="F37" t="s">
        <v>20</v>
      </c>
      <c r="G37">
        <v>39</v>
      </c>
      <c r="H37">
        <v>47164</v>
      </c>
      <c r="I37">
        <v>70500</v>
      </c>
    </row>
    <row r="38" spans="1:9" x14ac:dyDescent="0.25">
      <c r="A38">
        <v>1</v>
      </c>
      <c r="B38" s="1">
        <v>24858</v>
      </c>
      <c r="C38">
        <v>1</v>
      </c>
      <c r="D38">
        <v>3</v>
      </c>
      <c r="E38">
        <v>3</v>
      </c>
      <c r="F38" t="s">
        <v>10</v>
      </c>
      <c r="G38">
        <v>42</v>
      </c>
      <c r="H38">
        <v>66140</v>
      </c>
      <c r="I38">
        <v>16293</v>
      </c>
    </row>
    <row r="39" spans="1:9" x14ac:dyDescent="0.25">
      <c r="A39">
        <v>1</v>
      </c>
      <c r="B39" s="1">
        <v>21582</v>
      </c>
      <c r="C39">
        <v>1</v>
      </c>
      <c r="D39">
        <v>4</v>
      </c>
      <c r="E39">
        <v>4</v>
      </c>
      <c r="F39" t="s">
        <v>19</v>
      </c>
      <c r="G39">
        <v>38</v>
      </c>
      <c r="H39">
        <v>49268</v>
      </c>
      <c r="I39">
        <v>0</v>
      </c>
    </row>
    <row r="40" spans="1:9" x14ac:dyDescent="0.25">
      <c r="A40">
        <v>1</v>
      </c>
      <c r="B40" s="1">
        <v>32080</v>
      </c>
      <c r="C40">
        <v>1</v>
      </c>
      <c r="D40">
        <v>1</v>
      </c>
      <c r="E40">
        <v>4</v>
      </c>
      <c r="F40" t="s">
        <v>12</v>
      </c>
      <c r="G40">
        <v>30</v>
      </c>
      <c r="H40">
        <v>22848</v>
      </c>
      <c r="I40">
        <v>3500</v>
      </c>
    </row>
    <row r="41" spans="1:9" x14ac:dyDescent="0.25">
      <c r="A41">
        <v>2</v>
      </c>
      <c r="B41" s="1">
        <v>30780</v>
      </c>
      <c r="C41">
        <v>1</v>
      </c>
      <c r="D41">
        <v>4</v>
      </c>
      <c r="E41">
        <v>4</v>
      </c>
      <c r="F41" t="s">
        <v>21</v>
      </c>
      <c r="G41">
        <v>19</v>
      </c>
      <c r="H41">
        <v>25496</v>
      </c>
      <c r="I41">
        <v>32202</v>
      </c>
    </row>
    <row r="42" spans="1:9" x14ac:dyDescent="0.25">
      <c r="A42">
        <v>2</v>
      </c>
      <c r="B42" s="1">
        <v>21291</v>
      </c>
      <c r="C42">
        <v>1</v>
      </c>
      <c r="D42">
        <v>2</v>
      </c>
      <c r="E42">
        <v>4</v>
      </c>
      <c r="F42" t="s">
        <v>9</v>
      </c>
      <c r="G42">
        <v>38</v>
      </c>
      <c r="H42">
        <v>53492</v>
      </c>
      <c r="I42">
        <v>224320</v>
      </c>
    </row>
    <row r="43" spans="1:9" x14ac:dyDescent="0.25">
      <c r="A43">
        <v>2</v>
      </c>
      <c r="B43" s="1">
        <v>30923</v>
      </c>
      <c r="C43">
        <v>1</v>
      </c>
      <c r="D43">
        <v>4</v>
      </c>
      <c r="E43">
        <v>3</v>
      </c>
      <c r="F43" t="s">
        <v>10</v>
      </c>
      <c r="G43">
        <v>40</v>
      </c>
      <c r="H43">
        <v>25620</v>
      </c>
      <c r="I43">
        <v>162</v>
      </c>
    </row>
    <row r="44" spans="1:9" x14ac:dyDescent="0.25">
      <c r="A44">
        <v>2</v>
      </c>
      <c r="B44" s="1">
        <v>32105</v>
      </c>
      <c r="C44">
        <v>1</v>
      </c>
      <c r="D44">
        <v>4</v>
      </c>
      <c r="E44">
        <v>4</v>
      </c>
      <c r="F44" t="s">
        <v>19</v>
      </c>
      <c r="G44">
        <v>38</v>
      </c>
      <c r="H44">
        <v>-19888</v>
      </c>
      <c r="I44">
        <v>78773</v>
      </c>
    </row>
    <row r="45" spans="1:9" x14ac:dyDescent="0.25">
      <c r="A45">
        <v>1</v>
      </c>
      <c r="B45" s="1">
        <v>29721</v>
      </c>
      <c r="C45">
        <v>1</v>
      </c>
      <c r="D45">
        <v>3</v>
      </c>
      <c r="E45">
        <v>4</v>
      </c>
      <c r="F45" t="s">
        <v>12</v>
      </c>
      <c r="G45">
        <v>38</v>
      </c>
      <c r="H45">
        <v>24800</v>
      </c>
      <c r="I45">
        <v>145000</v>
      </c>
    </row>
    <row r="46" spans="1:9" x14ac:dyDescent="0.25">
      <c r="A46">
        <v>1</v>
      </c>
      <c r="B46" s="1">
        <v>24222</v>
      </c>
      <c r="C46">
        <v>1</v>
      </c>
      <c r="D46">
        <v>3</v>
      </c>
      <c r="E46">
        <v>1</v>
      </c>
      <c r="F46" t="s">
        <v>17</v>
      </c>
      <c r="G46">
        <v>65</v>
      </c>
      <c r="H46">
        <v>24460</v>
      </c>
      <c r="I46">
        <v>3000</v>
      </c>
    </row>
    <row r="47" spans="1:9" x14ac:dyDescent="0.25">
      <c r="A47">
        <v>1</v>
      </c>
      <c r="B47" s="1">
        <v>20073</v>
      </c>
      <c r="C47">
        <v>1</v>
      </c>
      <c r="D47">
        <v>3</v>
      </c>
      <c r="E47">
        <v>4</v>
      </c>
      <c r="F47" t="s">
        <v>22</v>
      </c>
      <c r="G47">
        <v>35</v>
      </c>
      <c r="H47">
        <v>60836</v>
      </c>
      <c r="I47">
        <v>328556</v>
      </c>
    </row>
    <row r="48" spans="1:9" x14ac:dyDescent="0.25">
      <c r="A48">
        <v>1</v>
      </c>
      <c r="B48" s="1">
        <v>15892</v>
      </c>
      <c r="C48">
        <v>1</v>
      </c>
      <c r="D48">
        <v>1</v>
      </c>
      <c r="E48">
        <v>2</v>
      </c>
      <c r="F48" t="s">
        <v>19</v>
      </c>
      <c r="G48">
        <v>50</v>
      </c>
      <c r="H48">
        <v>46012</v>
      </c>
      <c r="I48">
        <v>40</v>
      </c>
    </row>
    <row r="49" spans="1:9" x14ac:dyDescent="0.25">
      <c r="A49">
        <v>1</v>
      </c>
      <c r="B49" s="1">
        <v>23433</v>
      </c>
      <c r="C49">
        <v>1</v>
      </c>
      <c r="D49">
        <v>2</v>
      </c>
      <c r="E49">
        <v>4</v>
      </c>
      <c r="F49" t="s">
        <v>9</v>
      </c>
      <c r="G49">
        <v>40</v>
      </c>
      <c r="H49">
        <v>61800</v>
      </c>
      <c r="I49">
        <v>35000</v>
      </c>
    </row>
    <row r="50" spans="1:9" x14ac:dyDescent="0.25">
      <c r="A50">
        <v>1</v>
      </c>
      <c r="B50" s="1">
        <v>27480</v>
      </c>
      <c r="C50">
        <v>1</v>
      </c>
      <c r="D50">
        <v>4</v>
      </c>
      <c r="E50">
        <v>5</v>
      </c>
      <c r="F50" t="s">
        <v>16</v>
      </c>
      <c r="G50">
        <v>37</v>
      </c>
      <c r="H50">
        <v>38744</v>
      </c>
      <c r="I50">
        <v>239267</v>
      </c>
    </row>
    <row r="51" spans="1:9" x14ac:dyDescent="0.25">
      <c r="A51">
        <v>1</v>
      </c>
      <c r="B51" s="1">
        <v>27613</v>
      </c>
      <c r="C51">
        <v>1</v>
      </c>
      <c r="D51">
        <v>4</v>
      </c>
      <c r="E51">
        <v>2</v>
      </c>
      <c r="F51" t="s">
        <v>9</v>
      </c>
      <c r="G51">
        <v>40</v>
      </c>
      <c r="H51">
        <v>34233</v>
      </c>
      <c r="I51">
        <v>58003</v>
      </c>
    </row>
    <row r="52" spans="1:9" x14ac:dyDescent="0.25">
      <c r="A52">
        <v>2</v>
      </c>
      <c r="B52" s="1">
        <v>30243</v>
      </c>
      <c r="C52">
        <v>1</v>
      </c>
      <c r="D52">
        <v>2</v>
      </c>
      <c r="E52">
        <v>3</v>
      </c>
      <c r="F52" t="s">
        <v>10</v>
      </c>
      <c r="G52">
        <v>36</v>
      </c>
      <c r="H52">
        <v>75260</v>
      </c>
      <c r="I52">
        <v>6500</v>
      </c>
    </row>
    <row r="53" spans="1:9" x14ac:dyDescent="0.25">
      <c r="A53">
        <v>1</v>
      </c>
      <c r="B53" s="1">
        <v>28868</v>
      </c>
      <c r="C53">
        <v>1</v>
      </c>
      <c r="D53">
        <v>3</v>
      </c>
      <c r="E53">
        <v>5</v>
      </c>
      <c r="F53" t="s">
        <v>13</v>
      </c>
      <c r="G53">
        <v>40</v>
      </c>
      <c r="H53">
        <v>54576</v>
      </c>
      <c r="I53">
        <v>-59195</v>
      </c>
    </row>
    <row r="54" spans="1:9" x14ac:dyDescent="0.25">
      <c r="A54">
        <v>2</v>
      </c>
      <c r="B54" s="1">
        <v>30136</v>
      </c>
      <c r="C54">
        <v>1</v>
      </c>
      <c r="D54">
        <v>4</v>
      </c>
      <c r="E54">
        <v>4</v>
      </c>
      <c r="F54" t="s">
        <v>14</v>
      </c>
      <c r="G54">
        <v>39</v>
      </c>
      <c r="H54">
        <v>18636</v>
      </c>
      <c r="I54">
        <v>2089</v>
      </c>
    </row>
    <row r="55" spans="1:9" x14ac:dyDescent="0.25">
      <c r="A55">
        <v>1</v>
      </c>
      <c r="B55" s="1">
        <v>33511</v>
      </c>
      <c r="C55">
        <v>1</v>
      </c>
      <c r="D55">
        <v>4</v>
      </c>
      <c r="E55">
        <v>4</v>
      </c>
      <c r="F55" t="s">
        <v>14</v>
      </c>
      <c r="G55">
        <v>39</v>
      </c>
      <c r="H55">
        <v>86640</v>
      </c>
      <c r="I55">
        <v>273965</v>
      </c>
    </row>
    <row r="56" spans="1:9" x14ac:dyDescent="0.25">
      <c r="A56">
        <v>2</v>
      </c>
      <c r="B56" s="1">
        <v>30604</v>
      </c>
      <c r="C56">
        <v>1</v>
      </c>
      <c r="D56">
        <v>1</v>
      </c>
      <c r="E56">
        <v>4</v>
      </c>
      <c r="F56" t="s">
        <v>23</v>
      </c>
      <c r="G56">
        <v>35</v>
      </c>
      <c r="H56">
        <v>-54992</v>
      </c>
      <c r="I56">
        <v>51136</v>
      </c>
    </row>
    <row r="57" spans="1:9" x14ac:dyDescent="0.25">
      <c r="A57">
        <v>1</v>
      </c>
      <c r="B57" s="1">
        <v>27278</v>
      </c>
      <c r="C57">
        <v>1</v>
      </c>
      <c r="D57">
        <v>1</v>
      </c>
      <c r="E57">
        <v>4</v>
      </c>
      <c r="F57" t="s">
        <v>11</v>
      </c>
      <c r="G57">
        <v>40</v>
      </c>
      <c r="H57">
        <v>22936</v>
      </c>
      <c r="I57">
        <v>0</v>
      </c>
    </row>
    <row r="58" spans="1:9" x14ac:dyDescent="0.25">
      <c r="A58">
        <v>1</v>
      </c>
      <c r="B58" s="1">
        <v>24269</v>
      </c>
      <c r="C58">
        <v>1</v>
      </c>
      <c r="D58">
        <v>2</v>
      </c>
      <c r="E58">
        <v>3</v>
      </c>
      <c r="F58" t="s">
        <v>10</v>
      </c>
      <c r="G58">
        <v>40</v>
      </c>
      <c r="H58">
        <v>55016</v>
      </c>
      <c r="I58">
        <v>308668</v>
      </c>
    </row>
    <row r="59" spans="1:9" x14ac:dyDescent="0.25">
      <c r="A59">
        <v>2</v>
      </c>
      <c r="B59" s="1">
        <v>24510</v>
      </c>
      <c r="C59">
        <v>1</v>
      </c>
      <c r="D59">
        <v>1</v>
      </c>
      <c r="E59">
        <v>4</v>
      </c>
      <c r="F59" t="s">
        <v>11</v>
      </c>
      <c r="G59">
        <v>38</v>
      </c>
      <c r="H59">
        <v>18448</v>
      </c>
      <c r="I59">
        <v>500</v>
      </c>
    </row>
    <row r="60" spans="1:9" x14ac:dyDescent="0.25">
      <c r="A60">
        <v>1</v>
      </c>
      <c r="B60" s="1">
        <v>21111</v>
      </c>
      <c r="C60">
        <v>1</v>
      </c>
      <c r="D60">
        <v>1</v>
      </c>
      <c r="E60">
        <v>4</v>
      </c>
      <c r="F60" t="s">
        <v>15</v>
      </c>
      <c r="G60">
        <v>34</v>
      </c>
      <c r="H60">
        <v>31584</v>
      </c>
      <c r="I60">
        <v>1253</v>
      </c>
    </row>
    <row r="61" spans="1:9" x14ac:dyDescent="0.25">
      <c r="A61">
        <v>2</v>
      </c>
      <c r="B61" s="1">
        <v>19869</v>
      </c>
      <c r="C61">
        <v>1</v>
      </c>
      <c r="D61">
        <v>1</v>
      </c>
      <c r="E61">
        <v>4</v>
      </c>
      <c r="F61" t="s">
        <v>11</v>
      </c>
      <c r="G61">
        <v>19</v>
      </c>
      <c r="H61">
        <v>28256</v>
      </c>
      <c r="I61">
        <v>125000</v>
      </c>
    </row>
    <row r="62" spans="1:9" x14ac:dyDescent="0.25">
      <c r="A62">
        <v>1</v>
      </c>
      <c r="B62" s="1">
        <v>20029</v>
      </c>
      <c r="C62">
        <v>1</v>
      </c>
      <c r="D62">
        <v>4</v>
      </c>
      <c r="E62">
        <v>3</v>
      </c>
      <c r="F62" t="s">
        <v>10</v>
      </c>
      <c r="G62">
        <v>40</v>
      </c>
      <c r="H62">
        <v>45732</v>
      </c>
      <c r="I62">
        <v>366233</v>
      </c>
    </row>
    <row r="63" spans="1:9" x14ac:dyDescent="0.25">
      <c r="A63">
        <v>2</v>
      </c>
      <c r="B63" s="1">
        <v>31958</v>
      </c>
      <c r="C63">
        <v>1</v>
      </c>
      <c r="D63">
        <v>2</v>
      </c>
      <c r="E63">
        <v>4</v>
      </c>
      <c r="F63" t="s">
        <v>20</v>
      </c>
      <c r="G63">
        <v>40</v>
      </c>
      <c r="H63">
        <v>28164</v>
      </c>
      <c r="I63">
        <v>0</v>
      </c>
    </row>
    <row r="64" spans="1:9" x14ac:dyDescent="0.25">
      <c r="A64">
        <v>1</v>
      </c>
      <c r="B64" s="1">
        <v>28523</v>
      </c>
      <c r="C64">
        <v>1</v>
      </c>
      <c r="D64">
        <v>1</v>
      </c>
      <c r="E64">
        <v>4</v>
      </c>
      <c r="F64" t="s">
        <v>19</v>
      </c>
      <c r="G64">
        <v>40</v>
      </c>
      <c r="H64">
        <v>20184</v>
      </c>
      <c r="I64">
        <v>0</v>
      </c>
    </row>
    <row r="65" spans="1:9" x14ac:dyDescent="0.25">
      <c r="A65">
        <v>1</v>
      </c>
      <c r="B65" s="1">
        <v>27860</v>
      </c>
      <c r="C65">
        <v>1</v>
      </c>
      <c r="D65">
        <v>1</v>
      </c>
      <c r="E65">
        <v>4</v>
      </c>
      <c r="F65" t="s">
        <v>11</v>
      </c>
      <c r="G65">
        <v>38</v>
      </c>
      <c r="H65">
        <v>40744</v>
      </c>
      <c r="I65">
        <v>8050</v>
      </c>
    </row>
    <row r="66" spans="1:9" x14ac:dyDescent="0.25">
      <c r="A66">
        <v>1</v>
      </c>
      <c r="B66" s="1">
        <v>24166</v>
      </c>
      <c r="C66">
        <v>1</v>
      </c>
      <c r="D66">
        <v>4</v>
      </c>
      <c r="E66">
        <v>4</v>
      </c>
      <c r="F66" t="s">
        <v>14</v>
      </c>
      <c r="G66">
        <v>38</v>
      </c>
      <c r="H66">
        <v>30824</v>
      </c>
      <c r="I66">
        <v>3099</v>
      </c>
    </row>
    <row r="67" spans="1:9" x14ac:dyDescent="0.25">
      <c r="A67">
        <v>1</v>
      </c>
      <c r="B67" s="1">
        <v>24913</v>
      </c>
      <c r="C67">
        <v>1</v>
      </c>
      <c r="D67">
        <v>4</v>
      </c>
      <c r="E67">
        <v>4</v>
      </c>
      <c r="F67" t="s">
        <v>11</v>
      </c>
      <c r="G67">
        <v>40</v>
      </c>
      <c r="H67">
        <v>45244</v>
      </c>
      <c r="I67">
        <v>112600</v>
      </c>
    </row>
    <row r="68" spans="1:9" x14ac:dyDescent="0.25">
      <c r="A68">
        <v>2</v>
      </c>
      <c r="B68" s="1">
        <v>31105</v>
      </c>
      <c r="C68">
        <v>1</v>
      </c>
      <c r="D68">
        <v>3</v>
      </c>
      <c r="E68">
        <v>4</v>
      </c>
      <c r="F68" t="s">
        <v>9</v>
      </c>
      <c r="G68">
        <v>40</v>
      </c>
      <c r="H68">
        <v>36984</v>
      </c>
      <c r="I68">
        <v>26005</v>
      </c>
    </row>
    <row r="69" spans="1:9" x14ac:dyDescent="0.25">
      <c r="A69">
        <v>1</v>
      </c>
      <c r="B69" s="1">
        <v>30656</v>
      </c>
      <c r="C69">
        <v>1</v>
      </c>
      <c r="D69">
        <v>2</v>
      </c>
      <c r="E69">
        <v>4</v>
      </c>
      <c r="F69" t="s">
        <v>9</v>
      </c>
      <c r="G69">
        <v>38</v>
      </c>
      <c r="H69">
        <v>47788</v>
      </c>
      <c r="I69">
        <v>-15203</v>
      </c>
    </row>
    <row r="70" spans="1:9" x14ac:dyDescent="0.25">
      <c r="A70">
        <v>1</v>
      </c>
      <c r="B70" s="1">
        <v>24543</v>
      </c>
      <c r="C70">
        <v>2</v>
      </c>
      <c r="D70">
        <v>3</v>
      </c>
      <c r="E70">
        <v>4</v>
      </c>
      <c r="F70" t="s">
        <v>9</v>
      </c>
      <c r="G70">
        <v>35</v>
      </c>
      <c r="H70">
        <v>12212</v>
      </c>
      <c r="I70">
        <v>0</v>
      </c>
    </row>
    <row r="71" spans="1:9" x14ac:dyDescent="0.25">
      <c r="A71">
        <v>2</v>
      </c>
      <c r="B71" s="1">
        <v>23875</v>
      </c>
      <c r="C71">
        <v>1</v>
      </c>
      <c r="D71">
        <v>4</v>
      </c>
      <c r="E71">
        <v>4</v>
      </c>
      <c r="F71" t="s">
        <v>9</v>
      </c>
      <c r="G71">
        <v>20</v>
      </c>
      <c r="H71">
        <v>18388</v>
      </c>
      <c r="I71">
        <v>14000</v>
      </c>
    </row>
    <row r="72" spans="1:9" x14ac:dyDescent="0.25">
      <c r="A72">
        <v>2</v>
      </c>
      <c r="B72" s="1">
        <v>28696</v>
      </c>
      <c r="C72">
        <v>1</v>
      </c>
      <c r="D72">
        <v>4</v>
      </c>
      <c r="E72">
        <v>4</v>
      </c>
      <c r="F72" t="s">
        <v>9</v>
      </c>
      <c r="G72">
        <v>40</v>
      </c>
      <c r="H72">
        <v>16620</v>
      </c>
      <c r="I72">
        <v>1813</v>
      </c>
    </row>
    <row r="73" spans="1:9" x14ac:dyDescent="0.25">
      <c r="A73">
        <v>2</v>
      </c>
      <c r="B73" s="1">
        <v>21078</v>
      </c>
      <c r="C73">
        <v>1</v>
      </c>
      <c r="D73">
        <v>1</v>
      </c>
      <c r="E73">
        <v>3</v>
      </c>
      <c r="F73" t="s">
        <v>10</v>
      </c>
      <c r="G73">
        <v>14</v>
      </c>
      <c r="H73">
        <v>27104</v>
      </c>
      <c r="I73">
        <v>5737</v>
      </c>
    </row>
    <row r="74" spans="1:9" x14ac:dyDescent="0.25">
      <c r="A74">
        <v>2</v>
      </c>
      <c r="B74" s="1">
        <v>33193</v>
      </c>
      <c r="C74">
        <v>1</v>
      </c>
      <c r="D74">
        <v>4</v>
      </c>
      <c r="E74">
        <v>4</v>
      </c>
      <c r="F74" t="s">
        <v>14</v>
      </c>
      <c r="G74">
        <v>40</v>
      </c>
      <c r="H74">
        <v>17836</v>
      </c>
      <c r="I74">
        <v>1493</v>
      </c>
    </row>
    <row r="75" spans="1:9" x14ac:dyDescent="0.25">
      <c r="A75">
        <v>1</v>
      </c>
      <c r="B75" s="1">
        <v>21354</v>
      </c>
      <c r="C75">
        <v>1</v>
      </c>
      <c r="D75">
        <v>1</v>
      </c>
      <c r="E75">
        <v>4</v>
      </c>
      <c r="F75" t="s">
        <v>18</v>
      </c>
      <c r="G75">
        <v>48</v>
      </c>
      <c r="H75">
        <v>140740</v>
      </c>
      <c r="I75">
        <v>866692</v>
      </c>
    </row>
    <row r="76" spans="1:9" x14ac:dyDescent="0.25">
      <c r="A76">
        <v>2</v>
      </c>
      <c r="B76" s="1">
        <v>23125</v>
      </c>
      <c r="C76">
        <v>1</v>
      </c>
      <c r="D76">
        <v>4</v>
      </c>
      <c r="E76">
        <v>4</v>
      </c>
      <c r="F76" t="s">
        <v>19</v>
      </c>
      <c r="G76">
        <v>25</v>
      </c>
      <c r="H76">
        <v>50252</v>
      </c>
      <c r="I76">
        <v>636925</v>
      </c>
    </row>
    <row r="77" spans="1:9" x14ac:dyDescent="0.25">
      <c r="A77">
        <v>2</v>
      </c>
      <c r="B77" s="1">
        <v>20695</v>
      </c>
      <c r="C77">
        <v>1</v>
      </c>
      <c r="D77">
        <v>4</v>
      </c>
      <c r="E77">
        <v>2</v>
      </c>
      <c r="F77" t="s">
        <v>11</v>
      </c>
      <c r="G77">
        <v>30</v>
      </c>
      <c r="H77">
        <v>46048</v>
      </c>
      <c r="I77">
        <v>309128</v>
      </c>
    </row>
    <row r="78" spans="1:9" x14ac:dyDescent="0.25">
      <c r="A78">
        <v>1</v>
      </c>
      <c r="B78" s="1">
        <v>23477</v>
      </c>
      <c r="C78">
        <v>1</v>
      </c>
      <c r="D78">
        <v>4</v>
      </c>
      <c r="E78">
        <v>4</v>
      </c>
      <c r="F78" t="s">
        <v>11</v>
      </c>
      <c r="G78">
        <v>44</v>
      </c>
      <c r="H78">
        <v>32944</v>
      </c>
      <c r="I78">
        <v>-28290</v>
      </c>
    </row>
    <row r="79" spans="1:9" x14ac:dyDescent="0.25">
      <c r="A79">
        <v>1</v>
      </c>
      <c r="B79" s="1">
        <v>19133</v>
      </c>
      <c r="C79">
        <v>1</v>
      </c>
      <c r="D79">
        <v>1</v>
      </c>
      <c r="E79">
        <v>2</v>
      </c>
      <c r="F79" t="s">
        <v>22</v>
      </c>
      <c r="G79">
        <v>50</v>
      </c>
      <c r="H79">
        <v>148840</v>
      </c>
      <c r="I79">
        <v>-163059</v>
      </c>
    </row>
    <row r="80" spans="1:9" x14ac:dyDescent="0.25">
      <c r="A80">
        <v>1</v>
      </c>
      <c r="B80" s="1">
        <v>28533</v>
      </c>
      <c r="C80">
        <v>1</v>
      </c>
      <c r="D80">
        <v>1</v>
      </c>
      <c r="E80">
        <v>4</v>
      </c>
      <c r="F80" t="s">
        <v>12</v>
      </c>
      <c r="G80">
        <v>40</v>
      </c>
      <c r="H80">
        <v>31872</v>
      </c>
      <c r="I80">
        <v>38549</v>
      </c>
    </row>
    <row r="81" spans="1:9" x14ac:dyDescent="0.25">
      <c r="A81">
        <v>2</v>
      </c>
      <c r="B81" s="1">
        <v>19973</v>
      </c>
      <c r="C81">
        <v>1</v>
      </c>
      <c r="D81">
        <v>1</v>
      </c>
      <c r="E81">
        <v>3</v>
      </c>
      <c r="F81" t="s">
        <v>10</v>
      </c>
      <c r="G81">
        <v>38</v>
      </c>
      <c r="H81">
        <v>58432</v>
      </c>
      <c r="I81">
        <v>120000</v>
      </c>
    </row>
    <row r="82" spans="1:9" x14ac:dyDescent="0.25">
      <c r="A82">
        <v>2</v>
      </c>
      <c r="B82" s="1">
        <v>19163</v>
      </c>
      <c r="C82">
        <v>2</v>
      </c>
      <c r="D82">
        <v>1</v>
      </c>
      <c r="E82">
        <v>2</v>
      </c>
      <c r="F82" t="s">
        <v>12</v>
      </c>
      <c r="G82">
        <v>10</v>
      </c>
      <c r="H82">
        <v>29768</v>
      </c>
      <c r="I82">
        <v>93600</v>
      </c>
    </row>
    <row r="83" spans="1:9" x14ac:dyDescent="0.25">
      <c r="A83">
        <v>1</v>
      </c>
      <c r="B83" s="1">
        <v>21385</v>
      </c>
      <c r="C83">
        <v>1</v>
      </c>
      <c r="D83">
        <v>1</v>
      </c>
      <c r="E83">
        <v>4</v>
      </c>
      <c r="F83" t="s">
        <v>23</v>
      </c>
      <c r="G83">
        <v>38</v>
      </c>
      <c r="H83">
        <v>60516</v>
      </c>
      <c r="I83">
        <v>244619</v>
      </c>
    </row>
    <row r="84" spans="1:9" x14ac:dyDescent="0.25">
      <c r="A84">
        <v>1</v>
      </c>
      <c r="B84" s="1">
        <v>27538</v>
      </c>
      <c r="C84">
        <v>1</v>
      </c>
      <c r="D84">
        <v>3</v>
      </c>
      <c r="E84">
        <v>3</v>
      </c>
      <c r="F84" t="s">
        <v>10</v>
      </c>
      <c r="G84">
        <v>40</v>
      </c>
      <c r="H84">
        <v>81876</v>
      </c>
      <c r="I84">
        <v>2500</v>
      </c>
    </row>
    <row r="85" spans="1:9" x14ac:dyDescent="0.25">
      <c r="A85">
        <v>1</v>
      </c>
      <c r="B85" s="1">
        <v>28829</v>
      </c>
      <c r="C85">
        <v>1</v>
      </c>
      <c r="D85">
        <v>4</v>
      </c>
      <c r="E85">
        <v>5</v>
      </c>
      <c r="F85" t="s">
        <v>13</v>
      </c>
      <c r="G85">
        <v>38</v>
      </c>
      <c r="H85">
        <v>58116</v>
      </c>
      <c r="I85">
        <v>100000</v>
      </c>
    </row>
    <row r="86" spans="1:9" x14ac:dyDescent="0.25">
      <c r="A86">
        <v>1</v>
      </c>
      <c r="B86" s="1">
        <v>27651</v>
      </c>
      <c r="C86">
        <v>1</v>
      </c>
      <c r="D86">
        <v>2</v>
      </c>
      <c r="E86">
        <v>3</v>
      </c>
      <c r="F86" t="s">
        <v>10</v>
      </c>
      <c r="G86">
        <v>38</v>
      </c>
      <c r="H86">
        <v>42164</v>
      </c>
      <c r="I86">
        <v>21608</v>
      </c>
    </row>
    <row r="87" spans="1:9" x14ac:dyDescent="0.25">
      <c r="A87">
        <v>2</v>
      </c>
      <c r="B87" s="1">
        <v>21072</v>
      </c>
      <c r="C87">
        <v>1</v>
      </c>
      <c r="D87">
        <v>3</v>
      </c>
      <c r="E87">
        <v>4</v>
      </c>
      <c r="F87" t="s">
        <v>21</v>
      </c>
      <c r="G87">
        <v>38</v>
      </c>
      <c r="H87">
        <v>42996</v>
      </c>
      <c r="I87">
        <v>240000</v>
      </c>
    </row>
    <row r="88" spans="1:9" x14ac:dyDescent="0.25">
      <c r="A88">
        <v>2</v>
      </c>
      <c r="B88" s="1">
        <v>26343</v>
      </c>
      <c r="C88">
        <v>1</v>
      </c>
      <c r="D88">
        <v>4</v>
      </c>
      <c r="E88">
        <v>4</v>
      </c>
      <c r="F88" t="s">
        <v>14</v>
      </c>
      <c r="G88">
        <v>39</v>
      </c>
      <c r="H88">
        <v>41728</v>
      </c>
      <c r="I88">
        <v>95052</v>
      </c>
    </row>
    <row r="89" spans="1:9" x14ac:dyDescent="0.25">
      <c r="A89">
        <v>2</v>
      </c>
      <c r="B89" s="1">
        <v>35183</v>
      </c>
      <c r="C89">
        <v>1</v>
      </c>
      <c r="D89">
        <v>4</v>
      </c>
      <c r="E89">
        <v>4</v>
      </c>
      <c r="F89" t="s">
        <v>14</v>
      </c>
      <c r="G89">
        <v>38</v>
      </c>
      <c r="H89">
        <v>8036</v>
      </c>
      <c r="I89">
        <v>640</v>
      </c>
    </row>
    <row r="90" spans="1:9" x14ac:dyDescent="0.25">
      <c r="A90">
        <v>1</v>
      </c>
      <c r="B90" s="1">
        <v>30166</v>
      </c>
      <c r="C90">
        <v>1</v>
      </c>
      <c r="D90">
        <v>4</v>
      </c>
      <c r="E90">
        <v>4</v>
      </c>
      <c r="F90" t="s">
        <v>19</v>
      </c>
      <c r="G90">
        <v>38</v>
      </c>
      <c r="H90">
        <v>18776</v>
      </c>
      <c r="I90">
        <v>60966</v>
      </c>
    </row>
    <row r="91" spans="1:9" x14ac:dyDescent="0.25">
      <c r="A91">
        <v>1</v>
      </c>
      <c r="B91" s="1">
        <v>26459</v>
      </c>
      <c r="C91">
        <v>1</v>
      </c>
      <c r="D91">
        <v>3</v>
      </c>
      <c r="E91">
        <v>4</v>
      </c>
      <c r="F91" t="s">
        <v>21</v>
      </c>
      <c r="G91">
        <v>39</v>
      </c>
      <c r="H91">
        <v>38648</v>
      </c>
      <c r="I91">
        <v>150618</v>
      </c>
    </row>
    <row r="92" spans="1:9" x14ac:dyDescent="0.25">
      <c r="A92">
        <v>2</v>
      </c>
      <c r="B92" s="1">
        <v>22559</v>
      </c>
      <c r="C92">
        <v>1</v>
      </c>
      <c r="D92">
        <v>1</v>
      </c>
      <c r="E92">
        <v>4</v>
      </c>
      <c r="F92" t="s">
        <v>9</v>
      </c>
      <c r="G92">
        <v>30</v>
      </c>
      <c r="H92">
        <v>31284</v>
      </c>
      <c r="I92">
        <v>102215</v>
      </c>
    </row>
    <row r="93" spans="1:9" x14ac:dyDescent="0.25">
      <c r="A93">
        <v>1</v>
      </c>
      <c r="B93" s="1">
        <v>22230</v>
      </c>
      <c r="C93">
        <v>1</v>
      </c>
      <c r="D93">
        <v>1</v>
      </c>
      <c r="E93">
        <v>3</v>
      </c>
      <c r="F93" t="s">
        <v>10</v>
      </c>
      <c r="G93">
        <v>40</v>
      </c>
      <c r="H93">
        <v>55080</v>
      </c>
      <c r="I93">
        <v>183995</v>
      </c>
    </row>
    <row r="94" spans="1:9" x14ac:dyDescent="0.25">
      <c r="A94">
        <v>1</v>
      </c>
      <c r="B94" s="1">
        <v>28588</v>
      </c>
      <c r="C94">
        <v>1</v>
      </c>
      <c r="D94">
        <v>4</v>
      </c>
      <c r="E94">
        <v>5</v>
      </c>
      <c r="F94" t="s">
        <v>13</v>
      </c>
      <c r="G94">
        <v>38</v>
      </c>
      <c r="H94">
        <v>34768</v>
      </c>
      <c r="I94">
        <v>58000</v>
      </c>
    </row>
    <row r="95" spans="1:9" x14ac:dyDescent="0.25">
      <c r="A95">
        <v>2</v>
      </c>
      <c r="B95" s="1">
        <v>24822</v>
      </c>
      <c r="C95">
        <v>1</v>
      </c>
      <c r="D95">
        <v>4</v>
      </c>
      <c r="E95">
        <v>2</v>
      </c>
      <c r="F95" t="s">
        <v>21</v>
      </c>
      <c r="G95">
        <v>54</v>
      </c>
      <c r="H95">
        <v>25644</v>
      </c>
      <c r="I95">
        <v>0</v>
      </c>
    </row>
    <row r="96" spans="1:9" x14ac:dyDescent="0.25">
      <c r="A96">
        <v>1</v>
      </c>
      <c r="B96" s="1">
        <v>25301</v>
      </c>
      <c r="C96">
        <v>1</v>
      </c>
      <c r="D96">
        <v>4</v>
      </c>
      <c r="E96">
        <v>5</v>
      </c>
      <c r="F96" t="s">
        <v>13</v>
      </c>
      <c r="G96">
        <v>35</v>
      </c>
      <c r="H96">
        <v>51628</v>
      </c>
      <c r="I96">
        <v>2000</v>
      </c>
    </row>
    <row r="97" spans="1:9" x14ac:dyDescent="0.25">
      <c r="A97">
        <v>1</v>
      </c>
      <c r="B97" s="1">
        <v>25536</v>
      </c>
      <c r="C97">
        <v>1</v>
      </c>
      <c r="D97">
        <v>4</v>
      </c>
      <c r="E97">
        <v>5</v>
      </c>
      <c r="F97" t="s">
        <v>16</v>
      </c>
      <c r="G97">
        <v>38</v>
      </c>
      <c r="H97">
        <v>30232</v>
      </c>
      <c r="I97">
        <v>203666</v>
      </c>
    </row>
    <row r="98" spans="1:9" x14ac:dyDescent="0.25">
      <c r="A98">
        <v>2</v>
      </c>
      <c r="B98" s="1">
        <v>19803</v>
      </c>
      <c r="C98">
        <v>1</v>
      </c>
      <c r="D98">
        <v>2</v>
      </c>
      <c r="E98">
        <v>4</v>
      </c>
      <c r="F98" t="s">
        <v>9</v>
      </c>
      <c r="G98">
        <v>38</v>
      </c>
      <c r="H98">
        <v>24324</v>
      </c>
      <c r="I98">
        <v>500</v>
      </c>
    </row>
    <row r="99" spans="1:9" x14ac:dyDescent="0.25">
      <c r="A99">
        <v>1</v>
      </c>
      <c r="B99" s="1">
        <v>27504</v>
      </c>
      <c r="C99">
        <v>1</v>
      </c>
      <c r="D99">
        <v>4</v>
      </c>
      <c r="E99">
        <v>4</v>
      </c>
      <c r="F99" t="s">
        <v>21</v>
      </c>
      <c r="G99">
        <v>38</v>
      </c>
      <c r="H99">
        <v>23244</v>
      </c>
      <c r="I99">
        <v>1877</v>
      </c>
    </row>
    <row r="100" spans="1:9" x14ac:dyDescent="0.25">
      <c r="A100">
        <v>1</v>
      </c>
      <c r="B100" s="1">
        <v>33440</v>
      </c>
      <c r="C100">
        <v>1</v>
      </c>
      <c r="D100">
        <v>4</v>
      </c>
      <c r="E100">
        <v>4</v>
      </c>
      <c r="F100" t="s">
        <v>14</v>
      </c>
      <c r="G100">
        <v>39</v>
      </c>
      <c r="H100">
        <v>18964</v>
      </c>
      <c r="I100">
        <v>3603</v>
      </c>
    </row>
    <row r="101" spans="1:9" x14ac:dyDescent="0.25">
      <c r="A101">
        <v>1</v>
      </c>
      <c r="B101" s="1">
        <v>24610</v>
      </c>
      <c r="C101">
        <v>1</v>
      </c>
      <c r="D101">
        <v>3</v>
      </c>
      <c r="E101">
        <v>3</v>
      </c>
      <c r="F101" t="s">
        <v>10</v>
      </c>
      <c r="G101">
        <v>40</v>
      </c>
      <c r="H101">
        <v>40512</v>
      </c>
      <c r="I101">
        <v>83286</v>
      </c>
    </row>
    <row r="102" spans="1:9" x14ac:dyDescent="0.25">
      <c r="A102">
        <v>2</v>
      </c>
      <c r="B102" s="1">
        <v>24257</v>
      </c>
      <c r="C102">
        <v>1</v>
      </c>
      <c r="D102">
        <v>2</v>
      </c>
      <c r="E102">
        <v>3</v>
      </c>
      <c r="F102" t="s">
        <v>10</v>
      </c>
      <c r="G102">
        <v>40</v>
      </c>
      <c r="H102">
        <v>61000</v>
      </c>
      <c r="I102">
        <v>-17574</v>
      </c>
    </row>
    <row r="103" spans="1:9" x14ac:dyDescent="0.25">
      <c r="A103">
        <v>1</v>
      </c>
      <c r="B103" s="1">
        <v>25211</v>
      </c>
      <c r="C103">
        <v>1</v>
      </c>
      <c r="D103">
        <v>4</v>
      </c>
      <c r="E103">
        <v>4</v>
      </c>
      <c r="F103" t="s">
        <v>11</v>
      </c>
      <c r="G103">
        <v>38</v>
      </c>
      <c r="H103">
        <v>72972</v>
      </c>
      <c r="I103">
        <v>249000</v>
      </c>
    </row>
    <row r="104" spans="1:9" x14ac:dyDescent="0.25">
      <c r="A104">
        <v>1</v>
      </c>
      <c r="B104" s="1">
        <v>27474</v>
      </c>
      <c r="C104">
        <v>1</v>
      </c>
      <c r="D104">
        <v>4</v>
      </c>
      <c r="E104">
        <v>5</v>
      </c>
      <c r="F104" t="s">
        <v>13</v>
      </c>
      <c r="G104">
        <v>35</v>
      </c>
      <c r="H104">
        <v>41736</v>
      </c>
      <c r="I104">
        <v>173580</v>
      </c>
    </row>
    <row r="105" spans="1:9" x14ac:dyDescent="0.25">
      <c r="A105">
        <v>2</v>
      </c>
      <c r="B105" s="1">
        <v>26424</v>
      </c>
      <c r="C105">
        <v>1</v>
      </c>
      <c r="D105">
        <v>1</v>
      </c>
      <c r="E105">
        <v>3</v>
      </c>
      <c r="F105" t="s">
        <v>10</v>
      </c>
      <c r="G105">
        <v>40</v>
      </c>
      <c r="H105">
        <v>66504</v>
      </c>
      <c r="I105">
        <v>106674</v>
      </c>
    </row>
    <row r="106" spans="1:9" x14ac:dyDescent="0.25">
      <c r="A106">
        <v>1</v>
      </c>
      <c r="B106" s="1">
        <v>22528</v>
      </c>
      <c r="C106">
        <v>1</v>
      </c>
      <c r="D106">
        <v>3</v>
      </c>
      <c r="E106">
        <v>4</v>
      </c>
      <c r="F106" t="s">
        <v>11</v>
      </c>
      <c r="G106">
        <v>38</v>
      </c>
      <c r="H106">
        <v>49700</v>
      </c>
      <c r="I106">
        <v>130275</v>
      </c>
    </row>
    <row r="107" spans="1:9" x14ac:dyDescent="0.25">
      <c r="A107">
        <v>1</v>
      </c>
      <c r="B107" s="1">
        <v>28954</v>
      </c>
      <c r="C107">
        <v>1</v>
      </c>
      <c r="D107">
        <v>1</v>
      </c>
      <c r="E107">
        <v>2</v>
      </c>
      <c r="F107" t="s">
        <v>15</v>
      </c>
      <c r="G107">
        <v>60</v>
      </c>
      <c r="H107">
        <v>15968</v>
      </c>
      <c r="I107">
        <v>-4942</v>
      </c>
    </row>
    <row r="108" spans="1:9" x14ac:dyDescent="0.25">
      <c r="A108">
        <v>2</v>
      </c>
      <c r="B108" s="1">
        <v>28561</v>
      </c>
      <c r="C108">
        <v>1</v>
      </c>
      <c r="D108">
        <v>4</v>
      </c>
      <c r="E108">
        <v>4</v>
      </c>
      <c r="F108" t="s">
        <v>21</v>
      </c>
      <c r="G108">
        <v>40</v>
      </c>
      <c r="H108">
        <v>13752</v>
      </c>
      <c r="I108">
        <v>20</v>
      </c>
    </row>
    <row r="109" spans="1:9" x14ac:dyDescent="0.25">
      <c r="A109">
        <v>1</v>
      </c>
      <c r="B109" s="1">
        <v>27980</v>
      </c>
      <c r="C109">
        <v>1</v>
      </c>
      <c r="D109">
        <v>4</v>
      </c>
      <c r="E109">
        <v>5</v>
      </c>
      <c r="F109" t="s">
        <v>13</v>
      </c>
      <c r="G109">
        <v>35</v>
      </c>
      <c r="H109">
        <v>45244</v>
      </c>
      <c r="I109">
        <v>40400</v>
      </c>
    </row>
    <row r="110" spans="1:9" x14ac:dyDescent="0.25">
      <c r="A110">
        <v>1</v>
      </c>
      <c r="B110" s="1">
        <v>30748</v>
      </c>
      <c r="C110">
        <v>1</v>
      </c>
      <c r="D110">
        <v>4</v>
      </c>
      <c r="E110">
        <v>5</v>
      </c>
      <c r="F110" t="s">
        <v>13</v>
      </c>
      <c r="G110">
        <v>39</v>
      </c>
      <c r="H110">
        <v>24356</v>
      </c>
      <c r="I110">
        <v>2723</v>
      </c>
    </row>
    <row r="111" spans="1:9" x14ac:dyDescent="0.25">
      <c r="A111">
        <v>1</v>
      </c>
      <c r="B111" s="1">
        <v>23923</v>
      </c>
      <c r="C111">
        <v>1</v>
      </c>
      <c r="D111">
        <v>4</v>
      </c>
      <c r="E111">
        <v>2</v>
      </c>
      <c r="F111" t="s">
        <v>21</v>
      </c>
      <c r="G111">
        <v>30</v>
      </c>
      <c r="H111">
        <v>13048</v>
      </c>
      <c r="I111">
        <v>500</v>
      </c>
    </row>
    <row r="112" spans="1:9" x14ac:dyDescent="0.25">
      <c r="A112">
        <v>2</v>
      </c>
      <c r="B112" s="1">
        <v>29371</v>
      </c>
      <c r="C112">
        <v>1</v>
      </c>
      <c r="D112">
        <v>4</v>
      </c>
      <c r="E112">
        <v>4</v>
      </c>
      <c r="F112" t="s">
        <v>15</v>
      </c>
      <c r="G112">
        <v>35</v>
      </c>
      <c r="H112">
        <v>23256</v>
      </c>
      <c r="I112">
        <v>0</v>
      </c>
    </row>
    <row r="113" spans="1:9" x14ac:dyDescent="0.25">
      <c r="A113">
        <v>2</v>
      </c>
      <c r="B113" s="1">
        <v>29665</v>
      </c>
      <c r="C113">
        <v>1</v>
      </c>
      <c r="D113">
        <v>2</v>
      </c>
      <c r="E113">
        <v>4</v>
      </c>
      <c r="F113" t="s">
        <v>21</v>
      </c>
      <c r="G113">
        <v>39</v>
      </c>
      <c r="H113">
        <v>31760</v>
      </c>
      <c r="I113">
        <v>80250</v>
      </c>
    </row>
    <row r="114" spans="1:9" x14ac:dyDescent="0.25">
      <c r="A114">
        <v>1</v>
      </c>
      <c r="B114" s="1">
        <v>28886</v>
      </c>
      <c r="C114">
        <v>1</v>
      </c>
      <c r="D114">
        <v>4</v>
      </c>
      <c r="E114">
        <v>5</v>
      </c>
      <c r="F114" t="s">
        <v>13</v>
      </c>
      <c r="G114">
        <v>40</v>
      </c>
      <c r="H114">
        <v>38740</v>
      </c>
      <c r="I114">
        <v>49440</v>
      </c>
    </row>
    <row r="115" spans="1:9" x14ac:dyDescent="0.25">
      <c r="A115">
        <v>1</v>
      </c>
      <c r="B115" s="1">
        <v>24990</v>
      </c>
      <c r="C115">
        <v>1</v>
      </c>
      <c r="D115">
        <v>4</v>
      </c>
      <c r="E115">
        <v>3</v>
      </c>
      <c r="F115" t="s">
        <v>10</v>
      </c>
      <c r="G115">
        <v>40</v>
      </c>
      <c r="H115">
        <v>40380</v>
      </c>
      <c r="I115">
        <v>12563</v>
      </c>
    </row>
    <row r="116" spans="1:9" x14ac:dyDescent="0.25">
      <c r="A116">
        <v>1</v>
      </c>
      <c r="B116" s="1">
        <v>21937</v>
      </c>
      <c r="C116">
        <v>1</v>
      </c>
      <c r="D116">
        <v>4</v>
      </c>
      <c r="E116">
        <v>5</v>
      </c>
      <c r="F116" t="s">
        <v>16</v>
      </c>
      <c r="G116">
        <v>37</v>
      </c>
      <c r="H116">
        <v>36128</v>
      </c>
      <c r="I116">
        <v>172936</v>
      </c>
    </row>
    <row r="117" spans="1:9" x14ac:dyDescent="0.25">
      <c r="A117">
        <v>2</v>
      </c>
      <c r="B117" s="1">
        <v>21322</v>
      </c>
      <c r="C117">
        <v>1</v>
      </c>
      <c r="D117">
        <v>4</v>
      </c>
      <c r="E117">
        <v>4</v>
      </c>
      <c r="F117" t="s">
        <v>12</v>
      </c>
      <c r="G117">
        <v>38</v>
      </c>
      <c r="H117">
        <v>31172</v>
      </c>
      <c r="I117">
        <v>158000</v>
      </c>
    </row>
    <row r="118" spans="1:9" x14ac:dyDescent="0.25">
      <c r="A118">
        <v>1</v>
      </c>
      <c r="B118" s="1">
        <v>21541</v>
      </c>
      <c r="C118">
        <v>1</v>
      </c>
      <c r="D118">
        <v>4</v>
      </c>
      <c r="E118">
        <v>3</v>
      </c>
      <c r="F118" t="s">
        <v>10</v>
      </c>
      <c r="G118">
        <v>34</v>
      </c>
      <c r="H118">
        <v>78896</v>
      </c>
      <c r="I118">
        <v>324636</v>
      </c>
    </row>
    <row r="119" spans="1:9" x14ac:dyDescent="0.25">
      <c r="A119">
        <v>1</v>
      </c>
      <c r="B119" s="1">
        <v>20135</v>
      </c>
      <c r="C119">
        <v>1</v>
      </c>
      <c r="D119">
        <v>3</v>
      </c>
      <c r="E119">
        <v>4</v>
      </c>
      <c r="F119" t="s">
        <v>12</v>
      </c>
      <c r="G119">
        <v>38</v>
      </c>
      <c r="H119">
        <v>47868</v>
      </c>
      <c r="I119">
        <v>28714</v>
      </c>
    </row>
    <row r="120" spans="1:9" x14ac:dyDescent="0.25">
      <c r="A120">
        <v>2</v>
      </c>
      <c r="B120" s="1">
        <v>28612</v>
      </c>
      <c r="C120">
        <v>1</v>
      </c>
      <c r="D120">
        <v>4</v>
      </c>
      <c r="E120">
        <v>4</v>
      </c>
      <c r="F120" t="s">
        <v>11</v>
      </c>
      <c r="G120">
        <v>23</v>
      </c>
      <c r="H120">
        <v>16528</v>
      </c>
      <c r="I120">
        <v>0</v>
      </c>
    </row>
    <row r="121" spans="1:9" x14ac:dyDescent="0.25">
      <c r="A121">
        <v>1</v>
      </c>
      <c r="B121" s="1">
        <v>21553</v>
      </c>
      <c r="C121">
        <v>1</v>
      </c>
      <c r="D121">
        <v>4</v>
      </c>
      <c r="E121">
        <v>5</v>
      </c>
      <c r="F121" t="s">
        <v>13</v>
      </c>
      <c r="G121">
        <v>55</v>
      </c>
      <c r="H121">
        <v>29564</v>
      </c>
      <c r="I121">
        <v>40400</v>
      </c>
    </row>
    <row r="122" spans="1:9" x14ac:dyDescent="0.25">
      <c r="A122">
        <v>1</v>
      </c>
      <c r="B122" s="1">
        <v>30394</v>
      </c>
      <c r="C122">
        <v>1</v>
      </c>
      <c r="D122">
        <v>4</v>
      </c>
      <c r="E122">
        <v>5</v>
      </c>
      <c r="F122" t="s">
        <v>13</v>
      </c>
      <c r="G122">
        <v>39</v>
      </c>
      <c r="H122">
        <v>22588</v>
      </c>
      <c r="I122">
        <v>58388</v>
      </c>
    </row>
    <row r="123" spans="1:9" x14ac:dyDescent="0.25">
      <c r="A123">
        <v>1</v>
      </c>
      <c r="B123" s="1">
        <v>29794</v>
      </c>
      <c r="C123">
        <v>1</v>
      </c>
      <c r="D123">
        <v>2</v>
      </c>
      <c r="E123">
        <v>4</v>
      </c>
      <c r="F123" t="s">
        <v>19</v>
      </c>
      <c r="G123">
        <v>40</v>
      </c>
      <c r="H123">
        <v>38028</v>
      </c>
      <c r="I123">
        <v>96540</v>
      </c>
    </row>
    <row r="124" spans="1:9" x14ac:dyDescent="0.25">
      <c r="A124">
        <v>1</v>
      </c>
      <c r="B124" s="1">
        <v>31403</v>
      </c>
      <c r="C124">
        <v>1</v>
      </c>
      <c r="D124">
        <v>4</v>
      </c>
      <c r="E124">
        <v>5</v>
      </c>
      <c r="F124" t="s">
        <v>13</v>
      </c>
      <c r="G124">
        <v>40</v>
      </c>
      <c r="H124">
        <v>37380</v>
      </c>
      <c r="I124">
        <v>174000</v>
      </c>
    </row>
    <row r="125" spans="1:9" x14ac:dyDescent="0.25">
      <c r="A125">
        <v>2</v>
      </c>
      <c r="B125" s="1">
        <v>24914</v>
      </c>
      <c r="C125">
        <v>1</v>
      </c>
      <c r="D125">
        <v>2</v>
      </c>
      <c r="E125">
        <v>3</v>
      </c>
      <c r="F125" t="s">
        <v>10</v>
      </c>
      <c r="G125">
        <v>35</v>
      </c>
      <c r="H125">
        <v>36552</v>
      </c>
      <c r="I125">
        <v>28600</v>
      </c>
    </row>
    <row r="126" spans="1:9" x14ac:dyDescent="0.25">
      <c r="A126">
        <v>2</v>
      </c>
      <c r="B126" s="1">
        <v>31944</v>
      </c>
      <c r="C126">
        <v>1</v>
      </c>
      <c r="D126">
        <v>2</v>
      </c>
      <c r="E126">
        <v>3</v>
      </c>
      <c r="F126" t="s">
        <v>10</v>
      </c>
      <c r="G126">
        <v>20</v>
      </c>
      <c r="H126">
        <v>17648</v>
      </c>
      <c r="I126">
        <v>14663</v>
      </c>
    </row>
    <row r="127" spans="1:9" x14ac:dyDescent="0.25">
      <c r="A127">
        <v>1</v>
      </c>
      <c r="B127" s="1">
        <v>29880</v>
      </c>
      <c r="C127">
        <v>1</v>
      </c>
      <c r="D127">
        <v>3</v>
      </c>
      <c r="E127">
        <v>4</v>
      </c>
      <c r="F127" t="s">
        <v>14</v>
      </c>
      <c r="G127">
        <v>40</v>
      </c>
      <c r="H127">
        <v>24332</v>
      </c>
      <c r="I127">
        <v>9690</v>
      </c>
    </row>
    <row r="128" spans="1:9" x14ac:dyDescent="0.25">
      <c r="A128">
        <v>1</v>
      </c>
      <c r="B128" s="1">
        <v>21921</v>
      </c>
      <c r="C128">
        <v>1</v>
      </c>
      <c r="D128">
        <v>4</v>
      </c>
      <c r="E128">
        <v>5</v>
      </c>
      <c r="F128" t="s">
        <v>13</v>
      </c>
      <c r="G128">
        <v>37</v>
      </c>
      <c r="H128">
        <v>27292</v>
      </c>
      <c r="I128">
        <v>13000</v>
      </c>
    </row>
    <row r="129" spans="1:9" x14ac:dyDescent="0.25">
      <c r="A129">
        <v>1</v>
      </c>
      <c r="B129" s="1">
        <v>19516</v>
      </c>
      <c r="C129">
        <v>1</v>
      </c>
      <c r="D129">
        <v>3</v>
      </c>
      <c r="E129">
        <v>5</v>
      </c>
      <c r="F129" t="s">
        <v>16</v>
      </c>
      <c r="G129">
        <v>38</v>
      </c>
      <c r="H129">
        <v>46540</v>
      </c>
      <c r="I129">
        <v>117647</v>
      </c>
    </row>
    <row r="130" spans="1:9" x14ac:dyDescent="0.25">
      <c r="A130">
        <v>1</v>
      </c>
      <c r="B130" s="1">
        <v>26417</v>
      </c>
      <c r="C130">
        <v>1</v>
      </c>
      <c r="D130">
        <v>4</v>
      </c>
      <c r="E130">
        <v>3</v>
      </c>
      <c r="F130" t="s">
        <v>10</v>
      </c>
      <c r="G130">
        <v>40</v>
      </c>
      <c r="H130">
        <v>41224</v>
      </c>
      <c r="I130">
        <v>85000</v>
      </c>
    </row>
    <row r="131" spans="1:9" x14ac:dyDescent="0.25">
      <c r="A131">
        <v>1</v>
      </c>
      <c r="B131" s="1">
        <v>23084</v>
      </c>
      <c r="C131">
        <v>1</v>
      </c>
      <c r="D131">
        <v>1</v>
      </c>
      <c r="E131">
        <v>3</v>
      </c>
      <c r="F131" t="s">
        <v>10</v>
      </c>
      <c r="G131">
        <v>65</v>
      </c>
      <c r="H131">
        <v>63568</v>
      </c>
      <c r="I131">
        <v>140700</v>
      </c>
    </row>
    <row r="132" spans="1:9" x14ac:dyDescent="0.25">
      <c r="A132">
        <v>1</v>
      </c>
      <c r="B132" s="1">
        <v>29524</v>
      </c>
      <c r="C132">
        <v>1</v>
      </c>
      <c r="D132">
        <v>4</v>
      </c>
      <c r="E132">
        <v>2</v>
      </c>
      <c r="F132" t="s">
        <v>19</v>
      </c>
      <c r="G132">
        <v>45</v>
      </c>
      <c r="H132">
        <v>14636</v>
      </c>
      <c r="I132">
        <v>0</v>
      </c>
    </row>
    <row r="133" spans="1:9" x14ac:dyDescent="0.25">
      <c r="A133">
        <v>1</v>
      </c>
      <c r="B133" s="1">
        <v>22682</v>
      </c>
      <c r="C133">
        <v>1</v>
      </c>
      <c r="D133">
        <v>2</v>
      </c>
      <c r="E133">
        <v>4</v>
      </c>
      <c r="F133" t="s">
        <v>20</v>
      </c>
      <c r="G133">
        <v>31</v>
      </c>
      <c r="H133">
        <v>28404</v>
      </c>
      <c r="I133">
        <v>80111</v>
      </c>
    </row>
    <row r="134" spans="1:9" x14ac:dyDescent="0.25">
      <c r="A134">
        <v>1</v>
      </c>
      <c r="B134" s="1">
        <v>26241</v>
      </c>
      <c r="C134">
        <v>1</v>
      </c>
      <c r="D134">
        <v>4</v>
      </c>
      <c r="E134">
        <v>4</v>
      </c>
      <c r="F134" t="s">
        <v>14</v>
      </c>
      <c r="G134">
        <v>38</v>
      </c>
      <c r="H134">
        <v>35932</v>
      </c>
      <c r="I134">
        <v>128614</v>
      </c>
    </row>
    <row r="135" spans="1:9" x14ac:dyDescent="0.25">
      <c r="A135">
        <v>1</v>
      </c>
      <c r="B135" s="1">
        <v>29772</v>
      </c>
      <c r="C135">
        <v>1</v>
      </c>
      <c r="D135">
        <v>4</v>
      </c>
      <c r="E135">
        <v>4</v>
      </c>
      <c r="F135" t="s">
        <v>19</v>
      </c>
      <c r="G135">
        <v>38</v>
      </c>
      <c r="H135">
        <v>20300</v>
      </c>
      <c r="I135">
        <v>11924</v>
      </c>
    </row>
    <row r="136" spans="1:9" x14ac:dyDescent="0.25">
      <c r="A136">
        <v>2</v>
      </c>
      <c r="B136" s="1">
        <v>21476</v>
      </c>
      <c r="C136">
        <v>1</v>
      </c>
      <c r="D136">
        <v>1</v>
      </c>
      <c r="E136">
        <v>3</v>
      </c>
      <c r="F136" t="s">
        <v>10</v>
      </c>
      <c r="G136">
        <v>29</v>
      </c>
      <c r="H136">
        <v>52504</v>
      </c>
      <c r="I136">
        <v>270901</v>
      </c>
    </row>
    <row r="137" spans="1:9" x14ac:dyDescent="0.25">
      <c r="A137">
        <v>2</v>
      </c>
      <c r="B137" s="1">
        <v>30255</v>
      </c>
      <c r="C137">
        <v>1</v>
      </c>
      <c r="D137">
        <v>4</v>
      </c>
      <c r="E137">
        <v>4</v>
      </c>
      <c r="F137" t="s">
        <v>21</v>
      </c>
      <c r="G137">
        <v>30</v>
      </c>
      <c r="H137">
        <v>20492</v>
      </c>
      <c r="I137">
        <v>310</v>
      </c>
    </row>
    <row r="138" spans="1:9" x14ac:dyDescent="0.25">
      <c r="A138">
        <v>2</v>
      </c>
      <c r="B138" s="1">
        <v>26003</v>
      </c>
      <c r="C138">
        <v>1</v>
      </c>
      <c r="D138">
        <v>4</v>
      </c>
      <c r="E138">
        <v>4</v>
      </c>
      <c r="F138" t="s">
        <v>9</v>
      </c>
      <c r="G138">
        <v>35</v>
      </c>
      <c r="H138">
        <v>33784</v>
      </c>
      <c r="I138">
        <v>71235</v>
      </c>
    </row>
    <row r="139" spans="1:9" x14ac:dyDescent="0.25">
      <c r="A139">
        <v>1</v>
      </c>
      <c r="B139" s="1">
        <v>27506</v>
      </c>
      <c r="C139">
        <v>1</v>
      </c>
      <c r="D139">
        <v>4</v>
      </c>
      <c r="E139">
        <v>5</v>
      </c>
      <c r="F139" t="s">
        <v>16</v>
      </c>
      <c r="G139">
        <v>38</v>
      </c>
      <c r="H139">
        <v>30988</v>
      </c>
      <c r="I139">
        <v>116885</v>
      </c>
    </row>
    <row r="140" spans="1:9" x14ac:dyDescent="0.25">
      <c r="A140">
        <v>1</v>
      </c>
      <c r="B140" s="1">
        <v>24561</v>
      </c>
      <c r="C140">
        <v>1</v>
      </c>
      <c r="D140">
        <v>4</v>
      </c>
      <c r="E140">
        <v>5</v>
      </c>
      <c r="F140" t="s">
        <v>13</v>
      </c>
      <c r="G140">
        <v>38</v>
      </c>
      <c r="H140">
        <v>38496</v>
      </c>
      <c r="I140">
        <v>56577</v>
      </c>
    </row>
    <row r="141" spans="1:9" x14ac:dyDescent="0.25">
      <c r="A141">
        <v>1</v>
      </c>
      <c r="B141" s="1">
        <v>30863</v>
      </c>
      <c r="C141">
        <v>1</v>
      </c>
      <c r="D141">
        <v>4</v>
      </c>
      <c r="E141">
        <v>4</v>
      </c>
      <c r="F141" t="s">
        <v>9</v>
      </c>
      <c r="G141">
        <v>38</v>
      </c>
      <c r="H141">
        <v>37432</v>
      </c>
      <c r="I141">
        <v>0</v>
      </c>
    </row>
    <row r="142" spans="1:9" x14ac:dyDescent="0.25">
      <c r="A142">
        <v>1</v>
      </c>
      <c r="B142" s="1">
        <v>30044</v>
      </c>
      <c r="C142">
        <v>1</v>
      </c>
      <c r="D142">
        <v>4</v>
      </c>
      <c r="E142">
        <v>5</v>
      </c>
      <c r="F142" t="s">
        <v>13</v>
      </c>
      <c r="G142">
        <v>35</v>
      </c>
      <c r="H142">
        <v>14772</v>
      </c>
      <c r="I142">
        <v>500</v>
      </c>
    </row>
    <row r="143" spans="1:9" x14ac:dyDescent="0.25">
      <c r="A143">
        <v>1</v>
      </c>
      <c r="B143" s="1">
        <v>22383</v>
      </c>
      <c r="C143">
        <v>1</v>
      </c>
      <c r="D143">
        <v>2</v>
      </c>
      <c r="E143">
        <v>3</v>
      </c>
      <c r="F143" t="s">
        <v>10</v>
      </c>
      <c r="G143">
        <v>40</v>
      </c>
      <c r="H143">
        <v>51560</v>
      </c>
      <c r="I143">
        <v>130226</v>
      </c>
    </row>
    <row r="144" spans="1:9" x14ac:dyDescent="0.25">
      <c r="A144">
        <v>1</v>
      </c>
      <c r="B144" s="1">
        <v>21544</v>
      </c>
      <c r="C144">
        <v>1</v>
      </c>
      <c r="D144">
        <v>3</v>
      </c>
      <c r="E144">
        <v>4</v>
      </c>
      <c r="F144" t="s">
        <v>14</v>
      </c>
      <c r="G144">
        <v>39</v>
      </c>
      <c r="H144">
        <v>33916</v>
      </c>
      <c r="I144">
        <v>239323</v>
      </c>
    </row>
    <row r="145" spans="1:9" x14ac:dyDescent="0.25">
      <c r="A145">
        <v>1</v>
      </c>
      <c r="B145" s="1">
        <v>30602</v>
      </c>
      <c r="C145">
        <v>1</v>
      </c>
      <c r="D145">
        <v>4</v>
      </c>
      <c r="E145">
        <v>5</v>
      </c>
      <c r="F145" t="s">
        <v>13</v>
      </c>
      <c r="G145">
        <v>38</v>
      </c>
      <c r="H145">
        <v>21696</v>
      </c>
      <c r="I145">
        <v>0</v>
      </c>
    </row>
    <row r="146" spans="1:9" x14ac:dyDescent="0.25">
      <c r="A146">
        <v>1</v>
      </c>
      <c r="B146" s="1">
        <v>30090</v>
      </c>
      <c r="C146">
        <v>1</v>
      </c>
      <c r="D146">
        <v>3</v>
      </c>
      <c r="E146">
        <v>4</v>
      </c>
      <c r="F146" t="s">
        <v>19</v>
      </c>
      <c r="G146">
        <v>42</v>
      </c>
      <c r="H146">
        <v>41636</v>
      </c>
      <c r="I146">
        <v>73880</v>
      </c>
    </row>
    <row r="147" spans="1:9" x14ac:dyDescent="0.25">
      <c r="A147">
        <v>1</v>
      </c>
      <c r="B147" s="1">
        <v>28523</v>
      </c>
      <c r="C147">
        <v>1</v>
      </c>
      <c r="D147">
        <v>4</v>
      </c>
      <c r="E147">
        <v>5</v>
      </c>
      <c r="F147" t="s">
        <v>13</v>
      </c>
      <c r="G147">
        <v>39</v>
      </c>
      <c r="H147">
        <v>22056</v>
      </c>
      <c r="I147">
        <v>114000</v>
      </c>
    </row>
    <row r="148" spans="1:9" x14ac:dyDescent="0.25">
      <c r="A148">
        <v>2</v>
      </c>
      <c r="B148" s="1">
        <v>32976</v>
      </c>
      <c r="C148">
        <v>1</v>
      </c>
      <c r="D148">
        <v>1</v>
      </c>
      <c r="E148">
        <v>3</v>
      </c>
      <c r="F148" t="s">
        <v>10</v>
      </c>
      <c r="G148">
        <v>38</v>
      </c>
      <c r="H148">
        <v>13356</v>
      </c>
      <c r="I148">
        <v>514</v>
      </c>
    </row>
    <row r="149" spans="1:9" x14ac:dyDescent="0.25">
      <c r="A149">
        <v>1</v>
      </c>
      <c r="B149" s="1">
        <v>33589</v>
      </c>
      <c r="C149">
        <v>1</v>
      </c>
      <c r="D149">
        <v>4</v>
      </c>
      <c r="E149">
        <v>5</v>
      </c>
      <c r="F149" t="s">
        <v>13</v>
      </c>
      <c r="G149">
        <v>40</v>
      </c>
      <c r="H149">
        <v>17316</v>
      </c>
      <c r="I149">
        <v>380</v>
      </c>
    </row>
    <row r="150" spans="1:9" x14ac:dyDescent="0.25">
      <c r="A150">
        <v>1</v>
      </c>
      <c r="B150" s="1">
        <v>30011</v>
      </c>
      <c r="C150">
        <v>1</v>
      </c>
      <c r="D150">
        <v>3</v>
      </c>
      <c r="E150">
        <v>2</v>
      </c>
      <c r="F150" t="s">
        <v>20</v>
      </c>
      <c r="G150">
        <v>45</v>
      </c>
      <c r="H150">
        <v>18948</v>
      </c>
      <c r="I150">
        <v>3254</v>
      </c>
    </row>
    <row r="151" spans="1:9" x14ac:dyDescent="0.25">
      <c r="A151">
        <v>1</v>
      </c>
      <c r="B151" s="1">
        <v>29193</v>
      </c>
      <c r="C151">
        <v>1</v>
      </c>
      <c r="D151">
        <v>1</v>
      </c>
      <c r="E151">
        <v>4</v>
      </c>
      <c r="F151" t="s">
        <v>19</v>
      </c>
      <c r="G151">
        <v>40</v>
      </c>
      <c r="H151">
        <v>38680</v>
      </c>
      <c r="I151">
        <v>53280</v>
      </c>
    </row>
    <row r="152" spans="1:9" x14ac:dyDescent="0.25">
      <c r="A152">
        <v>1</v>
      </c>
      <c r="B152" s="1">
        <v>28428</v>
      </c>
      <c r="C152">
        <v>1</v>
      </c>
      <c r="D152">
        <v>3</v>
      </c>
      <c r="E152">
        <v>4</v>
      </c>
      <c r="F152" t="s">
        <v>14</v>
      </c>
      <c r="G152">
        <v>38</v>
      </c>
      <c r="H152">
        <v>67312</v>
      </c>
      <c r="I152">
        <v>239738</v>
      </c>
    </row>
    <row r="153" spans="1:9" x14ac:dyDescent="0.25">
      <c r="A153">
        <v>2</v>
      </c>
      <c r="B153" s="1">
        <v>24018</v>
      </c>
      <c r="C153">
        <v>1</v>
      </c>
      <c r="D153">
        <v>1</v>
      </c>
      <c r="E153">
        <v>4</v>
      </c>
      <c r="F153" t="s">
        <v>19</v>
      </c>
      <c r="G153">
        <v>38</v>
      </c>
      <c r="H153">
        <v>31136</v>
      </c>
      <c r="I153">
        <v>7782</v>
      </c>
    </row>
    <row r="154" spans="1:9" x14ac:dyDescent="0.25">
      <c r="A154">
        <v>1</v>
      </c>
      <c r="B154" s="1">
        <v>22320</v>
      </c>
      <c r="C154">
        <v>1</v>
      </c>
      <c r="D154">
        <v>1</v>
      </c>
      <c r="E154">
        <v>3</v>
      </c>
      <c r="F154" t="s">
        <v>10</v>
      </c>
      <c r="G154">
        <v>40</v>
      </c>
      <c r="H154">
        <v>121016</v>
      </c>
      <c r="I154">
        <v>421250</v>
      </c>
    </row>
    <row r="155" spans="1:9" x14ac:dyDescent="0.25">
      <c r="A155">
        <v>2</v>
      </c>
      <c r="B155" s="1">
        <v>27712</v>
      </c>
      <c r="C155">
        <v>1</v>
      </c>
      <c r="D155">
        <v>4</v>
      </c>
      <c r="E155">
        <v>4</v>
      </c>
      <c r="F155" t="s">
        <v>12</v>
      </c>
      <c r="G155">
        <v>40</v>
      </c>
      <c r="H155">
        <v>33992</v>
      </c>
      <c r="I155">
        <v>16600</v>
      </c>
    </row>
    <row r="156" spans="1:9" x14ac:dyDescent="0.25">
      <c r="A156">
        <v>2</v>
      </c>
      <c r="B156" s="1">
        <v>22443</v>
      </c>
      <c r="C156">
        <v>1</v>
      </c>
      <c r="D156">
        <v>4</v>
      </c>
      <c r="E156">
        <v>4</v>
      </c>
      <c r="F156" t="s">
        <v>20</v>
      </c>
      <c r="G156">
        <v>39</v>
      </c>
      <c r="H156">
        <v>32248</v>
      </c>
      <c r="I156">
        <v>62903</v>
      </c>
    </row>
    <row r="157" spans="1:9" x14ac:dyDescent="0.25">
      <c r="A157">
        <v>1</v>
      </c>
      <c r="B157" s="1">
        <v>22412</v>
      </c>
      <c r="C157">
        <v>1</v>
      </c>
      <c r="D157">
        <v>4</v>
      </c>
      <c r="E157">
        <v>4</v>
      </c>
      <c r="F157" t="s">
        <v>21</v>
      </c>
      <c r="G157">
        <v>38</v>
      </c>
      <c r="H157">
        <v>17796</v>
      </c>
      <c r="I157">
        <v>30150</v>
      </c>
    </row>
    <row r="158" spans="1:9" x14ac:dyDescent="0.25">
      <c r="A158">
        <v>1</v>
      </c>
      <c r="B158" s="1">
        <v>22151</v>
      </c>
      <c r="C158">
        <v>1</v>
      </c>
      <c r="D158">
        <v>4</v>
      </c>
      <c r="E158">
        <v>4</v>
      </c>
      <c r="F158" t="s">
        <v>14</v>
      </c>
      <c r="G158">
        <v>39</v>
      </c>
      <c r="H158">
        <v>45432</v>
      </c>
      <c r="I158">
        <v>119700</v>
      </c>
    </row>
    <row r="159" spans="1:9" x14ac:dyDescent="0.25">
      <c r="A159">
        <v>1</v>
      </c>
      <c r="B159" s="1">
        <v>32370</v>
      </c>
      <c r="C159">
        <v>1</v>
      </c>
      <c r="D159">
        <v>2</v>
      </c>
      <c r="E159">
        <v>3</v>
      </c>
      <c r="F159" t="s">
        <v>10</v>
      </c>
      <c r="G159">
        <v>46</v>
      </c>
      <c r="H159">
        <v>34940</v>
      </c>
      <c r="I159">
        <v>6886</v>
      </c>
    </row>
    <row r="160" spans="1:9" x14ac:dyDescent="0.25">
      <c r="A160">
        <v>2</v>
      </c>
      <c r="B160" s="1">
        <v>32097</v>
      </c>
      <c r="C160">
        <v>1</v>
      </c>
      <c r="D160">
        <v>4</v>
      </c>
      <c r="E160">
        <v>4</v>
      </c>
      <c r="F160" t="s">
        <v>14</v>
      </c>
      <c r="G160">
        <v>38</v>
      </c>
      <c r="H160">
        <v>25480</v>
      </c>
      <c r="I160">
        <v>11800</v>
      </c>
    </row>
    <row r="161" spans="1:9" x14ac:dyDescent="0.25">
      <c r="A161">
        <v>2</v>
      </c>
      <c r="B161" s="1">
        <v>28422</v>
      </c>
      <c r="C161">
        <v>1</v>
      </c>
      <c r="D161">
        <v>3</v>
      </c>
      <c r="E161">
        <v>4</v>
      </c>
      <c r="F161" t="s">
        <v>19</v>
      </c>
      <c r="G161">
        <v>26</v>
      </c>
      <c r="H161">
        <v>25704</v>
      </c>
      <c r="I161">
        <v>0</v>
      </c>
    </row>
    <row r="162" spans="1:9" x14ac:dyDescent="0.25">
      <c r="A162">
        <v>1</v>
      </c>
      <c r="B162" s="1">
        <v>28090</v>
      </c>
      <c r="C162">
        <v>1</v>
      </c>
      <c r="D162">
        <v>4</v>
      </c>
      <c r="E162">
        <v>5</v>
      </c>
      <c r="F162" t="s">
        <v>13</v>
      </c>
      <c r="G162">
        <v>46</v>
      </c>
      <c r="H162">
        <v>18576</v>
      </c>
      <c r="I162">
        <v>33252</v>
      </c>
    </row>
    <row r="163" spans="1:9" x14ac:dyDescent="0.25">
      <c r="A163">
        <v>1</v>
      </c>
      <c r="B163" s="1">
        <v>28315</v>
      </c>
      <c r="C163">
        <v>1</v>
      </c>
      <c r="D163">
        <v>4</v>
      </c>
      <c r="E163">
        <v>5</v>
      </c>
      <c r="F163" t="s">
        <v>16</v>
      </c>
      <c r="G163">
        <v>38</v>
      </c>
      <c r="H163">
        <v>33388</v>
      </c>
      <c r="I163">
        <v>56906</v>
      </c>
    </row>
    <row r="164" spans="1:9" x14ac:dyDescent="0.25">
      <c r="A164">
        <v>2</v>
      </c>
      <c r="B164" s="1">
        <v>28971</v>
      </c>
      <c r="C164">
        <v>1</v>
      </c>
      <c r="D164">
        <v>3</v>
      </c>
      <c r="E164">
        <v>4</v>
      </c>
      <c r="F164" t="s">
        <v>20</v>
      </c>
      <c r="G164">
        <v>38</v>
      </c>
      <c r="H164">
        <v>30996</v>
      </c>
      <c r="I164">
        <v>0</v>
      </c>
    </row>
    <row r="165" spans="1:9" x14ac:dyDescent="0.25">
      <c r="A165">
        <v>2</v>
      </c>
      <c r="B165" s="1">
        <v>28796</v>
      </c>
      <c r="C165">
        <v>1</v>
      </c>
      <c r="D165">
        <v>2</v>
      </c>
      <c r="E165">
        <v>4</v>
      </c>
      <c r="F165" t="s">
        <v>12</v>
      </c>
      <c r="G165">
        <v>39</v>
      </c>
      <c r="H165">
        <v>27336</v>
      </c>
      <c r="I165">
        <v>19530</v>
      </c>
    </row>
    <row r="166" spans="1:9" x14ac:dyDescent="0.25">
      <c r="A166">
        <v>1</v>
      </c>
      <c r="B166" s="1">
        <v>30705</v>
      </c>
      <c r="C166">
        <v>2</v>
      </c>
      <c r="D166">
        <v>4</v>
      </c>
      <c r="E166">
        <v>5</v>
      </c>
      <c r="F166" t="s">
        <v>13</v>
      </c>
      <c r="G166">
        <v>40</v>
      </c>
      <c r="H166">
        <v>52660</v>
      </c>
      <c r="I166">
        <v>85300</v>
      </c>
    </row>
    <row r="167" spans="1:9" x14ac:dyDescent="0.25">
      <c r="A167">
        <v>1</v>
      </c>
      <c r="B167" s="1">
        <v>30250</v>
      </c>
      <c r="C167">
        <v>1</v>
      </c>
      <c r="D167">
        <v>3</v>
      </c>
      <c r="E167">
        <v>5</v>
      </c>
      <c r="F167" t="s">
        <v>13</v>
      </c>
      <c r="G167">
        <v>32</v>
      </c>
      <c r="H167">
        <v>55540</v>
      </c>
      <c r="I167">
        <v>-41511</v>
      </c>
    </row>
    <row r="168" spans="1:9" x14ac:dyDescent="0.25">
      <c r="A168">
        <v>2</v>
      </c>
      <c r="B168" s="1">
        <v>27506</v>
      </c>
      <c r="C168">
        <v>1</v>
      </c>
      <c r="D168">
        <v>4</v>
      </c>
      <c r="E168">
        <v>4</v>
      </c>
      <c r="F168" t="s">
        <v>14</v>
      </c>
      <c r="G168">
        <v>38</v>
      </c>
      <c r="H168">
        <v>31960</v>
      </c>
      <c r="I168">
        <v>-42553</v>
      </c>
    </row>
    <row r="169" spans="1:9" x14ac:dyDescent="0.25">
      <c r="A169">
        <v>1</v>
      </c>
      <c r="B169" s="1">
        <v>26773</v>
      </c>
      <c r="C169">
        <v>1</v>
      </c>
      <c r="D169">
        <v>3</v>
      </c>
      <c r="E169">
        <v>4</v>
      </c>
      <c r="F169" t="s">
        <v>19</v>
      </c>
      <c r="G169">
        <v>38</v>
      </c>
      <c r="H169">
        <v>58620</v>
      </c>
      <c r="I169">
        <v>-30020</v>
      </c>
    </row>
    <row r="170" spans="1:9" x14ac:dyDescent="0.25">
      <c r="A170">
        <v>2</v>
      </c>
      <c r="B170" s="1">
        <v>25517</v>
      </c>
      <c r="C170">
        <v>1</v>
      </c>
      <c r="D170">
        <v>1</v>
      </c>
      <c r="E170">
        <v>4</v>
      </c>
      <c r="F170" t="s">
        <v>14</v>
      </c>
      <c r="G170">
        <v>18</v>
      </c>
      <c r="H170">
        <v>59648</v>
      </c>
      <c r="I170">
        <v>15828</v>
      </c>
    </row>
    <row r="171" spans="1:9" x14ac:dyDescent="0.25">
      <c r="A171">
        <v>2</v>
      </c>
      <c r="B171" s="1">
        <v>33765</v>
      </c>
      <c r="C171">
        <v>1</v>
      </c>
      <c r="D171">
        <v>4</v>
      </c>
      <c r="E171">
        <v>4</v>
      </c>
      <c r="F171" t="s">
        <v>20</v>
      </c>
      <c r="G171">
        <v>40</v>
      </c>
      <c r="H171">
        <v>25836</v>
      </c>
      <c r="I171">
        <v>300</v>
      </c>
    </row>
    <row r="172" spans="1:9" x14ac:dyDescent="0.25">
      <c r="A172">
        <v>1</v>
      </c>
      <c r="B172" s="1">
        <v>26413</v>
      </c>
      <c r="C172">
        <v>1</v>
      </c>
      <c r="D172">
        <v>4</v>
      </c>
      <c r="E172">
        <v>4</v>
      </c>
      <c r="F172" t="s">
        <v>18</v>
      </c>
      <c r="G172">
        <v>40</v>
      </c>
      <c r="H172">
        <v>63288</v>
      </c>
      <c r="I172">
        <v>198572</v>
      </c>
    </row>
    <row r="173" spans="1:9" x14ac:dyDescent="0.25">
      <c r="A173">
        <v>1</v>
      </c>
      <c r="B173" s="1">
        <v>27006</v>
      </c>
      <c r="C173">
        <v>1</v>
      </c>
      <c r="D173">
        <v>1</v>
      </c>
      <c r="E173">
        <v>5</v>
      </c>
      <c r="F173" t="s">
        <v>13</v>
      </c>
      <c r="G173">
        <v>36</v>
      </c>
      <c r="H173">
        <v>46032</v>
      </c>
      <c r="I173">
        <v>18008</v>
      </c>
    </row>
    <row r="174" spans="1:9" x14ac:dyDescent="0.25">
      <c r="A174">
        <v>1</v>
      </c>
      <c r="B174" s="1">
        <v>26427</v>
      </c>
      <c r="C174">
        <v>1</v>
      </c>
      <c r="D174">
        <v>2</v>
      </c>
      <c r="E174">
        <v>1</v>
      </c>
      <c r="F174" t="s">
        <v>24</v>
      </c>
      <c r="G174">
        <v>52</v>
      </c>
      <c r="H174">
        <v>136900</v>
      </c>
      <c r="I174">
        <v>491778</v>
      </c>
    </row>
    <row r="175" spans="1:9" x14ac:dyDescent="0.25">
      <c r="A175">
        <v>1</v>
      </c>
      <c r="B175" s="1">
        <v>26549</v>
      </c>
      <c r="C175">
        <v>1</v>
      </c>
      <c r="D175">
        <v>4</v>
      </c>
      <c r="E175">
        <v>1</v>
      </c>
      <c r="F175" t="s">
        <v>25</v>
      </c>
      <c r="G175">
        <v>60</v>
      </c>
      <c r="H175">
        <v>17712</v>
      </c>
      <c r="I175">
        <v>0</v>
      </c>
    </row>
    <row r="176" spans="1:9" x14ac:dyDescent="0.25">
      <c r="A176">
        <v>2</v>
      </c>
      <c r="B176" s="1">
        <v>31687</v>
      </c>
      <c r="C176">
        <v>1</v>
      </c>
      <c r="D176">
        <v>4</v>
      </c>
      <c r="E176">
        <v>4</v>
      </c>
      <c r="F176" t="s">
        <v>19</v>
      </c>
      <c r="G176">
        <v>40</v>
      </c>
      <c r="H176">
        <v>17184</v>
      </c>
      <c r="I176">
        <v>310</v>
      </c>
    </row>
    <row r="177" spans="1:9" x14ac:dyDescent="0.25">
      <c r="A177">
        <v>1</v>
      </c>
      <c r="B177" s="1">
        <v>20875</v>
      </c>
      <c r="C177">
        <v>1</v>
      </c>
      <c r="D177">
        <v>4</v>
      </c>
      <c r="E177">
        <v>4</v>
      </c>
      <c r="F177" t="s">
        <v>9</v>
      </c>
      <c r="G177">
        <v>34</v>
      </c>
      <c r="H177">
        <v>81316</v>
      </c>
      <c r="I177">
        <v>267180</v>
      </c>
    </row>
    <row r="178" spans="1:9" x14ac:dyDescent="0.25">
      <c r="A178">
        <v>2</v>
      </c>
      <c r="B178" s="1">
        <v>21666</v>
      </c>
      <c r="C178">
        <v>1</v>
      </c>
      <c r="D178">
        <v>1</v>
      </c>
      <c r="E178">
        <v>3</v>
      </c>
      <c r="F178" t="s">
        <v>10</v>
      </c>
      <c r="G178">
        <v>45</v>
      </c>
      <c r="H178">
        <v>52744</v>
      </c>
      <c r="I178">
        <v>259000</v>
      </c>
    </row>
    <row r="179" spans="1:9" x14ac:dyDescent="0.25">
      <c r="A179">
        <v>1</v>
      </c>
      <c r="B179" s="1">
        <v>20824</v>
      </c>
      <c r="C179">
        <v>1</v>
      </c>
      <c r="D179">
        <v>4</v>
      </c>
      <c r="E179">
        <v>4</v>
      </c>
      <c r="F179" t="s">
        <v>9</v>
      </c>
      <c r="G179">
        <v>39</v>
      </c>
      <c r="H179">
        <v>23220</v>
      </c>
      <c r="I179">
        <v>27800</v>
      </c>
    </row>
    <row r="180" spans="1:9" x14ac:dyDescent="0.25">
      <c r="A180">
        <v>2</v>
      </c>
      <c r="B180" s="1">
        <v>26330</v>
      </c>
      <c r="C180">
        <v>1</v>
      </c>
      <c r="D180">
        <v>1</v>
      </c>
      <c r="E180">
        <v>3</v>
      </c>
      <c r="F180" t="s">
        <v>10</v>
      </c>
      <c r="G180">
        <v>40</v>
      </c>
      <c r="H180">
        <v>58452</v>
      </c>
      <c r="I180">
        <v>56970</v>
      </c>
    </row>
    <row r="181" spans="1:9" x14ac:dyDescent="0.25">
      <c r="A181">
        <v>1</v>
      </c>
      <c r="B181" s="1">
        <v>30329</v>
      </c>
      <c r="C181">
        <v>1</v>
      </c>
      <c r="D181">
        <v>1</v>
      </c>
      <c r="E181">
        <v>4</v>
      </c>
      <c r="F181" t="s">
        <v>14</v>
      </c>
      <c r="G181">
        <v>40</v>
      </c>
      <c r="H181">
        <v>33192</v>
      </c>
      <c r="I181">
        <v>58280</v>
      </c>
    </row>
    <row r="182" spans="1:9" x14ac:dyDescent="0.25">
      <c r="A182">
        <v>1</v>
      </c>
      <c r="B182" s="1">
        <v>27767</v>
      </c>
      <c r="C182">
        <v>1</v>
      </c>
      <c r="D182">
        <v>1</v>
      </c>
      <c r="E182">
        <v>4</v>
      </c>
      <c r="F182" t="s">
        <v>14</v>
      </c>
      <c r="G182">
        <v>40</v>
      </c>
      <c r="H182">
        <v>63312</v>
      </c>
      <c r="I182">
        <v>166083</v>
      </c>
    </row>
    <row r="183" spans="1:9" x14ac:dyDescent="0.25">
      <c r="A183">
        <v>1</v>
      </c>
      <c r="B183" s="1">
        <v>26592</v>
      </c>
      <c r="C183">
        <v>1</v>
      </c>
      <c r="D183">
        <v>4</v>
      </c>
      <c r="E183">
        <v>5</v>
      </c>
      <c r="F183" t="s">
        <v>13</v>
      </c>
      <c r="G183">
        <v>40</v>
      </c>
      <c r="H183">
        <v>43756</v>
      </c>
      <c r="I183">
        <v>175000</v>
      </c>
    </row>
    <row r="184" spans="1:9" x14ac:dyDescent="0.25">
      <c r="A184">
        <v>1</v>
      </c>
      <c r="B184" s="1">
        <v>25635</v>
      </c>
      <c r="C184">
        <v>1</v>
      </c>
      <c r="D184">
        <v>4</v>
      </c>
      <c r="E184">
        <v>3</v>
      </c>
      <c r="F184" t="s">
        <v>10</v>
      </c>
      <c r="G184">
        <v>39</v>
      </c>
      <c r="H184">
        <v>47600</v>
      </c>
      <c r="I184">
        <v>83553</v>
      </c>
    </row>
    <row r="185" spans="1:9" x14ac:dyDescent="0.25">
      <c r="A185">
        <v>2</v>
      </c>
      <c r="B185" s="1">
        <v>33910</v>
      </c>
      <c r="C185">
        <v>1</v>
      </c>
      <c r="D185">
        <v>4</v>
      </c>
      <c r="E185">
        <v>4</v>
      </c>
      <c r="F185" t="s">
        <v>14</v>
      </c>
      <c r="G185">
        <v>39</v>
      </c>
      <c r="H185">
        <v>14284</v>
      </c>
      <c r="I185">
        <v>1700</v>
      </c>
    </row>
    <row r="186" spans="1:9" x14ac:dyDescent="0.25">
      <c r="A186">
        <v>2</v>
      </c>
      <c r="B186" s="1">
        <v>31969</v>
      </c>
      <c r="C186">
        <v>1</v>
      </c>
      <c r="D186">
        <v>4</v>
      </c>
      <c r="E186">
        <v>4</v>
      </c>
      <c r="F186" t="s">
        <v>15</v>
      </c>
      <c r="G186">
        <v>37</v>
      </c>
      <c r="H186">
        <v>18076</v>
      </c>
      <c r="I186">
        <v>11776</v>
      </c>
    </row>
    <row r="187" spans="1:9" x14ac:dyDescent="0.25">
      <c r="A187">
        <v>2</v>
      </c>
      <c r="B187" s="1">
        <v>25912</v>
      </c>
      <c r="C187">
        <v>1</v>
      </c>
      <c r="D187">
        <v>2</v>
      </c>
      <c r="E187">
        <v>3</v>
      </c>
      <c r="F187" t="s">
        <v>10</v>
      </c>
      <c r="G187">
        <v>39</v>
      </c>
      <c r="H187">
        <v>26116</v>
      </c>
      <c r="I187">
        <v>200000</v>
      </c>
    </row>
    <row r="188" spans="1:9" x14ac:dyDescent="0.25">
      <c r="A188">
        <v>2</v>
      </c>
      <c r="B188" s="1">
        <v>33134</v>
      </c>
      <c r="C188">
        <v>1</v>
      </c>
      <c r="D188">
        <v>4</v>
      </c>
      <c r="E188">
        <v>4</v>
      </c>
      <c r="F188" t="s">
        <v>12</v>
      </c>
      <c r="G188">
        <v>38</v>
      </c>
      <c r="H188">
        <v>23260</v>
      </c>
      <c r="I188">
        <v>8281</v>
      </c>
    </row>
    <row r="189" spans="1:9" x14ac:dyDescent="0.25">
      <c r="A189">
        <v>2</v>
      </c>
      <c r="B189" s="1">
        <v>32258</v>
      </c>
      <c r="C189">
        <v>1</v>
      </c>
      <c r="D189">
        <v>4</v>
      </c>
      <c r="E189">
        <v>4</v>
      </c>
      <c r="F189" t="s">
        <v>20</v>
      </c>
      <c r="G189">
        <v>39</v>
      </c>
      <c r="H189">
        <v>15528</v>
      </c>
      <c r="I189">
        <v>2448</v>
      </c>
    </row>
    <row r="190" spans="1:9" x14ac:dyDescent="0.25">
      <c r="A190">
        <v>2</v>
      </c>
      <c r="B190" s="1">
        <v>31947</v>
      </c>
      <c r="C190">
        <v>1</v>
      </c>
      <c r="D190">
        <v>2</v>
      </c>
      <c r="E190">
        <v>4</v>
      </c>
      <c r="F190" t="s">
        <v>14</v>
      </c>
      <c r="G190">
        <v>39</v>
      </c>
      <c r="H190">
        <v>18116</v>
      </c>
      <c r="I190">
        <v>12000</v>
      </c>
    </row>
    <row r="191" spans="1:9" x14ac:dyDescent="0.25">
      <c r="A191">
        <v>1</v>
      </c>
      <c r="B191" s="1">
        <v>32390</v>
      </c>
      <c r="C191">
        <v>1</v>
      </c>
      <c r="D191">
        <v>2</v>
      </c>
      <c r="E191">
        <v>4</v>
      </c>
      <c r="F191" t="s">
        <v>11</v>
      </c>
      <c r="G191">
        <v>39</v>
      </c>
      <c r="H191">
        <v>17028</v>
      </c>
      <c r="I191">
        <v>39967</v>
      </c>
    </row>
    <row r="192" spans="1:9" x14ac:dyDescent="0.25">
      <c r="A192">
        <v>1</v>
      </c>
      <c r="B192" s="1">
        <v>26827</v>
      </c>
      <c r="C192">
        <v>1</v>
      </c>
      <c r="D192">
        <v>3</v>
      </c>
      <c r="E192">
        <v>5</v>
      </c>
      <c r="F192" t="s">
        <v>16</v>
      </c>
      <c r="G192">
        <v>37</v>
      </c>
      <c r="H192">
        <v>29232</v>
      </c>
      <c r="I192">
        <v>212</v>
      </c>
    </row>
    <row r="193" spans="1:9" x14ac:dyDescent="0.25">
      <c r="A193">
        <v>2</v>
      </c>
      <c r="B193" s="1">
        <v>27489</v>
      </c>
      <c r="C193">
        <v>1</v>
      </c>
      <c r="D193">
        <v>4</v>
      </c>
      <c r="E193">
        <v>4</v>
      </c>
      <c r="F193" t="s">
        <v>9</v>
      </c>
      <c r="G193">
        <v>20</v>
      </c>
      <c r="H193">
        <v>32336</v>
      </c>
      <c r="I193">
        <v>1474667</v>
      </c>
    </row>
    <row r="194" spans="1:9" x14ac:dyDescent="0.25">
      <c r="A194">
        <v>2</v>
      </c>
      <c r="B194" s="1">
        <v>29716</v>
      </c>
      <c r="C194">
        <v>1</v>
      </c>
      <c r="D194">
        <v>4</v>
      </c>
      <c r="E194">
        <v>4</v>
      </c>
      <c r="F194" t="s">
        <v>12</v>
      </c>
      <c r="G194">
        <v>39</v>
      </c>
      <c r="H194">
        <v>24240</v>
      </c>
      <c r="I194">
        <v>5800</v>
      </c>
    </row>
    <row r="195" spans="1:9" x14ac:dyDescent="0.25">
      <c r="A195">
        <v>1</v>
      </c>
      <c r="B195" s="1">
        <v>22088</v>
      </c>
      <c r="C195">
        <v>1</v>
      </c>
      <c r="D195">
        <v>4</v>
      </c>
      <c r="E195">
        <v>4</v>
      </c>
      <c r="F195" t="s">
        <v>9</v>
      </c>
      <c r="G195">
        <v>38</v>
      </c>
      <c r="H195">
        <v>46084</v>
      </c>
      <c r="I195">
        <v>10000</v>
      </c>
    </row>
    <row r="196" spans="1:9" x14ac:dyDescent="0.25">
      <c r="A196">
        <v>1</v>
      </c>
      <c r="B196" s="1">
        <v>23485</v>
      </c>
      <c r="C196">
        <v>1</v>
      </c>
      <c r="D196">
        <v>1</v>
      </c>
      <c r="E196">
        <v>4</v>
      </c>
      <c r="F196" t="s">
        <v>11</v>
      </c>
      <c r="G196">
        <v>39</v>
      </c>
      <c r="H196">
        <v>60212</v>
      </c>
      <c r="I196">
        <v>395208</v>
      </c>
    </row>
    <row r="197" spans="1:9" x14ac:dyDescent="0.25">
      <c r="A197">
        <v>1</v>
      </c>
      <c r="B197" s="1">
        <v>27336</v>
      </c>
      <c r="C197">
        <v>1</v>
      </c>
      <c r="D197">
        <v>4</v>
      </c>
      <c r="E197">
        <v>3</v>
      </c>
      <c r="F197" t="s">
        <v>10</v>
      </c>
      <c r="G197">
        <v>39</v>
      </c>
      <c r="H197">
        <v>27104</v>
      </c>
      <c r="I197">
        <v>77000</v>
      </c>
    </row>
    <row r="198" spans="1:9" x14ac:dyDescent="0.25">
      <c r="A198">
        <v>1</v>
      </c>
      <c r="B198" s="1">
        <v>20556</v>
      </c>
      <c r="C198">
        <v>1</v>
      </c>
      <c r="D198">
        <v>4</v>
      </c>
      <c r="E198">
        <v>5</v>
      </c>
      <c r="F198" t="s">
        <v>13</v>
      </c>
      <c r="G198">
        <v>34</v>
      </c>
      <c r="H198">
        <v>15620</v>
      </c>
      <c r="I198">
        <v>7500</v>
      </c>
    </row>
    <row r="199" spans="1:9" x14ac:dyDescent="0.25">
      <c r="A199">
        <v>1</v>
      </c>
      <c r="B199" s="1">
        <v>32747</v>
      </c>
      <c r="C199">
        <v>1</v>
      </c>
      <c r="D199">
        <v>4</v>
      </c>
      <c r="E199">
        <v>4</v>
      </c>
      <c r="F199" t="s">
        <v>12</v>
      </c>
      <c r="G199">
        <v>39</v>
      </c>
      <c r="H199">
        <v>21328</v>
      </c>
      <c r="I199">
        <v>500</v>
      </c>
    </row>
    <row r="200" spans="1:9" x14ac:dyDescent="0.25">
      <c r="A200">
        <v>1</v>
      </c>
      <c r="B200" s="1">
        <v>28735</v>
      </c>
      <c r="C200">
        <v>1</v>
      </c>
      <c r="D200">
        <v>3</v>
      </c>
      <c r="E200">
        <v>4</v>
      </c>
      <c r="F200" t="s">
        <v>19</v>
      </c>
      <c r="G200">
        <v>30</v>
      </c>
      <c r="H200">
        <v>29612</v>
      </c>
      <c r="I200">
        <v>0</v>
      </c>
    </row>
    <row r="201" spans="1:9" x14ac:dyDescent="0.25">
      <c r="A201">
        <v>1</v>
      </c>
      <c r="B201" s="1">
        <v>28895</v>
      </c>
      <c r="C201">
        <v>1</v>
      </c>
      <c r="D201">
        <v>4</v>
      </c>
      <c r="E201">
        <v>5</v>
      </c>
      <c r="F201" t="s">
        <v>13</v>
      </c>
      <c r="G201">
        <v>40</v>
      </c>
      <c r="H201">
        <v>19000</v>
      </c>
      <c r="I201">
        <v>7000</v>
      </c>
    </row>
    <row r="202" spans="1:9" x14ac:dyDescent="0.25">
      <c r="A202">
        <v>2</v>
      </c>
      <c r="B202" s="1">
        <v>33491</v>
      </c>
      <c r="C202">
        <v>1</v>
      </c>
      <c r="D202">
        <v>4</v>
      </c>
      <c r="E202">
        <v>4</v>
      </c>
      <c r="F202" t="s">
        <v>19</v>
      </c>
      <c r="G202">
        <v>45</v>
      </c>
      <c r="H202">
        <v>21212</v>
      </c>
      <c r="I202">
        <v>41200</v>
      </c>
    </row>
    <row r="203" spans="1:9" x14ac:dyDescent="0.25">
      <c r="A203">
        <v>2</v>
      </c>
      <c r="B203" s="1">
        <v>31564</v>
      </c>
      <c r="C203">
        <v>1</v>
      </c>
      <c r="D203">
        <v>1</v>
      </c>
      <c r="E203">
        <v>4</v>
      </c>
      <c r="F203" t="s">
        <v>19</v>
      </c>
      <c r="G203">
        <v>38</v>
      </c>
      <c r="H203">
        <v>34408</v>
      </c>
      <c r="I203">
        <v>213</v>
      </c>
    </row>
    <row r="204" spans="1:9" x14ac:dyDescent="0.25">
      <c r="A204">
        <v>2</v>
      </c>
      <c r="B204" s="1">
        <v>22697</v>
      </c>
      <c r="C204">
        <v>1</v>
      </c>
      <c r="D204">
        <v>4</v>
      </c>
      <c r="E204">
        <v>4</v>
      </c>
      <c r="F204" t="s">
        <v>19</v>
      </c>
      <c r="G204">
        <v>35</v>
      </c>
      <c r="H204">
        <v>47860</v>
      </c>
      <c r="I204">
        <v>41738</v>
      </c>
    </row>
    <row r="205" spans="1:9" x14ac:dyDescent="0.25">
      <c r="A205">
        <v>2</v>
      </c>
      <c r="B205" s="1">
        <v>26543</v>
      </c>
      <c r="C205">
        <v>1</v>
      </c>
      <c r="D205">
        <v>4</v>
      </c>
      <c r="E205">
        <v>4</v>
      </c>
      <c r="F205" t="s">
        <v>19</v>
      </c>
      <c r="G205">
        <v>19</v>
      </c>
      <c r="H205">
        <v>20636</v>
      </c>
      <c r="I205">
        <v>26529</v>
      </c>
    </row>
    <row r="206" spans="1:9" x14ac:dyDescent="0.25">
      <c r="A206">
        <v>1</v>
      </c>
      <c r="B206" s="1">
        <v>21725</v>
      </c>
      <c r="C206">
        <v>1</v>
      </c>
      <c r="D206">
        <v>2</v>
      </c>
      <c r="E206">
        <v>3</v>
      </c>
      <c r="F206" t="s">
        <v>10</v>
      </c>
      <c r="G206">
        <v>40</v>
      </c>
      <c r="H206">
        <v>75964</v>
      </c>
      <c r="I206">
        <v>186428</v>
      </c>
    </row>
    <row r="207" spans="1:9" x14ac:dyDescent="0.25">
      <c r="A207">
        <v>1</v>
      </c>
      <c r="B207" s="1">
        <v>20009</v>
      </c>
      <c r="C207">
        <v>1</v>
      </c>
      <c r="D207">
        <v>1</v>
      </c>
      <c r="E207">
        <v>3</v>
      </c>
      <c r="F207" t="s">
        <v>10</v>
      </c>
      <c r="G207">
        <v>20</v>
      </c>
      <c r="H207">
        <v>55156</v>
      </c>
      <c r="I207">
        <v>399688</v>
      </c>
    </row>
    <row r="208" spans="1:9" x14ac:dyDescent="0.25">
      <c r="A208">
        <v>1</v>
      </c>
      <c r="B208" s="1">
        <v>23939</v>
      </c>
      <c r="C208">
        <v>1</v>
      </c>
      <c r="D208">
        <v>3</v>
      </c>
      <c r="E208">
        <v>4</v>
      </c>
      <c r="F208" t="s">
        <v>9</v>
      </c>
      <c r="G208">
        <v>38</v>
      </c>
      <c r="H208">
        <v>77692</v>
      </c>
      <c r="I208">
        <v>75976</v>
      </c>
    </row>
    <row r="209" spans="1:9" x14ac:dyDescent="0.25">
      <c r="A209">
        <v>1</v>
      </c>
      <c r="B209" s="1">
        <v>30920</v>
      </c>
      <c r="C209">
        <v>1</v>
      </c>
      <c r="D209">
        <v>2</v>
      </c>
      <c r="E209">
        <v>4</v>
      </c>
      <c r="F209" t="s">
        <v>19</v>
      </c>
      <c r="G209">
        <v>40</v>
      </c>
      <c r="H209">
        <v>27412</v>
      </c>
      <c r="I209">
        <v>77923</v>
      </c>
    </row>
    <row r="210" spans="1:9" x14ac:dyDescent="0.25">
      <c r="A210">
        <v>1</v>
      </c>
      <c r="B210" s="1">
        <v>31332</v>
      </c>
      <c r="C210">
        <v>1</v>
      </c>
      <c r="D210">
        <v>4</v>
      </c>
      <c r="E210">
        <v>4</v>
      </c>
      <c r="F210" t="s">
        <v>19</v>
      </c>
      <c r="G210">
        <v>20</v>
      </c>
      <c r="H210">
        <v>18628</v>
      </c>
      <c r="I210">
        <v>13650</v>
      </c>
    </row>
    <row r="211" spans="1:9" x14ac:dyDescent="0.25">
      <c r="A211">
        <v>2</v>
      </c>
      <c r="B211" s="1">
        <v>25557</v>
      </c>
      <c r="C211">
        <v>1</v>
      </c>
      <c r="D211">
        <v>4</v>
      </c>
      <c r="E211">
        <v>4</v>
      </c>
      <c r="F211" t="s">
        <v>9</v>
      </c>
      <c r="G211">
        <v>38</v>
      </c>
      <c r="H211">
        <v>15936</v>
      </c>
      <c r="I211">
        <v>2000</v>
      </c>
    </row>
    <row r="212" spans="1:9" x14ac:dyDescent="0.25">
      <c r="A212">
        <v>1</v>
      </c>
      <c r="B212" s="1">
        <v>29417</v>
      </c>
      <c r="C212">
        <v>1</v>
      </c>
      <c r="D212">
        <v>4</v>
      </c>
      <c r="E212">
        <v>5</v>
      </c>
      <c r="F212" t="s">
        <v>16</v>
      </c>
      <c r="G212">
        <v>38</v>
      </c>
      <c r="H212">
        <v>26432</v>
      </c>
      <c r="I212">
        <v>1500</v>
      </c>
    </row>
    <row r="213" spans="1:9" x14ac:dyDescent="0.25">
      <c r="A213">
        <v>2</v>
      </c>
      <c r="B213" s="1">
        <v>22353</v>
      </c>
      <c r="C213">
        <v>1</v>
      </c>
      <c r="D213">
        <v>3</v>
      </c>
      <c r="E213">
        <v>4</v>
      </c>
      <c r="F213" t="s">
        <v>21</v>
      </c>
      <c r="G213">
        <v>38</v>
      </c>
      <c r="H213">
        <v>30276</v>
      </c>
      <c r="I213">
        <v>500</v>
      </c>
    </row>
    <row r="214" spans="1:9" x14ac:dyDescent="0.25">
      <c r="A214">
        <v>2</v>
      </c>
      <c r="B214" s="1">
        <v>27265</v>
      </c>
      <c r="C214">
        <v>1</v>
      </c>
      <c r="D214">
        <v>4</v>
      </c>
      <c r="E214">
        <v>4</v>
      </c>
      <c r="F214" t="s">
        <v>19</v>
      </c>
      <c r="G214">
        <v>32</v>
      </c>
      <c r="H214">
        <v>21224</v>
      </c>
      <c r="I214">
        <v>182</v>
      </c>
    </row>
    <row r="215" spans="1:9" x14ac:dyDescent="0.25">
      <c r="A215">
        <v>2</v>
      </c>
      <c r="B215" s="1">
        <v>23659</v>
      </c>
      <c r="C215">
        <v>1</v>
      </c>
      <c r="D215">
        <v>4</v>
      </c>
      <c r="E215">
        <v>4</v>
      </c>
      <c r="F215" t="s">
        <v>11</v>
      </c>
      <c r="G215">
        <v>39</v>
      </c>
      <c r="H215">
        <v>50876</v>
      </c>
      <c r="I215">
        <v>182900</v>
      </c>
    </row>
    <row r="216" spans="1:9" x14ac:dyDescent="0.25">
      <c r="A216">
        <v>1</v>
      </c>
      <c r="B216" s="1">
        <v>28371</v>
      </c>
      <c r="C216">
        <v>1</v>
      </c>
      <c r="D216">
        <v>4</v>
      </c>
      <c r="E216">
        <v>5</v>
      </c>
      <c r="F216" t="s">
        <v>13</v>
      </c>
      <c r="G216">
        <v>38</v>
      </c>
      <c r="H216">
        <v>33712</v>
      </c>
      <c r="I216">
        <v>4200</v>
      </c>
    </row>
    <row r="217" spans="1:9" x14ac:dyDescent="0.25">
      <c r="A217">
        <v>2</v>
      </c>
      <c r="B217" s="1">
        <v>25767</v>
      </c>
      <c r="C217">
        <v>1</v>
      </c>
      <c r="D217">
        <v>3</v>
      </c>
      <c r="E217">
        <v>4</v>
      </c>
      <c r="F217" t="s">
        <v>9</v>
      </c>
      <c r="G217">
        <v>38</v>
      </c>
      <c r="H217">
        <v>18448</v>
      </c>
      <c r="I217">
        <v>0</v>
      </c>
    </row>
    <row r="218" spans="1:9" x14ac:dyDescent="0.25">
      <c r="A218">
        <v>1</v>
      </c>
      <c r="B218" s="1">
        <v>34370</v>
      </c>
      <c r="C218">
        <v>1</v>
      </c>
      <c r="D218">
        <v>1</v>
      </c>
      <c r="E218">
        <v>3</v>
      </c>
      <c r="F218" t="s">
        <v>10</v>
      </c>
      <c r="G218">
        <v>40</v>
      </c>
      <c r="H218">
        <v>11516</v>
      </c>
      <c r="I218">
        <v>0</v>
      </c>
    </row>
    <row r="219" spans="1:9" x14ac:dyDescent="0.25">
      <c r="A219">
        <v>1</v>
      </c>
      <c r="B219" s="1">
        <v>28083</v>
      </c>
      <c r="C219">
        <v>1</v>
      </c>
      <c r="D219">
        <v>4</v>
      </c>
      <c r="E219">
        <v>4</v>
      </c>
      <c r="F219" t="s">
        <v>21</v>
      </c>
      <c r="G219">
        <v>40</v>
      </c>
      <c r="H219">
        <v>15764</v>
      </c>
      <c r="I219">
        <v>81</v>
      </c>
    </row>
    <row r="220" spans="1:9" x14ac:dyDescent="0.25">
      <c r="A220">
        <v>2</v>
      </c>
      <c r="B220" s="1">
        <v>21167</v>
      </c>
      <c r="C220">
        <v>1</v>
      </c>
      <c r="D220">
        <v>4</v>
      </c>
      <c r="E220">
        <v>4</v>
      </c>
      <c r="F220" t="s">
        <v>9</v>
      </c>
      <c r="G220">
        <v>38</v>
      </c>
      <c r="H220">
        <v>49424</v>
      </c>
      <c r="I220">
        <v>452800</v>
      </c>
    </row>
    <row r="221" spans="1:9" x14ac:dyDescent="0.25">
      <c r="A221">
        <v>2</v>
      </c>
      <c r="B221" s="1">
        <v>27955</v>
      </c>
      <c r="C221">
        <v>1</v>
      </c>
      <c r="D221">
        <v>1</v>
      </c>
      <c r="E221">
        <v>4</v>
      </c>
      <c r="F221" t="s">
        <v>21</v>
      </c>
      <c r="G221">
        <v>40</v>
      </c>
      <c r="H221">
        <v>26856</v>
      </c>
      <c r="I221">
        <v>25801</v>
      </c>
    </row>
    <row r="222" spans="1:9" x14ac:dyDescent="0.25">
      <c r="A222">
        <v>1</v>
      </c>
      <c r="B222" s="1">
        <v>27049</v>
      </c>
      <c r="C222">
        <v>1</v>
      </c>
      <c r="D222">
        <v>4</v>
      </c>
      <c r="E222">
        <v>5</v>
      </c>
      <c r="F222" t="s">
        <v>13</v>
      </c>
      <c r="G222">
        <v>35</v>
      </c>
      <c r="H222">
        <v>30008</v>
      </c>
      <c r="I222">
        <v>12503</v>
      </c>
    </row>
    <row r="223" spans="1:9" x14ac:dyDescent="0.25">
      <c r="A223">
        <v>1</v>
      </c>
      <c r="B223" s="1">
        <v>23743</v>
      </c>
      <c r="C223">
        <v>1</v>
      </c>
      <c r="D223">
        <v>1</v>
      </c>
      <c r="E223">
        <v>3</v>
      </c>
      <c r="F223" t="s">
        <v>10</v>
      </c>
      <c r="G223">
        <v>39</v>
      </c>
      <c r="H223">
        <v>65284</v>
      </c>
      <c r="I223">
        <v>254091</v>
      </c>
    </row>
    <row r="224" spans="1:9" x14ac:dyDescent="0.25">
      <c r="A224">
        <v>2</v>
      </c>
      <c r="B224" s="1">
        <v>28086</v>
      </c>
      <c r="C224">
        <v>1</v>
      </c>
      <c r="D224">
        <v>1</v>
      </c>
      <c r="E224">
        <v>4</v>
      </c>
      <c r="F224" t="s">
        <v>19</v>
      </c>
      <c r="G224">
        <v>38</v>
      </c>
      <c r="H224">
        <v>24964</v>
      </c>
      <c r="I224">
        <v>276</v>
      </c>
    </row>
    <row r="225" spans="1:9" x14ac:dyDescent="0.25">
      <c r="A225">
        <v>1</v>
      </c>
      <c r="B225" s="1">
        <v>28025</v>
      </c>
      <c r="C225">
        <v>1</v>
      </c>
      <c r="D225">
        <v>4</v>
      </c>
      <c r="E225">
        <v>4</v>
      </c>
      <c r="F225" t="s">
        <v>11</v>
      </c>
      <c r="G225">
        <v>37</v>
      </c>
      <c r="H225">
        <v>17600</v>
      </c>
      <c r="I225">
        <v>416</v>
      </c>
    </row>
    <row r="226" spans="1:9" x14ac:dyDescent="0.25">
      <c r="A226">
        <v>2</v>
      </c>
      <c r="B226" s="1">
        <v>26145</v>
      </c>
      <c r="C226">
        <v>1</v>
      </c>
      <c r="D226">
        <v>1</v>
      </c>
      <c r="E226">
        <v>3</v>
      </c>
      <c r="F226" t="s">
        <v>10</v>
      </c>
      <c r="G226">
        <v>35</v>
      </c>
      <c r="H226">
        <v>57620</v>
      </c>
      <c r="I226">
        <v>119876</v>
      </c>
    </row>
    <row r="227" spans="1:9" x14ac:dyDescent="0.25">
      <c r="A227">
        <v>1</v>
      </c>
      <c r="B227" s="1">
        <v>28073</v>
      </c>
      <c r="C227">
        <v>1</v>
      </c>
      <c r="D227">
        <v>1</v>
      </c>
      <c r="E227">
        <v>4</v>
      </c>
      <c r="F227" t="s">
        <v>26</v>
      </c>
      <c r="G227">
        <v>45</v>
      </c>
      <c r="H227">
        <v>78604</v>
      </c>
      <c r="I227">
        <v>187609</v>
      </c>
    </row>
    <row r="228" spans="1:9" x14ac:dyDescent="0.25">
      <c r="A228">
        <v>2</v>
      </c>
      <c r="B228" s="1">
        <v>23630</v>
      </c>
      <c r="C228">
        <v>1</v>
      </c>
      <c r="D228">
        <v>4</v>
      </c>
      <c r="E228">
        <v>4</v>
      </c>
      <c r="F228" t="s">
        <v>19</v>
      </c>
      <c r="G228">
        <v>39</v>
      </c>
      <c r="H228">
        <v>25376</v>
      </c>
      <c r="I228">
        <v>17000</v>
      </c>
    </row>
    <row r="229" spans="1:9" x14ac:dyDescent="0.25">
      <c r="A229">
        <v>2</v>
      </c>
      <c r="B229" s="1">
        <v>27980</v>
      </c>
      <c r="C229">
        <v>1</v>
      </c>
      <c r="D229">
        <v>3</v>
      </c>
      <c r="E229">
        <v>4</v>
      </c>
      <c r="F229" t="s">
        <v>12</v>
      </c>
      <c r="G229">
        <v>39</v>
      </c>
      <c r="H229">
        <v>39260</v>
      </c>
      <c r="I229">
        <v>84115</v>
      </c>
    </row>
    <row r="230" spans="1:9" x14ac:dyDescent="0.25">
      <c r="A230">
        <v>1</v>
      </c>
      <c r="B230" s="1">
        <v>27944</v>
      </c>
      <c r="C230">
        <v>1</v>
      </c>
      <c r="D230">
        <v>2</v>
      </c>
      <c r="E230">
        <v>3</v>
      </c>
      <c r="F230" t="s">
        <v>10</v>
      </c>
      <c r="G230">
        <v>39</v>
      </c>
      <c r="H230">
        <v>33404</v>
      </c>
      <c r="I230">
        <v>18849</v>
      </c>
    </row>
    <row r="231" spans="1:9" x14ac:dyDescent="0.25">
      <c r="A231">
        <v>2</v>
      </c>
      <c r="B231" s="1">
        <v>20801</v>
      </c>
      <c r="C231">
        <v>2</v>
      </c>
      <c r="D231">
        <v>4</v>
      </c>
      <c r="E231">
        <v>4</v>
      </c>
      <c r="F231" t="s">
        <v>14</v>
      </c>
      <c r="G231">
        <v>15</v>
      </c>
      <c r="H231">
        <v>14260</v>
      </c>
      <c r="I231">
        <v>5081</v>
      </c>
    </row>
    <row r="232" spans="1:9" x14ac:dyDescent="0.25">
      <c r="A232">
        <v>1</v>
      </c>
      <c r="B232" s="1">
        <v>25294</v>
      </c>
      <c r="C232">
        <v>1</v>
      </c>
      <c r="D232">
        <v>3</v>
      </c>
      <c r="E232">
        <v>4</v>
      </c>
      <c r="F232" t="s">
        <v>19</v>
      </c>
      <c r="G232">
        <v>40</v>
      </c>
      <c r="H232">
        <v>72580</v>
      </c>
      <c r="I232">
        <v>120876</v>
      </c>
    </row>
    <row r="233" spans="1:9" x14ac:dyDescent="0.25">
      <c r="A233">
        <v>1</v>
      </c>
      <c r="B233" s="1">
        <v>22690</v>
      </c>
      <c r="C233">
        <v>1</v>
      </c>
      <c r="D233">
        <v>2</v>
      </c>
      <c r="E233">
        <v>4</v>
      </c>
      <c r="F233" t="s">
        <v>21</v>
      </c>
      <c r="G233">
        <v>38</v>
      </c>
      <c r="H233">
        <v>42516</v>
      </c>
      <c r="I233">
        <v>230000</v>
      </c>
    </row>
    <row r="234" spans="1:9" x14ac:dyDescent="0.25">
      <c r="A234">
        <v>2</v>
      </c>
      <c r="B234" s="1">
        <v>27273</v>
      </c>
      <c r="C234">
        <v>1</v>
      </c>
      <c r="D234">
        <v>4</v>
      </c>
      <c r="E234">
        <v>4</v>
      </c>
      <c r="F234" t="s">
        <v>19</v>
      </c>
      <c r="G234">
        <v>38</v>
      </c>
      <c r="H234">
        <v>17656</v>
      </c>
      <c r="I234">
        <v>3839</v>
      </c>
    </row>
    <row r="235" spans="1:9" x14ac:dyDescent="0.25">
      <c r="A235">
        <v>2</v>
      </c>
      <c r="B235" s="1">
        <v>28051</v>
      </c>
      <c r="C235">
        <v>1</v>
      </c>
      <c r="D235">
        <v>2</v>
      </c>
      <c r="E235">
        <v>2</v>
      </c>
      <c r="F235" t="s">
        <v>19</v>
      </c>
      <c r="G235">
        <v>40</v>
      </c>
      <c r="H235">
        <v>53388</v>
      </c>
      <c r="I235">
        <v>142000</v>
      </c>
    </row>
    <row r="236" spans="1:9" x14ac:dyDescent="0.25">
      <c r="A236">
        <v>1</v>
      </c>
      <c r="B236" s="1">
        <v>27308</v>
      </c>
      <c r="C236">
        <v>1</v>
      </c>
      <c r="D236">
        <v>2</v>
      </c>
      <c r="E236">
        <v>4</v>
      </c>
      <c r="F236" t="s">
        <v>20</v>
      </c>
      <c r="G236">
        <v>40</v>
      </c>
      <c r="H236">
        <v>31412</v>
      </c>
      <c r="I236">
        <v>3969</v>
      </c>
    </row>
    <row r="237" spans="1:9" x14ac:dyDescent="0.25">
      <c r="A237">
        <v>1</v>
      </c>
      <c r="B237" s="1">
        <v>25341</v>
      </c>
      <c r="C237">
        <v>1</v>
      </c>
      <c r="D237">
        <v>1</v>
      </c>
      <c r="E237">
        <v>4</v>
      </c>
      <c r="F237" t="s">
        <v>19</v>
      </c>
      <c r="G237">
        <v>41</v>
      </c>
      <c r="H237">
        <v>70176</v>
      </c>
      <c r="I237">
        <v>129642</v>
      </c>
    </row>
    <row r="238" spans="1:9" x14ac:dyDescent="0.25">
      <c r="A238">
        <v>1</v>
      </c>
      <c r="B238" s="1">
        <v>27248</v>
      </c>
      <c r="C238">
        <v>1</v>
      </c>
      <c r="D238">
        <v>2</v>
      </c>
      <c r="E238">
        <v>3</v>
      </c>
      <c r="F238" t="s">
        <v>10</v>
      </c>
      <c r="G238">
        <v>39</v>
      </c>
      <c r="H238">
        <v>68064</v>
      </c>
      <c r="I238">
        <v>182206</v>
      </c>
    </row>
    <row r="239" spans="1:9" x14ac:dyDescent="0.25">
      <c r="A239">
        <v>2</v>
      </c>
      <c r="B239" s="1">
        <v>28823</v>
      </c>
      <c r="C239">
        <v>1</v>
      </c>
      <c r="D239">
        <v>4</v>
      </c>
      <c r="E239">
        <v>4</v>
      </c>
      <c r="F239" t="s">
        <v>14</v>
      </c>
      <c r="G239">
        <v>39</v>
      </c>
      <c r="H239">
        <v>37800</v>
      </c>
      <c r="I239">
        <v>52120</v>
      </c>
    </row>
    <row r="240" spans="1:9" x14ac:dyDescent="0.25">
      <c r="A240">
        <v>1</v>
      </c>
      <c r="B240" s="1">
        <v>28252</v>
      </c>
      <c r="C240">
        <v>1</v>
      </c>
      <c r="D240">
        <v>3</v>
      </c>
      <c r="E240">
        <v>4</v>
      </c>
      <c r="F240" t="s">
        <v>19</v>
      </c>
      <c r="G240">
        <v>40</v>
      </c>
      <c r="H240">
        <v>48276</v>
      </c>
      <c r="I240">
        <v>112079</v>
      </c>
    </row>
    <row r="241" spans="1:9" x14ac:dyDescent="0.25">
      <c r="A241">
        <v>1</v>
      </c>
      <c r="B241" s="1">
        <v>20354</v>
      </c>
      <c r="C241">
        <v>1</v>
      </c>
      <c r="D241">
        <v>3</v>
      </c>
      <c r="E241">
        <v>4</v>
      </c>
      <c r="F241" t="s">
        <v>19</v>
      </c>
      <c r="G241">
        <v>34</v>
      </c>
      <c r="H241">
        <v>27032</v>
      </c>
      <c r="I241">
        <v>38012</v>
      </c>
    </row>
    <row r="242" spans="1:9" x14ac:dyDescent="0.25">
      <c r="A242">
        <v>1</v>
      </c>
      <c r="B242" s="1">
        <v>28303</v>
      </c>
      <c r="C242">
        <v>1</v>
      </c>
      <c r="D242">
        <v>2</v>
      </c>
      <c r="E242">
        <v>4</v>
      </c>
      <c r="F242" t="s">
        <v>19</v>
      </c>
      <c r="G242">
        <v>39</v>
      </c>
      <c r="H242">
        <v>29792</v>
      </c>
      <c r="I242">
        <v>37620</v>
      </c>
    </row>
    <row r="243" spans="1:9" x14ac:dyDescent="0.25">
      <c r="A243">
        <v>1</v>
      </c>
      <c r="B243" s="1">
        <v>26393</v>
      </c>
      <c r="C243">
        <v>1</v>
      </c>
      <c r="D243">
        <v>1</v>
      </c>
      <c r="E243">
        <v>3</v>
      </c>
      <c r="F243" t="s">
        <v>10</v>
      </c>
      <c r="G243">
        <v>38</v>
      </c>
      <c r="H243">
        <v>66680</v>
      </c>
      <c r="I243">
        <v>153366</v>
      </c>
    </row>
    <row r="244" spans="1:9" x14ac:dyDescent="0.25">
      <c r="A244">
        <v>2</v>
      </c>
      <c r="B244" s="1">
        <v>29523</v>
      </c>
      <c r="C244">
        <v>1</v>
      </c>
      <c r="D244">
        <v>3</v>
      </c>
      <c r="E244">
        <v>3</v>
      </c>
      <c r="F244" t="s">
        <v>10</v>
      </c>
      <c r="G244">
        <v>38</v>
      </c>
      <c r="H244">
        <v>28436</v>
      </c>
      <c r="I244">
        <v>113484</v>
      </c>
    </row>
    <row r="245" spans="1:9" x14ac:dyDescent="0.25">
      <c r="A245">
        <v>1</v>
      </c>
      <c r="B245" s="1">
        <v>24711</v>
      </c>
      <c r="C245">
        <v>1</v>
      </c>
      <c r="D245">
        <v>1</v>
      </c>
      <c r="E245">
        <v>4</v>
      </c>
      <c r="F245" t="s">
        <v>11</v>
      </c>
      <c r="G245">
        <v>35</v>
      </c>
      <c r="H245">
        <v>52200</v>
      </c>
      <c r="I245">
        <v>565537</v>
      </c>
    </row>
    <row r="246" spans="1:9" x14ac:dyDescent="0.25">
      <c r="A246">
        <v>2</v>
      </c>
      <c r="B246" s="1">
        <v>25591</v>
      </c>
      <c r="C246">
        <v>1</v>
      </c>
      <c r="D246">
        <v>1</v>
      </c>
      <c r="E246">
        <v>4</v>
      </c>
      <c r="F246" t="s">
        <v>19</v>
      </c>
      <c r="G246">
        <v>39</v>
      </c>
      <c r="H246">
        <v>24324</v>
      </c>
      <c r="I246">
        <v>32363</v>
      </c>
    </row>
    <row r="247" spans="1:9" x14ac:dyDescent="0.25">
      <c r="A247">
        <v>1</v>
      </c>
      <c r="B247" s="1">
        <v>28413</v>
      </c>
      <c r="C247">
        <v>1</v>
      </c>
      <c r="D247">
        <v>4</v>
      </c>
      <c r="E247">
        <v>4</v>
      </c>
      <c r="F247" t="s">
        <v>14</v>
      </c>
      <c r="G247">
        <v>36</v>
      </c>
      <c r="H247">
        <v>55684</v>
      </c>
      <c r="I247">
        <v>248500</v>
      </c>
    </row>
    <row r="248" spans="1:9" x14ac:dyDescent="0.25">
      <c r="A248">
        <v>2</v>
      </c>
      <c r="B248" s="1">
        <v>24868</v>
      </c>
      <c r="C248">
        <v>1</v>
      </c>
      <c r="D248">
        <v>4</v>
      </c>
      <c r="E248">
        <v>4</v>
      </c>
      <c r="F248" t="s">
        <v>20</v>
      </c>
      <c r="G248">
        <v>38</v>
      </c>
      <c r="H248">
        <v>18040</v>
      </c>
      <c r="I248">
        <v>15978</v>
      </c>
    </row>
    <row r="249" spans="1:9" x14ac:dyDescent="0.25">
      <c r="A249">
        <v>2</v>
      </c>
      <c r="B249" s="1">
        <v>21473</v>
      </c>
      <c r="C249">
        <v>1</v>
      </c>
      <c r="D249">
        <v>2</v>
      </c>
      <c r="E249">
        <v>3</v>
      </c>
      <c r="F249" t="s">
        <v>10</v>
      </c>
      <c r="G249">
        <v>39</v>
      </c>
      <c r="H249">
        <v>52084</v>
      </c>
      <c r="I249">
        <v>249794</v>
      </c>
    </row>
    <row r="250" spans="1:9" x14ac:dyDescent="0.25">
      <c r="A250">
        <v>2</v>
      </c>
      <c r="B250" s="1">
        <v>24763</v>
      </c>
      <c r="C250">
        <v>1</v>
      </c>
      <c r="D250">
        <v>2</v>
      </c>
      <c r="E250">
        <v>3</v>
      </c>
      <c r="F250" t="s">
        <v>10</v>
      </c>
      <c r="G250">
        <v>38</v>
      </c>
      <c r="H250">
        <v>36740</v>
      </c>
      <c r="I250">
        <v>35230</v>
      </c>
    </row>
    <row r="251" spans="1:9" x14ac:dyDescent="0.25">
      <c r="A251">
        <v>1</v>
      </c>
      <c r="B251" s="1">
        <v>26802</v>
      </c>
      <c r="C251">
        <v>1</v>
      </c>
      <c r="D251">
        <v>4</v>
      </c>
      <c r="E251">
        <v>4</v>
      </c>
      <c r="F251" t="s">
        <v>11</v>
      </c>
      <c r="G251">
        <v>40</v>
      </c>
      <c r="H251">
        <v>39300</v>
      </c>
      <c r="I251">
        <v>30000</v>
      </c>
    </row>
    <row r="252" spans="1:9" x14ac:dyDescent="0.25">
      <c r="A252">
        <v>1</v>
      </c>
      <c r="B252" s="1">
        <v>25197</v>
      </c>
      <c r="C252">
        <v>1</v>
      </c>
      <c r="D252">
        <v>4</v>
      </c>
      <c r="E252">
        <v>3</v>
      </c>
      <c r="F252" t="s">
        <v>10</v>
      </c>
      <c r="G252">
        <v>42</v>
      </c>
      <c r="H252">
        <v>49024</v>
      </c>
      <c r="I252">
        <v>225192</v>
      </c>
    </row>
    <row r="253" spans="1:9" x14ac:dyDescent="0.25">
      <c r="A253">
        <v>1</v>
      </c>
      <c r="B253" s="1">
        <v>23707</v>
      </c>
      <c r="C253">
        <v>1</v>
      </c>
      <c r="D253">
        <v>3</v>
      </c>
      <c r="E253">
        <v>4</v>
      </c>
      <c r="F253" t="s">
        <v>14</v>
      </c>
      <c r="G253">
        <v>39</v>
      </c>
      <c r="H253">
        <v>39108</v>
      </c>
      <c r="I253">
        <v>3155</v>
      </c>
    </row>
    <row r="254" spans="1:9" x14ac:dyDescent="0.25">
      <c r="A254">
        <v>2</v>
      </c>
      <c r="B254" s="1">
        <v>24702</v>
      </c>
      <c r="C254">
        <v>1</v>
      </c>
      <c r="D254">
        <v>2</v>
      </c>
      <c r="E254">
        <v>3</v>
      </c>
      <c r="F254" t="s">
        <v>10</v>
      </c>
      <c r="G254">
        <v>38</v>
      </c>
      <c r="H254">
        <v>53128</v>
      </c>
      <c r="I254">
        <v>223061</v>
      </c>
    </row>
    <row r="255" spans="1:9" x14ac:dyDescent="0.25">
      <c r="A255">
        <v>1</v>
      </c>
      <c r="B255" s="1">
        <v>20718</v>
      </c>
      <c r="C255">
        <v>1</v>
      </c>
      <c r="D255">
        <v>3</v>
      </c>
      <c r="E255">
        <v>4</v>
      </c>
      <c r="F255" t="s">
        <v>14</v>
      </c>
      <c r="G255">
        <v>34</v>
      </c>
      <c r="H255">
        <v>39836</v>
      </c>
      <c r="I255">
        <v>37495</v>
      </c>
    </row>
    <row r="256" spans="1:9" x14ac:dyDescent="0.25">
      <c r="A256">
        <v>1</v>
      </c>
      <c r="B256" s="1">
        <v>27758</v>
      </c>
      <c r="C256">
        <v>1</v>
      </c>
      <c r="D256">
        <v>2</v>
      </c>
      <c r="E256">
        <v>3</v>
      </c>
      <c r="F256" t="s">
        <v>10</v>
      </c>
      <c r="G256">
        <v>38</v>
      </c>
      <c r="H256">
        <v>46864</v>
      </c>
      <c r="I256">
        <v>160300</v>
      </c>
    </row>
    <row r="257" spans="1:9" x14ac:dyDescent="0.25">
      <c r="A257">
        <v>1</v>
      </c>
      <c r="B257" s="1">
        <v>20012</v>
      </c>
      <c r="C257">
        <v>1</v>
      </c>
      <c r="D257">
        <v>4</v>
      </c>
      <c r="E257">
        <v>5</v>
      </c>
      <c r="F257" t="s">
        <v>27</v>
      </c>
      <c r="G257">
        <v>35</v>
      </c>
      <c r="H257">
        <v>77376</v>
      </c>
      <c r="I257">
        <v>350292</v>
      </c>
    </row>
    <row r="258" spans="1:9" x14ac:dyDescent="0.25">
      <c r="A258">
        <v>1</v>
      </c>
      <c r="B258" s="1">
        <v>26806</v>
      </c>
      <c r="C258">
        <v>1</v>
      </c>
      <c r="D258">
        <v>2</v>
      </c>
      <c r="E258">
        <v>3</v>
      </c>
      <c r="F258" t="s">
        <v>10</v>
      </c>
      <c r="G258">
        <v>39</v>
      </c>
      <c r="H258">
        <v>82712</v>
      </c>
      <c r="I258">
        <v>335609</v>
      </c>
    </row>
    <row r="259" spans="1:9" x14ac:dyDescent="0.25">
      <c r="A259">
        <v>2</v>
      </c>
      <c r="B259" s="1">
        <v>19884</v>
      </c>
      <c r="C259">
        <v>1</v>
      </c>
      <c r="D259">
        <v>2</v>
      </c>
      <c r="E259">
        <v>4</v>
      </c>
      <c r="F259" t="s">
        <v>12</v>
      </c>
      <c r="G259">
        <v>30</v>
      </c>
      <c r="H259">
        <v>38888</v>
      </c>
      <c r="I259">
        <v>32300</v>
      </c>
    </row>
    <row r="260" spans="1:9" x14ac:dyDescent="0.25">
      <c r="A260">
        <v>1</v>
      </c>
      <c r="B260" s="1">
        <v>29124</v>
      </c>
      <c r="C260">
        <v>1</v>
      </c>
      <c r="D260">
        <v>1</v>
      </c>
      <c r="E260">
        <v>4</v>
      </c>
      <c r="F260" t="s">
        <v>9</v>
      </c>
      <c r="G260">
        <v>38</v>
      </c>
      <c r="H260">
        <v>46084</v>
      </c>
      <c r="I260">
        <v>9832</v>
      </c>
    </row>
    <row r="261" spans="1:9" x14ac:dyDescent="0.25">
      <c r="A261">
        <v>1</v>
      </c>
      <c r="B261" s="1">
        <v>22297</v>
      </c>
      <c r="C261">
        <v>1</v>
      </c>
      <c r="D261">
        <v>4</v>
      </c>
      <c r="E261">
        <v>5</v>
      </c>
      <c r="F261" t="s">
        <v>13</v>
      </c>
      <c r="G261">
        <v>37</v>
      </c>
      <c r="H261">
        <v>29444</v>
      </c>
      <c r="I261">
        <v>143900</v>
      </c>
    </row>
    <row r="262" spans="1:9" x14ac:dyDescent="0.25">
      <c r="A262">
        <v>1</v>
      </c>
      <c r="B262" s="1">
        <v>22706</v>
      </c>
      <c r="C262">
        <v>1</v>
      </c>
      <c r="D262">
        <v>4</v>
      </c>
      <c r="E262">
        <v>4</v>
      </c>
      <c r="F262" t="s">
        <v>19</v>
      </c>
      <c r="G262">
        <v>38</v>
      </c>
      <c r="H262">
        <v>39132</v>
      </c>
      <c r="I262">
        <v>22675</v>
      </c>
    </row>
    <row r="263" spans="1:9" x14ac:dyDescent="0.25">
      <c r="A263">
        <v>1</v>
      </c>
      <c r="B263" s="1">
        <v>26426</v>
      </c>
      <c r="C263">
        <v>1</v>
      </c>
      <c r="D263">
        <v>2</v>
      </c>
      <c r="E263">
        <v>3</v>
      </c>
      <c r="F263" t="s">
        <v>10</v>
      </c>
      <c r="G263">
        <v>38</v>
      </c>
      <c r="H263">
        <v>68544</v>
      </c>
      <c r="I263">
        <v>251500</v>
      </c>
    </row>
    <row r="264" spans="1:9" x14ac:dyDescent="0.25">
      <c r="A264">
        <v>2</v>
      </c>
      <c r="B264" s="1">
        <v>23612</v>
      </c>
      <c r="C264">
        <v>1</v>
      </c>
      <c r="D264">
        <v>4</v>
      </c>
      <c r="E264">
        <v>4</v>
      </c>
      <c r="F264" t="s">
        <v>9</v>
      </c>
      <c r="G264">
        <v>38</v>
      </c>
      <c r="H264">
        <v>27812</v>
      </c>
      <c r="I264">
        <v>10736</v>
      </c>
    </row>
    <row r="265" spans="1:9" x14ac:dyDescent="0.25">
      <c r="A265">
        <v>1</v>
      </c>
      <c r="B265" s="1">
        <v>20150</v>
      </c>
      <c r="C265">
        <v>1</v>
      </c>
      <c r="D265">
        <v>2</v>
      </c>
      <c r="E265">
        <v>3</v>
      </c>
      <c r="F265" t="s">
        <v>10</v>
      </c>
      <c r="G265">
        <v>34</v>
      </c>
      <c r="H265">
        <v>49444</v>
      </c>
      <c r="I265">
        <v>393394</v>
      </c>
    </row>
    <row r="266" spans="1:9" x14ac:dyDescent="0.25">
      <c r="A266">
        <v>1</v>
      </c>
      <c r="B266" s="1">
        <v>20253</v>
      </c>
      <c r="C266">
        <v>1</v>
      </c>
      <c r="D266">
        <v>4</v>
      </c>
      <c r="E266">
        <v>4</v>
      </c>
      <c r="F266" t="s">
        <v>22</v>
      </c>
      <c r="G266">
        <v>38</v>
      </c>
      <c r="H266">
        <v>71896</v>
      </c>
      <c r="I266">
        <v>192024</v>
      </c>
    </row>
    <row r="267" spans="1:9" x14ac:dyDescent="0.25">
      <c r="A267">
        <v>2</v>
      </c>
      <c r="B267" s="1">
        <v>27930</v>
      </c>
      <c r="C267">
        <v>1</v>
      </c>
      <c r="D267">
        <v>4</v>
      </c>
      <c r="E267">
        <v>4</v>
      </c>
      <c r="F267" t="s">
        <v>12</v>
      </c>
      <c r="G267">
        <v>39</v>
      </c>
      <c r="H267">
        <v>20012</v>
      </c>
      <c r="I267">
        <v>10008</v>
      </c>
    </row>
    <row r="268" spans="1:9" x14ac:dyDescent="0.25">
      <c r="A268">
        <v>2</v>
      </c>
      <c r="B268" s="1">
        <v>25095</v>
      </c>
      <c r="C268">
        <v>1</v>
      </c>
      <c r="D268">
        <v>4</v>
      </c>
      <c r="E268">
        <v>4</v>
      </c>
      <c r="F268" t="s">
        <v>19</v>
      </c>
      <c r="G268">
        <v>32</v>
      </c>
      <c r="H268">
        <v>30828</v>
      </c>
      <c r="I268">
        <v>1121</v>
      </c>
    </row>
    <row r="269" spans="1:9" x14ac:dyDescent="0.25">
      <c r="A269">
        <v>2</v>
      </c>
      <c r="B269" s="1">
        <v>27697</v>
      </c>
      <c r="C269">
        <v>1</v>
      </c>
      <c r="D269">
        <v>2</v>
      </c>
      <c r="E269">
        <v>3</v>
      </c>
      <c r="F269" t="s">
        <v>10</v>
      </c>
      <c r="G269">
        <v>24</v>
      </c>
      <c r="H269">
        <v>99968</v>
      </c>
      <c r="I269">
        <v>1093350</v>
      </c>
    </row>
    <row r="270" spans="1:9" x14ac:dyDescent="0.25">
      <c r="A270">
        <v>1</v>
      </c>
      <c r="B270" s="1">
        <v>26944</v>
      </c>
      <c r="C270">
        <v>1</v>
      </c>
      <c r="D270">
        <v>3</v>
      </c>
      <c r="E270">
        <v>4</v>
      </c>
      <c r="F270" t="s">
        <v>19</v>
      </c>
      <c r="G270">
        <v>40</v>
      </c>
      <c r="H270">
        <v>32280</v>
      </c>
      <c r="I270">
        <v>160679</v>
      </c>
    </row>
    <row r="271" spans="1:9" x14ac:dyDescent="0.25">
      <c r="A271">
        <v>2</v>
      </c>
      <c r="B271" s="1">
        <v>27561</v>
      </c>
      <c r="C271">
        <v>1</v>
      </c>
      <c r="D271">
        <v>1</v>
      </c>
      <c r="E271">
        <v>2</v>
      </c>
      <c r="F271" t="s">
        <v>11</v>
      </c>
      <c r="G271">
        <v>39</v>
      </c>
      <c r="H271">
        <v>18236</v>
      </c>
      <c r="I271">
        <v>1010149</v>
      </c>
    </row>
    <row r="272" spans="1:9" x14ac:dyDescent="0.25">
      <c r="A272">
        <v>2</v>
      </c>
      <c r="B272" s="1">
        <v>27488</v>
      </c>
      <c r="C272">
        <v>1</v>
      </c>
      <c r="D272">
        <v>2</v>
      </c>
      <c r="E272">
        <v>4</v>
      </c>
      <c r="F272" t="s">
        <v>15</v>
      </c>
      <c r="G272">
        <v>38</v>
      </c>
      <c r="H272">
        <v>37364</v>
      </c>
      <c r="I272">
        <v>4000</v>
      </c>
    </row>
    <row r="273" spans="1:9" x14ac:dyDescent="0.25">
      <c r="A273">
        <v>1</v>
      </c>
      <c r="B273" s="1">
        <v>22145</v>
      </c>
      <c r="C273">
        <v>1</v>
      </c>
      <c r="D273">
        <v>1</v>
      </c>
      <c r="E273">
        <v>4</v>
      </c>
      <c r="F273" t="s">
        <v>19</v>
      </c>
      <c r="G273">
        <v>60</v>
      </c>
      <c r="H273">
        <v>61444</v>
      </c>
      <c r="I273">
        <v>66385</v>
      </c>
    </row>
    <row r="274" spans="1:9" x14ac:dyDescent="0.25">
      <c r="A274">
        <v>1</v>
      </c>
      <c r="B274" s="1">
        <v>21142</v>
      </c>
      <c r="C274">
        <v>1</v>
      </c>
      <c r="D274">
        <v>1</v>
      </c>
      <c r="E274">
        <v>3</v>
      </c>
      <c r="F274" t="s">
        <v>10</v>
      </c>
      <c r="G274">
        <v>40</v>
      </c>
      <c r="H274">
        <v>71968</v>
      </c>
      <c r="I274">
        <v>273568</v>
      </c>
    </row>
    <row r="275" spans="1:9" x14ac:dyDescent="0.25">
      <c r="A275">
        <v>1</v>
      </c>
      <c r="B275" s="1">
        <v>27375</v>
      </c>
      <c r="C275">
        <v>1</v>
      </c>
      <c r="D275">
        <v>1</v>
      </c>
      <c r="E275">
        <v>4</v>
      </c>
      <c r="F275" t="s">
        <v>23</v>
      </c>
      <c r="G275">
        <v>38</v>
      </c>
      <c r="H275">
        <v>68620</v>
      </c>
      <c r="I275">
        <v>342940</v>
      </c>
    </row>
    <row r="276" spans="1:9" x14ac:dyDescent="0.25">
      <c r="A276">
        <v>2</v>
      </c>
      <c r="B276" s="1">
        <v>24745</v>
      </c>
      <c r="C276">
        <v>1</v>
      </c>
      <c r="D276">
        <v>4</v>
      </c>
      <c r="E276">
        <v>4</v>
      </c>
      <c r="F276" t="s">
        <v>20</v>
      </c>
      <c r="G276">
        <v>38</v>
      </c>
      <c r="H276">
        <v>36624</v>
      </c>
      <c r="I276">
        <v>15141</v>
      </c>
    </row>
    <row r="277" spans="1:9" x14ac:dyDescent="0.25">
      <c r="A277">
        <v>2</v>
      </c>
      <c r="B277" s="1">
        <v>19628</v>
      </c>
      <c r="C277">
        <v>1</v>
      </c>
      <c r="D277">
        <v>4</v>
      </c>
      <c r="E277">
        <v>4</v>
      </c>
      <c r="F277" t="s">
        <v>21</v>
      </c>
      <c r="G277">
        <v>30</v>
      </c>
      <c r="H277">
        <v>19812</v>
      </c>
      <c r="I277">
        <v>87830</v>
      </c>
    </row>
    <row r="278" spans="1:9" x14ac:dyDescent="0.25">
      <c r="A278">
        <v>1</v>
      </c>
      <c r="B278" s="1">
        <v>23028</v>
      </c>
      <c r="C278">
        <v>1</v>
      </c>
      <c r="D278">
        <v>3</v>
      </c>
      <c r="E278">
        <v>5</v>
      </c>
      <c r="F278" t="s">
        <v>13</v>
      </c>
      <c r="G278">
        <v>38</v>
      </c>
      <c r="H278">
        <v>15888</v>
      </c>
      <c r="I278">
        <v>600</v>
      </c>
    </row>
    <row r="279" spans="1:9" x14ac:dyDescent="0.25">
      <c r="A279">
        <v>1</v>
      </c>
      <c r="B279" s="1">
        <v>26278</v>
      </c>
      <c r="C279">
        <v>1</v>
      </c>
      <c r="D279">
        <v>4</v>
      </c>
      <c r="E279">
        <v>5</v>
      </c>
      <c r="F279" t="s">
        <v>13</v>
      </c>
      <c r="G279">
        <v>39</v>
      </c>
      <c r="H279">
        <v>35080</v>
      </c>
      <c r="I279">
        <v>0</v>
      </c>
    </row>
    <row r="280" spans="1:9" x14ac:dyDescent="0.25">
      <c r="A280">
        <v>1</v>
      </c>
      <c r="B280" s="1">
        <v>26356</v>
      </c>
      <c r="C280">
        <v>1</v>
      </c>
      <c r="D280">
        <v>1</v>
      </c>
      <c r="E280">
        <v>4</v>
      </c>
      <c r="F280" t="s">
        <v>21</v>
      </c>
      <c r="G280">
        <v>38</v>
      </c>
      <c r="H280">
        <v>35780</v>
      </c>
      <c r="I280">
        <v>30850</v>
      </c>
    </row>
    <row r="281" spans="1:9" x14ac:dyDescent="0.25">
      <c r="A281">
        <v>1</v>
      </c>
      <c r="B281" s="1">
        <v>25985</v>
      </c>
      <c r="C281">
        <v>1</v>
      </c>
      <c r="D281">
        <v>3</v>
      </c>
      <c r="E281">
        <v>3</v>
      </c>
      <c r="F281" t="s">
        <v>10</v>
      </c>
      <c r="G281">
        <v>39</v>
      </c>
      <c r="H281">
        <v>41748</v>
      </c>
      <c r="I281">
        <v>177798</v>
      </c>
    </row>
    <row r="282" spans="1:9" x14ac:dyDescent="0.25">
      <c r="A282">
        <v>1</v>
      </c>
      <c r="B282" s="1">
        <v>28311</v>
      </c>
      <c r="C282">
        <v>1</v>
      </c>
      <c r="D282">
        <v>1</v>
      </c>
      <c r="E282">
        <v>4</v>
      </c>
      <c r="F282" t="s">
        <v>18</v>
      </c>
      <c r="G282">
        <v>40</v>
      </c>
      <c r="H282">
        <v>102564</v>
      </c>
      <c r="I282">
        <v>-266268</v>
      </c>
    </row>
    <row r="283" spans="1:9" x14ac:dyDescent="0.25">
      <c r="A283">
        <v>1</v>
      </c>
      <c r="B283" s="1">
        <v>25835</v>
      </c>
      <c r="C283">
        <v>1</v>
      </c>
      <c r="D283">
        <v>2</v>
      </c>
      <c r="E283">
        <v>3</v>
      </c>
      <c r="F283" t="s">
        <v>10</v>
      </c>
      <c r="G283">
        <v>39</v>
      </c>
      <c r="H283">
        <v>74680</v>
      </c>
      <c r="I283">
        <v>140985</v>
      </c>
    </row>
    <row r="284" spans="1:9" x14ac:dyDescent="0.25">
      <c r="A284">
        <v>1</v>
      </c>
      <c r="B284" s="1">
        <v>27068</v>
      </c>
      <c r="C284">
        <v>1</v>
      </c>
      <c r="D284">
        <v>4</v>
      </c>
      <c r="E284">
        <v>4</v>
      </c>
      <c r="F284" t="s">
        <v>9</v>
      </c>
      <c r="G284">
        <v>38</v>
      </c>
      <c r="H284">
        <v>65452</v>
      </c>
      <c r="I284">
        <v>265158</v>
      </c>
    </row>
    <row r="285" spans="1:9" x14ac:dyDescent="0.25">
      <c r="A285">
        <v>1</v>
      </c>
      <c r="B285" s="1">
        <v>29525</v>
      </c>
      <c r="C285">
        <v>1</v>
      </c>
      <c r="D285">
        <v>4</v>
      </c>
      <c r="E285">
        <v>5</v>
      </c>
      <c r="F285" t="s">
        <v>13</v>
      </c>
      <c r="G285">
        <v>39</v>
      </c>
      <c r="H285">
        <v>24968</v>
      </c>
      <c r="I285">
        <v>5954</v>
      </c>
    </row>
    <row r="286" spans="1:9" x14ac:dyDescent="0.25">
      <c r="A286">
        <v>1</v>
      </c>
      <c r="B286" s="1">
        <v>27691</v>
      </c>
      <c r="C286">
        <v>1</v>
      </c>
      <c r="D286">
        <v>4</v>
      </c>
      <c r="E286">
        <v>5</v>
      </c>
      <c r="F286" t="s">
        <v>13</v>
      </c>
      <c r="G286">
        <v>38</v>
      </c>
      <c r="H286">
        <v>46180</v>
      </c>
      <c r="I286">
        <v>431935</v>
      </c>
    </row>
    <row r="287" spans="1:9" x14ac:dyDescent="0.25">
      <c r="A287">
        <v>1</v>
      </c>
      <c r="B287" s="1">
        <v>27383</v>
      </c>
      <c r="C287">
        <v>1</v>
      </c>
      <c r="D287">
        <v>4</v>
      </c>
      <c r="E287">
        <v>4</v>
      </c>
      <c r="F287" t="s">
        <v>11</v>
      </c>
      <c r="G287">
        <v>35</v>
      </c>
      <c r="H287">
        <v>59108</v>
      </c>
      <c r="I287">
        <v>10519</v>
      </c>
    </row>
    <row r="288" spans="1:9" x14ac:dyDescent="0.25">
      <c r="A288">
        <v>2</v>
      </c>
      <c r="B288" s="1">
        <v>30756</v>
      </c>
      <c r="C288">
        <v>1</v>
      </c>
      <c r="D288">
        <v>4</v>
      </c>
      <c r="E288">
        <v>4</v>
      </c>
      <c r="F288" t="s">
        <v>19</v>
      </c>
      <c r="G288">
        <v>40</v>
      </c>
      <c r="H288">
        <v>12444</v>
      </c>
      <c r="I288">
        <v>459</v>
      </c>
    </row>
    <row r="289" spans="1:9" x14ac:dyDescent="0.25">
      <c r="A289">
        <v>2</v>
      </c>
      <c r="B289" s="1">
        <v>28174</v>
      </c>
      <c r="C289">
        <v>1</v>
      </c>
      <c r="D289">
        <v>3</v>
      </c>
      <c r="E289">
        <v>5</v>
      </c>
      <c r="F289" t="s">
        <v>16</v>
      </c>
      <c r="G289">
        <v>15</v>
      </c>
      <c r="H289">
        <v>13628</v>
      </c>
      <c r="I289">
        <v>1204</v>
      </c>
    </row>
    <row r="290" spans="1:9" x14ac:dyDescent="0.25">
      <c r="A290">
        <v>1</v>
      </c>
      <c r="B290" s="1">
        <v>29541</v>
      </c>
      <c r="C290">
        <v>1</v>
      </c>
      <c r="D290">
        <v>4</v>
      </c>
      <c r="E290">
        <v>5</v>
      </c>
      <c r="F290" t="s">
        <v>13</v>
      </c>
      <c r="G290">
        <v>35</v>
      </c>
      <c r="H290">
        <v>51460</v>
      </c>
      <c r="I290">
        <v>75600</v>
      </c>
    </row>
    <row r="291" spans="1:9" x14ac:dyDescent="0.25">
      <c r="A291">
        <v>1</v>
      </c>
      <c r="B291" s="1">
        <v>19781</v>
      </c>
      <c r="C291">
        <v>1</v>
      </c>
      <c r="D291">
        <v>2</v>
      </c>
      <c r="E291">
        <v>4</v>
      </c>
      <c r="F291" t="s">
        <v>11</v>
      </c>
      <c r="G291">
        <v>45</v>
      </c>
      <c r="H291">
        <v>86220</v>
      </c>
      <c r="I291">
        <v>432912</v>
      </c>
    </row>
    <row r="292" spans="1:9" x14ac:dyDescent="0.25">
      <c r="A292">
        <v>1</v>
      </c>
      <c r="B292" s="1">
        <v>25756</v>
      </c>
      <c r="C292">
        <v>1</v>
      </c>
      <c r="D292">
        <v>4</v>
      </c>
      <c r="E292">
        <v>4</v>
      </c>
      <c r="F292" t="s">
        <v>9</v>
      </c>
      <c r="G292">
        <v>38</v>
      </c>
      <c r="H292">
        <v>55392</v>
      </c>
      <c r="I292">
        <v>6709</v>
      </c>
    </row>
    <row r="293" spans="1:9" x14ac:dyDescent="0.25">
      <c r="A293">
        <v>1</v>
      </c>
      <c r="B293" s="1">
        <v>27573</v>
      </c>
      <c r="C293">
        <v>1</v>
      </c>
      <c r="D293">
        <v>4</v>
      </c>
      <c r="E293">
        <v>5</v>
      </c>
      <c r="F293" t="s">
        <v>27</v>
      </c>
      <c r="G293">
        <v>35</v>
      </c>
      <c r="H293">
        <v>50060</v>
      </c>
      <c r="I293">
        <v>190664</v>
      </c>
    </row>
    <row r="294" spans="1:9" x14ac:dyDescent="0.25">
      <c r="A294">
        <v>1</v>
      </c>
      <c r="B294" s="1">
        <v>27129</v>
      </c>
      <c r="C294">
        <v>1</v>
      </c>
      <c r="D294">
        <v>2</v>
      </c>
      <c r="E294">
        <v>3</v>
      </c>
      <c r="F294" t="s">
        <v>10</v>
      </c>
      <c r="G294">
        <v>39</v>
      </c>
      <c r="H294">
        <v>42876</v>
      </c>
      <c r="I294">
        <v>91363</v>
      </c>
    </row>
    <row r="295" spans="1:9" x14ac:dyDescent="0.25">
      <c r="A295">
        <v>2</v>
      </c>
      <c r="B295" s="1">
        <v>33092</v>
      </c>
      <c r="C295">
        <v>1</v>
      </c>
      <c r="D295">
        <v>3</v>
      </c>
      <c r="E295">
        <v>4</v>
      </c>
      <c r="F295" t="s">
        <v>11</v>
      </c>
      <c r="G295">
        <v>39</v>
      </c>
      <c r="H295">
        <v>17916</v>
      </c>
      <c r="I295">
        <v>15715</v>
      </c>
    </row>
    <row r="296" spans="1:9" x14ac:dyDescent="0.25">
      <c r="A296">
        <v>2</v>
      </c>
      <c r="B296" s="1">
        <v>21158</v>
      </c>
      <c r="C296">
        <v>1</v>
      </c>
      <c r="D296">
        <v>1</v>
      </c>
      <c r="E296">
        <v>4</v>
      </c>
      <c r="F296" t="s">
        <v>21</v>
      </c>
      <c r="G296">
        <v>25</v>
      </c>
      <c r="H296">
        <v>13188</v>
      </c>
      <c r="I296">
        <v>110100</v>
      </c>
    </row>
    <row r="297" spans="1:9" x14ac:dyDescent="0.25">
      <c r="A297">
        <v>1</v>
      </c>
      <c r="B297" s="1">
        <v>31717</v>
      </c>
      <c r="C297">
        <v>1</v>
      </c>
      <c r="D297">
        <v>2</v>
      </c>
      <c r="E297">
        <v>3</v>
      </c>
      <c r="F297" t="s">
        <v>10</v>
      </c>
      <c r="G297">
        <v>38</v>
      </c>
      <c r="H297">
        <v>52060</v>
      </c>
      <c r="I297">
        <v>98775</v>
      </c>
    </row>
    <row r="298" spans="1:9" x14ac:dyDescent="0.25">
      <c r="A298">
        <v>2</v>
      </c>
      <c r="B298" s="1">
        <v>24530</v>
      </c>
      <c r="C298">
        <v>1</v>
      </c>
      <c r="D298">
        <v>3</v>
      </c>
      <c r="E298">
        <v>4</v>
      </c>
      <c r="F298" t="s">
        <v>19</v>
      </c>
      <c r="G298">
        <v>38</v>
      </c>
      <c r="H298">
        <v>32092</v>
      </c>
      <c r="I298">
        <v>124045</v>
      </c>
    </row>
    <row r="299" spans="1:9" x14ac:dyDescent="0.25">
      <c r="A299">
        <v>2</v>
      </c>
      <c r="B299" s="1">
        <v>28481</v>
      </c>
      <c r="C299">
        <v>1</v>
      </c>
      <c r="D299">
        <v>4</v>
      </c>
      <c r="E299">
        <v>4</v>
      </c>
      <c r="F299" t="s">
        <v>21</v>
      </c>
      <c r="G299">
        <v>39</v>
      </c>
      <c r="H299">
        <v>21512</v>
      </c>
      <c r="I299">
        <v>4236</v>
      </c>
    </row>
    <row r="300" spans="1:9" x14ac:dyDescent="0.25">
      <c r="A300">
        <v>1</v>
      </c>
      <c r="B300" s="1">
        <v>23375</v>
      </c>
      <c r="C300">
        <v>1</v>
      </c>
      <c r="D300">
        <v>3</v>
      </c>
      <c r="E300">
        <v>4</v>
      </c>
      <c r="F300" t="s">
        <v>9</v>
      </c>
      <c r="G300">
        <v>40</v>
      </c>
      <c r="H300">
        <v>47516</v>
      </c>
      <c r="I300">
        <v>54003</v>
      </c>
    </row>
    <row r="301" spans="1:9" x14ac:dyDescent="0.25">
      <c r="A301">
        <v>1</v>
      </c>
      <c r="B301" s="1">
        <v>22288</v>
      </c>
      <c r="C301">
        <v>1</v>
      </c>
      <c r="D301">
        <v>4</v>
      </c>
      <c r="E301">
        <v>4</v>
      </c>
      <c r="F301" t="s">
        <v>22</v>
      </c>
      <c r="G301">
        <v>38</v>
      </c>
      <c r="H301">
        <v>53464</v>
      </c>
      <c r="I301">
        <v>415567</v>
      </c>
    </row>
    <row r="302" spans="1:9" x14ac:dyDescent="0.25">
      <c r="A302">
        <v>1</v>
      </c>
      <c r="B302" s="1">
        <v>30024</v>
      </c>
      <c r="C302">
        <v>1</v>
      </c>
      <c r="D302">
        <v>4</v>
      </c>
      <c r="E302">
        <v>4</v>
      </c>
      <c r="F302" t="s">
        <v>19</v>
      </c>
      <c r="G302">
        <v>39</v>
      </c>
      <c r="H302">
        <v>38936</v>
      </c>
      <c r="I302">
        <v>35655</v>
      </c>
    </row>
    <row r="303" spans="1:9" x14ac:dyDescent="0.25">
      <c r="A303">
        <v>1</v>
      </c>
      <c r="B303" s="1">
        <v>22704</v>
      </c>
      <c r="C303">
        <v>1</v>
      </c>
      <c r="D303">
        <v>3</v>
      </c>
      <c r="E303">
        <v>4</v>
      </c>
      <c r="F303" t="s">
        <v>14</v>
      </c>
      <c r="G303">
        <v>50</v>
      </c>
      <c r="H303">
        <v>35804</v>
      </c>
      <c r="I303">
        <v>2600</v>
      </c>
    </row>
    <row r="304" spans="1:9" x14ac:dyDescent="0.25">
      <c r="A304">
        <v>1</v>
      </c>
      <c r="B304" s="1">
        <v>26403</v>
      </c>
      <c r="C304">
        <v>1</v>
      </c>
      <c r="D304">
        <v>3</v>
      </c>
      <c r="E304">
        <v>4</v>
      </c>
      <c r="F304" t="s">
        <v>19</v>
      </c>
      <c r="G304">
        <v>38</v>
      </c>
      <c r="H304">
        <v>47636</v>
      </c>
      <c r="I304">
        <v>47000</v>
      </c>
    </row>
    <row r="305" spans="1:9" x14ac:dyDescent="0.25">
      <c r="A305">
        <v>2</v>
      </c>
      <c r="B305" s="1">
        <v>25110</v>
      </c>
      <c r="C305">
        <v>1</v>
      </c>
      <c r="D305">
        <v>4</v>
      </c>
      <c r="E305">
        <v>4</v>
      </c>
      <c r="F305" t="s">
        <v>20</v>
      </c>
      <c r="G305">
        <v>12</v>
      </c>
      <c r="H305">
        <v>32212</v>
      </c>
      <c r="I305">
        <v>11050</v>
      </c>
    </row>
    <row r="306" spans="1:9" x14ac:dyDescent="0.25">
      <c r="A306">
        <v>1</v>
      </c>
      <c r="B306" s="1">
        <v>32760</v>
      </c>
      <c r="C306">
        <v>1</v>
      </c>
      <c r="D306">
        <v>4</v>
      </c>
      <c r="E306">
        <v>4</v>
      </c>
      <c r="F306" t="s">
        <v>20</v>
      </c>
      <c r="G306">
        <v>35</v>
      </c>
      <c r="H306">
        <v>18368</v>
      </c>
      <c r="I306">
        <v>4000</v>
      </c>
    </row>
    <row r="307" spans="1:9" x14ac:dyDescent="0.25">
      <c r="A307">
        <v>1</v>
      </c>
      <c r="B307" s="1">
        <v>29991</v>
      </c>
      <c r="C307">
        <v>1</v>
      </c>
      <c r="D307">
        <v>1</v>
      </c>
      <c r="E307">
        <v>3</v>
      </c>
      <c r="F307" t="s">
        <v>10</v>
      </c>
      <c r="G307">
        <v>35</v>
      </c>
      <c r="H307">
        <v>39256</v>
      </c>
      <c r="I307">
        <v>15897</v>
      </c>
    </row>
    <row r="308" spans="1:9" x14ac:dyDescent="0.25">
      <c r="A308">
        <v>1</v>
      </c>
      <c r="B308" s="1">
        <v>24242</v>
      </c>
      <c r="C308">
        <v>1</v>
      </c>
      <c r="D308">
        <v>3</v>
      </c>
      <c r="E308">
        <v>4</v>
      </c>
      <c r="F308" t="s">
        <v>9</v>
      </c>
      <c r="G308">
        <v>35</v>
      </c>
      <c r="H308">
        <v>42740</v>
      </c>
      <c r="I308">
        <v>0</v>
      </c>
    </row>
    <row r="309" spans="1:9" x14ac:dyDescent="0.25">
      <c r="A309">
        <v>1</v>
      </c>
      <c r="B309" s="1">
        <v>30948</v>
      </c>
      <c r="C309">
        <v>1</v>
      </c>
      <c r="D309">
        <v>3</v>
      </c>
      <c r="E309">
        <v>3</v>
      </c>
      <c r="F309" t="s">
        <v>10</v>
      </c>
      <c r="G309">
        <v>48</v>
      </c>
      <c r="H309">
        <v>46512</v>
      </c>
      <c r="I309">
        <v>0</v>
      </c>
    </row>
    <row r="310" spans="1:9" x14ac:dyDescent="0.25">
      <c r="A310">
        <v>1</v>
      </c>
      <c r="B310" s="1">
        <v>29764</v>
      </c>
      <c r="C310">
        <v>1</v>
      </c>
      <c r="D310">
        <v>4</v>
      </c>
      <c r="E310">
        <v>3</v>
      </c>
      <c r="F310" t="s">
        <v>10</v>
      </c>
      <c r="G310">
        <v>39</v>
      </c>
      <c r="H310">
        <v>23748</v>
      </c>
      <c r="I310">
        <v>49073</v>
      </c>
    </row>
    <row r="311" spans="1:9" x14ac:dyDescent="0.25">
      <c r="A311">
        <v>1</v>
      </c>
      <c r="B311" s="1">
        <v>19771</v>
      </c>
      <c r="C311">
        <v>1</v>
      </c>
      <c r="D311">
        <v>4</v>
      </c>
      <c r="E311">
        <v>4</v>
      </c>
      <c r="F311" t="s">
        <v>9</v>
      </c>
      <c r="G311">
        <v>35</v>
      </c>
      <c r="H311">
        <v>64584</v>
      </c>
      <c r="I311">
        <v>122707</v>
      </c>
    </row>
    <row r="312" spans="1:9" x14ac:dyDescent="0.25">
      <c r="A312">
        <v>2</v>
      </c>
      <c r="B312" s="1">
        <v>28663</v>
      </c>
      <c r="C312">
        <v>1</v>
      </c>
      <c r="D312">
        <v>4</v>
      </c>
      <c r="E312">
        <v>4</v>
      </c>
      <c r="F312" t="s">
        <v>12</v>
      </c>
      <c r="G312">
        <v>38</v>
      </c>
      <c r="H312">
        <v>31412</v>
      </c>
      <c r="I312">
        <v>12792</v>
      </c>
    </row>
    <row r="313" spans="1:9" x14ac:dyDescent="0.25">
      <c r="A313">
        <v>2</v>
      </c>
      <c r="B313" s="1">
        <v>26830</v>
      </c>
      <c r="C313">
        <v>1</v>
      </c>
      <c r="D313">
        <v>1</v>
      </c>
      <c r="E313">
        <v>4</v>
      </c>
      <c r="F313" t="s">
        <v>14</v>
      </c>
      <c r="G313">
        <v>39</v>
      </c>
      <c r="H313">
        <v>25660</v>
      </c>
      <c r="I313">
        <v>23000</v>
      </c>
    </row>
    <row r="314" spans="1:9" x14ac:dyDescent="0.25">
      <c r="A314">
        <v>2</v>
      </c>
      <c r="B314" s="1">
        <v>27619</v>
      </c>
      <c r="C314">
        <v>1</v>
      </c>
      <c r="D314">
        <v>4</v>
      </c>
      <c r="E314">
        <v>4</v>
      </c>
      <c r="F314" t="s">
        <v>9</v>
      </c>
      <c r="G314">
        <v>38</v>
      </c>
      <c r="H314">
        <v>25420</v>
      </c>
      <c r="I314">
        <v>0</v>
      </c>
    </row>
    <row r="315" spans="1:9" x14ac:dyDescent="0.25">
      <c r="A315">
        <v>2</v>
      </c>
      <c r="B315" s="1">
        <v>26118</v>
      </c>
      <c r="C315">
        <v>1</v>
      </c>
      <c r="D315">
        <v>2</v>
      </c>
      <c r="E315">
        <v>3</v>
      </c>
      <c r="F315" t="s">
        <v>10</v>
      </c>
      <c r="G315">
        <v>19</v>
      </c>
      <c r="H315">
        <v>34536</v>
      </c>
      <c r="I315">
        <v>198543</v>
      </c>
    </row>
    <row r="316" spans="1:9" x14ac:dyDescent="0.25">
      <c r="A316">
        <v>1</v>
      </c>
      <c r="B316" s="1">
        <v>28778</v>
      </c>
      <c r="C316">
        <v>1</v>
      </c>
      <c r="D316">
        <v>1</v>
      </c>
      <c r="E316">
        <v>2</v>
      </c>
      <c r="F316" t="s">
        <v>26</v>
      </c>
      <c r="G316">
        <v>45</v>
      </c>
      <c r="H316">
        <v>53992</v>
      </c>
      <c r="I316">
        <v>5382</v>
      </c>
    </row>
    <row r="317" spans="1:9" x14ac:dyDescent="0.25">
      <c r="A317">
        <v>1</v>
      </c>
      <c r="B317" s="1">
        <v>29247</v>
      </c>
      <c r="C317">
        <v>1</v>
      </c>
      <c r="D317">
        <v>2</v>
      </c>
      <c r="E317">
        <v>4</v>
      </c>
      <c r="F317" t="s">
        <v>11</v>
      </c>
      <c r="G317">
        <v>40</v>
      </c>
      <c r="H317">
        <v>44168</v>
      </c>
      <c r="I317">
        <v>163676</v>
      </c>
    </row>
    <row r="318" spans="1:9" x14ac:dyDescent="0.25">
      <c r="A318">
        <v>1</v>
      </c>
      <c r="B318" s="1">
        <v>30385</v>
      </c>
      <c r="C318">
        <v>1</v>
      </c>
      <c r="D318">
        <v>4</v>
      </c>
      <c r="E318">
        <v>4</v>
      </c>
      <c r="F318" t="s">
        <v>11</v>
      </c>
      <c r="G318">
        <v>40</v>
      </c>
      <c r="H318">
        <v>27780</v>
      </c>
      <c r="I318">
        <v>543</v>
      </c>
    </row>
    <row r="319" spans="1:9" x14ac:dyDescent="0.25">
      <c r="A319">
        <v>1</v>
      </c>
      <c r="B319" s="1">
        <v>22699</v>
      </c>
      <c r="C319">
        <v>1</v>
      </c>
      <c r="D319">
        <v>1</v>
      </c>
      <c r="E319">
        <v>5</v>
      </c>
      <c r="F319" t="s">
        <v>13</v>
      </c>
      <c r="G319">
        <v>39</v>
      </c>
      <c r="H319">
        <v>26016</v>
      </c>
      <c r="I319">
        <v>1013</v>
      </c>
    </row>
    <row r="320" spans="1:9" x14ac:dyDescent="0.25">
      <c r="A320">
        <v>2</v>
      </c>
      <c r="B320" s="1">
        <v>30793</v>
      </c>
      <c r="C320">
        <v>1</v>
      </c>
      <c r="D320">
        <v>4</v>
      </c>
      <c r="E320">
        <v>4</v>
      </c>
      <c r="F320" t="s">
        <v>9</v>
      </c>
      <c r="G320">
        <v>22</v>
      </c>
      <c r="H320">
        <v>16296</v>
      </c>
      <c r="I320">
        <v>7910</v>
      </c>
    </row>
    <row r="321" spans="1:9" x14ac:dyDescent="0.25">
      <c r="A321">
        <v>2</v>
      </c>
      <c r="B321" s="1">
        <v>31608</v>
      </c>
      <c r="C321">
        <v>1</v>
      </c>
      <c r="D321">
        <v>4</v>
      </c>
      <c r="E321">
        <v>4</v>
      </c>
      <c r="F321" t="s">
        <v>14</v>
      </c>
      <c r="G321">
        <v>39</v>
      </c>
      <c r="H321">
        <v>26572</v>
      </c>
      <c r="I321">
        <v>7203</v>
      </c>
    </row>
    <row r="322" spans="1:9" x14ac:dyDescent="0.25">
      <c r="A322">
        <v>1</v>
      </c>
      <c r="B322" s="1">
        <v>29193</v>
      </c>
      <c r="C322">
        <v>1</v>
      </c>
      <c r="D322">
        <v>4</v>
      </c>
      <c r="E322">
        <v>4</v>
      </c>
      <c r="F322" t="s">
        <v>9</v>
      </c>
      <c r="G322">
        <v>40</v>
      </c>
      <c r="H322">
        <v>39276</v>
      </c>
      <c r="I322">
        <v>19450</v>
      </c>
    </row>
    <row r="323" spans="1:9" x14ac:dyDescent="0.25">
      <c r="A323">
        <v>2</v>
      </c>
      <c r="B323" s="1">
        <v>22083</v>
      </c>
      <c r="C323">
        <v>1</v>
      </c>
      <c r="D323">
        <v>4</v>
      </c>
      <c r="E323">
        <v>4</v>
      </c>
      <c r="F323" t="s">
        <v>21</v>
      </c>
      <c r="G323">
        <v>27</v>
      </c>
      <c r="H323">
        <v>27936</v>
      </c>
      <c r="I323">
        <v>3747</v>
      </c>
    </row>
    <row r="324" spans="1:9" x14ac:dyDescent="0.25">
      <c r="A324">
        <v>1</v>
      </c>
      <c r="B324" s="1">
        <v>27096</v>
      </c>
      <c r="C324">
        <v>1</v>
      </c>
      <c r="D324">
        <v>1</v>
      </c>
      <c r="E324">
        <v>3</v>
      </c>
      <c r="F324" t="s">
        <v>10</v>
      </c>
      <c r="G324">
        <v>60</v>
      </c>
      <c r="H324">
        <v>53792</v>
      </c>
      <c r="I324">
        <v>6770</v>
      </c>
    </row>
    <row r="325" spans="1:9" x14ac:dyDescent="0.25">
      <c r="A325">
        <v>2</v>
      </c>
      <c r="B325" s="1">
        <v>29326</v>
      </c>
      <c r="C325">
        <v>1</v>
      </c>
      <c r="D325">
        <v>4</v>
      </c>
      <c r="E325">
        <v>5</v>
      </c>
      <c r="F325" t="s">
        <v>13</v>
      </c>
      <c r="G325">
        <v>40</v>
      </c>
      <c r="H325">
        <v>22136</v>
      </c>
      <c r="I325">
        <v>40</v>
      </c>
    </row>
    <row r="326" spans="1:9" x14ac:dyDescent="0.25">
      <c r="A326">
        <v>2</v>
      </c>
      <c r="B326" s="1">
        <v>24417</v>
      </c>
      <c r="C326">
        <v>1</v>
      </c>
      <c r="D326">
        <v>4</v>
      </c>
      <c r="E326">
        <v>5</v>
      </c>
      <c r="F326" t="s">
        <v>16</v>
      </c>
      <c r="G326">
        <v>19</v>
      </c>
      <c r="H326">
        <v>16576</v>
      </c>
      <c r="I326">
        <v>1418</v>
      </c>
    </row>
    <row r="327" spans="1:9" x14ac:dyDescent="0.25">
      <c r="A327">
        <v>2</v>
      </c>
      <c r="B327" s="1">
        <v>24156</v>
      </c>
      <c r="C327">
        <v>1</v>
      </c>
      <c r="D327">
        <v>4</v>
      </c>
      <c r="E327">
        <v>4</v>
      </c>
      <c r="F327" t="s">
        <v>11</v>
      </c>
      <c r="G327">
        <v>38</v>
      </c>
      <c r="H327">
        <v>18972</v>
      </c>
      <c r="I327">
        <v>2835</v>
      </c>
    </row>
    <row r="328" spans="1:9" x14ac:dyDescent="0.25">
      <c r="A328">
        <v>1</v>
      </c>
      <c r="B328" s="1">
        <v>26841</v>
      </c>
      <c r="C328">
        <v>1</v>
      </c>
      <c r="D328">
        <v>3</v>
      </c>
      <c r="E328">
        <v>4</v>
      </c>
      <c r="F328" t="s">
        <v>18</v>
      </c>
      <c r="G328">
        <v>40</v>
      </c>
      <c r="H328">
        <v>61112</v>
      </c>
      <c r="I328">
        <v>155500</v>
      </c>
    </row>
    <row r="329" spans="1:9" x14ac:dyDescent="0.25">
      <c r="A329">
        <v>2</v>
      </c>
      <c r="B329" s="1">
        <v>26764</v>
      </c>
      <c r="C329">
        <v>1</v>
      </c>
      <c r="D329">
        <v>4</v>
      </c>
      <c r="E329">
        <v>4</v>
      </c>
      <c r="F329" t="s">
        <v>9</v>
      </c>
      <c r="G329">
        <v>19</v>
      </c>
      <c r="H329">
        <v>21116</v>
      </c>
      <c r="I329">
        <v>22410</v>
      </c>
    </row>
    <row r="330" spans="1:9" x14ac:dyDescent="0.25">
      <c r="A330">
        <v>1</v>
      </c>
      <c r="B330" s="1">
        <v>32447</v>
      </c>
      <c r="C330">
        <v>1</v>
      </c>
      <c r="D330">
        <v>4</v>
      </c>
      <c r="E330">
        <v>4</v>
      </c>
      <c r="F330" t="s">
        <v>14</v>
      </c>
      <c r="G330">
        <v>40</v>
      </c>
      <c r="H330">
        <v>19048</v>
      </c>
      <c r="I330">
        <v>65</v>
      </c>
    </row>
    <row r="331" spans="1:9" x14ac:dyDescent="0.25">
      <c r="A331">
        <v>1</v>
      </c>
      <c r="B331" s="1">
        <v>22224</v>
      </c>
      <c r="C331">
        <v>1</v>
      </c>
      <c r="D331">
        <v>1</v>
      </c>
      <c r="E331">
        <v>3</v>
      </c>
      <c r="F331" t="s">
        <v>10</v>
      </c>
      <c r="G331">
        <v>39</v>
      </c>
      <c r="H331">
        <v>63380</v>
      </c>
      <c r="I331">
        <v>167723</v>
      </c>
    </row>
    <row r="332" spans="1:9" x14ac:dyDescent="0.25">
      <c r="A332">
        <v>1</v>
      </c>
      <c r="B332" s="1">
        <v>25523</v>
      </c>
      <c r="C332">
        <v>1</v>
      </c>
      <c r="D332">
        <v>3</v>
      </c>
      <c r="E332">
        <v>4</v>
      </c>
      <c r="F332" t="s">
        <v>22</v>
      </c>
      <c r="G332">
        <v>40</v>
      </c>
      <c r="H332">
        <v>97384</v>
      </c>
      <c r="I332">
        <v>376697</v>
      </c>
    </row>
    <row r="333" spans="1:9" x14ac:dyDescent="0.25">
      <c r="A333">
        <v>2</v>
      </c>
      <c r="B333" s="1">
        <v>23883</v>
      </c>
      <c r="C333">
        <v>1</v>
      </c>
      <c r="D333">
        <v>4</v>
      </c>
      <c r="E333">
        <v>4</v>
      </c>
      <c r="F333" t="s">
        <v>20</v>
      </c>
      <c r="G333">
        <v>30</v>
      </c>
      <c r="H333">
        <v>39332</v>
      </c>
      <c r="I333">
        <v>332600</v>
      </c>
    </row>
    <row r="334" spans="1:9" x14ac:dyDescent="0.25">
      <c r="A334">
        <v>2</v>
      </c>
      <c r="B334" s="1">
        <v>26127</v>
      </c>
      <c r="C334">
        <v>1</v>
      </c>
      <c r="D334">
        <v>3</v>
      </c>
      <c r="E334">
        <v>4</v>
      </c>
      <c r="F334" t="s">
        <v>21</v>
      </c>
      <c r="G334">
        <v>39</v>
      </c>
      <c r="H334">
        <v>36004</v>
      </c>
      <c r="I334">
        <v>-81996</v>
      </c>
    </row>
    <row r="335" spans="1:9" x14ac:dyDescent="0.25">
      <c r="A335">
        <v>2</v>
      </c>
      <c r="B335" s="1">
        <v>24264</v>
      </c>
      <c r="C335">
        <v>1</v>
      </c>
      <c r="D335">
        <v>4</v>
      </c>
      <c r="E335">
        <v>4</v>
      </c>
      <c r="F335" t="s">
        <v>14</v>
      </c>
      <c r="G335">
        <v>30</v>
      </c>
      <c r="H335">
        <v>35036</v>
      </c>
      <c r="I335">
        <v>188400</v>
      </c>
    </row>
    <row r="336" spans="1:9" x14ac:dyDescent="0.25">
      <c r="A336">
        <v>2</v>
      </c>
      <c r="B336" s="1">
        <v>27844</v>
      </c>
      <c r="C336">
        <v>1</v>
      </c>
      <c r="D336">
        <v>2</v>
      </c>
      <c r="E336">
        <v>3</v>
      </c>
      <c r="F336" t="s">
        <v>10</v>
      </c>
      <c r="G336">
        <v>38</v>
      </c>
      <c r="H336">
        <v>48520</v>
      </c>
      <c r="I336">
        <v>1312</v>
      </c>
    </row>
    <row r="337" spans="1:9" x14ac:dyDescent="0.25">
      <c r="A337">
        <v>2</v>
      </c>
      <c r="B337" s="1">
        <v>26327</v>
      </c>
      <c r="C337">
        <v>1</v>
      </c>
      <c r="D337">
        <v>4</v>
      </c>
      <c r="E337">
        <v>4</v>
      </c>
      <c r="F337" t="s">
        <v>23</v>
      </c>
      <c r="G337">
        <v>40</v>
      </c>
      <c r="H337">
        <v>67900</v>
      </c>
      <c r="I337">
        <v>0</v>
      </c>
    </row>
    <row r="338" spans="1:9" x14ac:dyDescent="0.25">
      <c r="A338">
        <v>2</v>
      </c>
      <c r="B338" s="1">
        <v>28089</v>
      </c>
      <c r="C338">
        <v>1</v>
      </c>
      <c r="D338">
        <v>1</v>
      </c>
      <c r="E338">
        <v>4</v>
      </c>
      <c r="F338" t="s">
        <v>9</v>
      </c>
      <c r="G338">
        <v>30</v>
      </c>
      <c r="H338">
        <v>17956</v>
      </c>
      <c r="I338">
        <v>3404</v>
      </c>
    </row>
    <row r="339" spans="1:9" x14ac:dyDescent="0.25">
      <c r="A339">
        <v>2</v>
      </c>
      <c r="B339" s="1">
        <v>31058</v>
      </c>
      <c r="C339">
        <v>1</v>
      </c>
      <c r="D339">
        <v>4</v>
      </c>
      <c r="E339">
        <v>4</v>
      </c>
      <c r="F339" t="s">
        <v>19</v>
      </c>
      <c r="G339">
        <v>45</v>
      </c>
      <c r="H339">
        <v>24188</v>
      </c>
      <c r="I339">
        <v>71100</v>
      </c>
    </row>
    <row r="340" spans="1:9" x14ac:dyDescent="0.25">
      <c r="A340">
        <v>1</v>
      </c>
      <c r="B340" s="1">
        <v>22971</v>
      </c>
      <c r="C340">
        <v>1</v>
      </c>
      <c r="D340">
        <v>4</v>
      </c>
      <c r="E340">
        <v>4</v>
      </c>
      <c r="F340" t="s">
        <v>21</v>
      </c>
      <c r="G340">
        <v>40</v>
      </c>
      <c r="H340">
        <v>23912</v>
      </c>
      <c r="I340">
        <v>24159</v>
      </c>
    </row>
    <row r="341" spans="1:9" x14ac:dyDescent="0.25">
      <c r="A341">
        <v>1</v>
      </c>
      <c r="B341" s="1">
        <v>27500</v>
      </c>
      <c r="C341">
        <v>1</v>
      </c>
      <c r="D341">
        <v>4</v>
      </c>
      <c r="E341">
        <v>4</v>
      </c>
      <c r="F341" t="s">
        <v>15</v>
      </c>
      <c r="G341">
        <v>38</v>
      </c>
      <c r="H341">
        <v>21840</v>
      </c>
      <c r="I341">
        <v>40500</v>
      </c>
    </row>
    <row r="342" spans="1:9" x14ac:dyDescent="0.25">
      <c r="A342">
        <v>2</v>
      </c>
      <c r="B342" s="1">
        <v>28093</v>
      </c>
      <c r="C342">
        <v>1</v>
      </c>
      <c r="D342">
        <v>2</v>
      </c>
      <c r="E342">
        <v>4</v>
      </c>
      <c r="F342" t="s">
        <v>9</v>
      </c>
      <c r="G342">
        <v>39</v>
      </c>
      <c r="H342">
        <v>32540</v>
      </c>
      <c r="I342">
        <v>19926</v>
      </c>
    </row>
    <row r="343" spans="1:9" x14ac:dyDescent="0.25">
      <c r="A343">
        <v>1</v>
      </c>
      <c r="B343" s="1">
        <v>29405</v>
      </c>
      <c r="C343">
        <v>1</v>
      </c>
      <c r="D343">
        <v>4</v>
      </c>
      <c r="E343">
        <v>4</v>
      </c>
      <c r="F343" t="s">
        <v>9</v>
      </c>
      <c r="G343">
        <v>38</v>
      </c>
      <c r="H343">
        <v>34944</v>
      </c>
      <c r="I343">
        <v>3488</v>
      </c>
    </row>
    <row r="344" spans="1:9" x14ac:dyDescent="0.25">
      <c r="A344">
        <v>1</v>
      </c>
      <c r="B344" s="1">
        <v>26382</v>
      </c>
      <c r="C344">
        <v>1</v>
      </c>
      <c r="D344">
        <v>4</v>
      </c>
      <c r="E344">
        <v>3</v>
      </c>
      <c r="F344" t="s">
        <v>10</v>
      </c>
      <c r="G344">
        <v>39</v>
      </c>
      <c r="H344">
        <v>35824</v>
      </c>
      <c r="I344">
        <v>3000</v>
      </c>
    </row>
    <row r="345" spans="1:9" x14ac:dyDescent="0.25">
      <c r="A345">
        <v>1</v>
      </c>
      <c r="B345" s="1">
        <v>29057</v>
      </c>
      <c r="C345">
        <v>1</v>
      </c>
      <c r="D345">
        <v>2</v>
      </c>
      <c r="E345">
        <v>4</v>
      </c>
      <c r="F345" t="s">
        <v>19</v>
      </c>
      <c r="G345">
        <v>38</v>
      </c>
      <c r="H345">
        <v>67244</v>
      </c>
      <c r="I345">
        <v>110413</v>
      </c>
    </row>
    <row r="346" spans="1:9" x14ac:dyDescent="0.25">
      <c r="A346">
        <v>2</v>
      </c>
      <c r="B346" s="1">
        <v>26959</v>
      </c>
      <c r="C346">
        <v>1</v>
      </c>
      <c r="D346">
        <v>4</v>
      </c>
      <c r="E346">
        <v>5</v>
      </c>
      <c r="F346" t="s">
        <v>13</v>
      </c>
      <c r="G346">
        <v>37</v>
      </c>
      <c r="H346">
        <v>16272</v>
      </c>
      <c r="I346">
        <v>0</v>
      </c>
    </row>
    <row r="347" spans="1:9" x14ac:dyDescent="0.25">
      <c r="A347">
        <v>1</v>
      </c>
      <c r="B347" s="1">
        <v>24011</v>
      </c>
      <c r="C347">
        <v>1</v>
      </c>
      <c r="D347">
        <v>1</v>
      </c>
      <c r="E347">
        <v>4</v>
      </c>
      <c r="F347" t="s">
        <v>11</v>
      </c>
      <c r="G347">
        <v>38</v>
      </c>
      <c r="H347">
        <v>90232</v>
      </c>
      <c r="I347">
        <v>133812</v>
      </c>
    </row>
    <row r="348" spans="1:9" x14ac:dyDescent="0.25">
      <c r="A348">
        <v>2</v>
      </c>
      <c r="B348" s="1">
        <v>20945</v>
      </c>
      <c r="C348">
        <v>1</v>
      </c>
      <c r="D348">
        <v>1</v>
      </c>
      <c r="E348">
        <v>4</v>
      </c>
      <c r="F348" t="s">
        <v>9</v>
      </c>
      <c r="G348">
        <v>19</v>
      </c>
      <c r="H348">
        <v>40900</v>
      </c>
      <c r="I348">
        <v>256570</v>
      </c>
    </row>
    <row r="349" spans="1:9" x14ac:dyDescent="0.25">
      <c r="A349">
        <v>1</v>
      </c>
      <c r="B349" s="1">
        <v>22193</v>
      </c>
      <c r="C349">
        <v>1</v>
      </c>
      <c r="D349">
        <v>3</v>
      </c>
      <c r="E349">
        <v>3</v>
      </c>
      <c r="F349" t="s">
        <v>10</v>
      </c>
      <c r="G349">
        <v>38</v>
      </c>
      <c r="H349">
        <v>49884</v>
      </c>
      <c r="I349">
        <v>18573</v>
      </c>
    </row>
    <row r="350" spans="1:9" x14ac:dyDescent="0.25">
      <c r="A350">
        <v>1</v>
      </c>
      <c r="B350" s="1">
        <v>26551</v>
      </c>
      <c r="C350">
        <v>1</v>
      </c>
      <c r="D350">
        <v>1</v>
      </c>
      <c r="E350">
        <v>4</v>
      </c>
      <c r="F350" t="s">
        <v>19</v>
      </c>
      <c r="G350">
        <v>60</v>
      </c>
      <c r="H350">
        <v>40324</v>
      </c>
      <c r="I350">
        <v>29000</v>
      </c>
    </row>
    <row r="351" spans="1:9" x14ac:dyDescent="0.25">
      <c r="A351">
        <v>1</v>
      </c>
      <c r="B351" s="1">
        <v>28168</v>
      </c>
      <c r="C351">
        <v>1</v>
      </c>
      <c r="D351">
        <v>1</v>
      </c>
      <c r="E351">
        <v>4</v>
      </c>
      <c r="F351" t="s">
        <v>23</v>
      </c>
      <c r="G351">
        <v>40</v>
      </c>
      <c r="H351">
        <v>75452</v>
      </c>
      <c r="I351">
        <v>10494</v>
      </c>
    </row>
    <row r="352" spans="1:9" x14ac:dyDescent="0.25">
      <c r="A352">
        <v>1</v>
      </c>
      <c r="B352" s="1">
        <v>22083</v>
      </c>
      <c r="C352">
        <v>1</v>
      </c>
      <c r="D352">
        <v>1</v>
      </c>
      <c r="E352">
        <v>4</v>
      </c>
      <c r="F352" t="s">
        <v>11</v>
      </c>
      <c r="G352">
        <v>40</v>
      </c>
      <c r="H352">
        <v>65340</v>
      </c>
      <c r="I352">
        <v>420964</v>
      </c>
    </row>
    <row r="353" spans="1:9" x14ac:dyDescent="0.25">
      <c r="A353">
        <v>1</v>
      </c>
      <c r="B353" s="1">
        <v>29361</v>
      </c>
      <c r="C353">
        <v>1</v>
      </c>
      <c r="D353">
        <v>3</v>
      </c>
      <c r="E353">
        <v>4</v>
      </c>
      <c r="F353" t="s">
        <v>11</v>
      </c>
      <c r="G353">
        <v>40</v>
      </c>
      <c r="H353">
        <v>19768</v>
      </c>
      <c r="I353">
        <v>1418</v>
      </c>
    </row>
    <row r="354" spans="1:9" x14ac:dyDescent="0.25">
      <c r="A354">
        <v>2</v>
      </c>
      <c r="B354" s="1">
        <v>28519</v>
      </c>
      <c r="C354">
        <v>1</v>
      </c>
      <c r="D354">
        <v>2</v>
      </c>
      <c r="E354">
        <v>4</v>
      </c>
      <c r="F354" t="s">
        <v>18</v>
      </c>
      <c r="G354">
        <v>38</v>
      </c>
      <c r="H354">
        <v>70096</v>
      </c>
      <c r="I354">
        <v>316000</v>
      </c>
    </row>
    <row r="355" spans="1:9" x14ac:dyDescent="0.25">
      <c r="A355">
        <v>1</v>
      </c>
      <c r="B355" s="1">
        <v>27193</v>
      </c>
      <c r="C355">
        <v>1</v>
      </c>
      <c r="D355">
        <v>3</v>
      </c>
      <c r="E355">
        <v>5</v>
      </c>
      <c r="F355" t="s">
        <v>16</v>
      </c>
      <c r="G355">
        <v>40</v>
      </c>
      <c r="H355">
        <v>15824</v>
      </c>
      <c r="I355">
        <v>0</v>
      </c>
    </row>
    <row r="356" spans="1:9" x14ac:dyDescent="0.25">
      <c r="A356">
        <v>2</v>
      </c>
      <c r="B356" s="1">
        <v>24481</v>
      </c>
      <c r="C356">
        <v>1</v>
      </c>
      <c r="D356">
        <v>1</v>
      </c>
      <c r="E356">
        <v>2</v>
      </c>
      <c r="F356" t="s">
        <v>9</v>
      </c>
      <c r="G356">
        <v>50</v>
      </c>
      <c r="H356">
        <v>24768</v>
      </c>
      <c r="I356">
        <v>50</v>
      </c>
    </row>
    <row r="357" spans="1:9" x14ac:dyDescent="0.25">
      <c r="A357">
        <v>1</v>
      </c>
      <c r="B357" s="1">
        <v>28724</v>
      </c>
      <c r="C357">
        <v>1</v>
      </c>
      <c r="D357">
        <v>3</v>
      </c>
      <c r="E357">
        <v>4</v>
      </c>
      <c r="F357" t="s">
        <v>22</v>
      </c>
      <c r="G357">
        <v>50</v>
      </c>
      <c r="H357">
        <v>132652</v>
      </c>
      <c r="I357">
        <v>165910</v>
      </c>
    </row>
    <row r="358" spans="1:9" x14ac:dyDescent="0.25">
      <c r="A358">
        <v>1</v>
      </c>
      <c r="B358" s="1">
        <v>32440</v>
      </c>
      <c r="C358">
        <v>1</v>
      </c>
      <c r="D358">
        <v>3</v>
      </c>
      <c r="E358">
        <v>4</v>
      </c>
      <c r="F358" t="s">
        <v>21</v>
      </c>
      <c r="G358">
        <v>40</v>
      </c>
      <c r="H358">
        <v>24396</v>
      </c>
      <c r="I358">
        <v>29670</v>
      </c>
    </row>
    <row r="359" spans="1:9" x14ac:dyDescent="0.25">
      <c r="A359">
        <v>1</v>
      </c>
      <c r="B359" s="1">
        <v>24876</v>
      </c>
      <c r="C359">
        <v>1</v>
      </c>
      <c r="D359">
        <v>3</v>
      </c>
      <c r="E359">
        <v>4</v>
      </c>
      <c r="F359" t="s">
        <v>14</v>
      </c>
      <c r="G359">
        <v>40</v>
      </c>
      <c r="H359">
        <v>50264</v>
      </c>
      <c r="I359">
        <v>191731</v>
      </c>
    </row>
    <row r="360" spans="1:9" x14ac:dyDescent="0.25">
      <c r="A360">
        <v>1</v>
      </c>
      <c r="B360" s="1">
        <v>29651</v>
      </c>
      <c r="C360">
        <v>1</v>
      </c>
      <c r="D360">
        <v>4</v>
      </c>
      <c r="E360">
        <v>5</v>
      </c>
      <c r="F360" t="s">
        <v>16</v>
      </c>
      <c r="G360">
        <v>38</v>
      </c>
      <c r="H360">
        <v>42368</v>
      </c>
      <c r="I360">
        <v>29366</v>
      </c>
    </row>
    <row r="361" spans="1:9" x14ac:dyDescent="0.25">
      <c r="A361">
        <v>1</v>
      </c>
      <c r="B361" s="1">
        <v>23563</v>
      </c>
      <c r="C361">
        <v>1</v>
      </c>
      <c r="D361">
        <v>4</v>
      </c>
      <c r="E361">
        <v>4</v>
      </c>
      <c r="F361" t="s">
        <v>20</v>
      </c>
      <c r="G361">
        <v>38</v>
      </c>
      <c r="H361">
        <v>33920</v>
      </c>
      <c r="I361">
        <v>52270</v>
      </c>
    </row>
    <row r="362" spans="1:9" x14ac:dyDescent="0.25">
      <c r="A362">
        <v>2</v>
      </c>
      <c r="B362" s="1">
        <v>29713</v>
      </c>
      <c r="C362">
        <v>1</v>
      </c>
      <c r="D362">
        <v>2</v>
      </c>
      <c r="E362">
        <v>2</v>
      </c>
      <c r="F362" t="s">
        <v>11</v>
      </c>
      <c r="G362">
        <v>48</v>
      </c>
      <c r="H362">
        <v>13140</v>
      </c>
      <c r="I362">
        <v>317</v>
      </c>
    </row>
    <row r="363" spans="1:9" x14ac:dyDescent="0.25">
      <c r="A363">
        <v>2</v>
      </c>
      <c r="B363" s="1">
        <v>32553</v>
      </c>
      <c r="C363">
        <v>1</v>
      </c>
      <c r="D363">
        <v>4</v>
      </c>
      <c r="E363">
        <v>4</v>
      </c>
      <c r="F363" t="s">
        <v>21</v>
      </c>
      <c r="G363">
        <v>40</v>
      </c>
      <c r="H363">
        <v>41424</v>
      </c>
      <c r="I363">
        <v>561</v>
      </c>
    </row>
    <row r="364" spans="1:9" x14ac:dyDescent="0.25">
      <c r="A364">
        <v>2</v>
      </c>
      <c r="B364" s="1">
        <v>24237</v>
      </c>
      <c r="C364">
        <v>1</v>
      </c>
      <c r="D364">
        <v>4</v>
      </c>
      <c r="E364">
        <v>4</v>
      </c>
      <c r="F364" t="s">
        <v>15</v>
      </c>
      <c r="G364">
        <v>38</v>
      </c>
      <c r="H364">
        <v>19532</v>
      </c>
      <c r="I364">
        <v>4613</v>
      </c>
    </row>
    <row r="365" spans="1:9" x14ac:dyDescent="0.25">
      <c r="A365">
        <v>1</v>
      </c>
      <c r="B365" s="1">
        <v>32730</v>
      </c>
      <c r="C365">
        <v>1</v>
      </c>
      <c r="D365">
        <v>4</v>
      </c>
      <c r="E365">
        <v>4</v>
      </c>
      <c r="F365" t="s">
        <v>12</v>
      </c>
      <c r="G365">
        <v>40</v>
      </c>
      <c r="H365">
        <v>27016</v>
      </c>
      <c r="I365">
        <v>1000</v>
      </c>
    </row>
    <row r="366" spans="1:9" x14ac:dyDescent="0.25">
      <c r="A366">
        <v>2</v>
      </c>
      <c r="B366" s="1">
        <v>34103</v>
      </c>
      <c r="C366">
        <v>1</v>
      </c>
      <c r="D366">
        <v>4</v>
      </c>
      <c r="E366">
        <v>4</v>
      </c>
      <c r="F366" t="s">
        <v>9</v>
      </c>
      <c r="G366">
        <v>39</v>
      </c>
      <c r="H366">
        <v>14740</v>
      </c>
      <c r="I366">
        <v>30</v>
      </c>
    </row>
    <row r="367" spans="1:9" x14ac:dyDescent="0.25">
      <c r="A367">
        <v>1</v>
      </c>
      <c r="B367" s="1">
        <v>20258</v>
      </c>
      <c r="C367">
        <v>1</v>
      </c>
      <c r="D367">
        <v>4</v>
      </c>
      <c r="E367">
        <v>4</v>
      </c>
      <c r="F367" t="s">
        <v>9</v>
      </c>
      <c r="G367">
        <v>35</v>
      </c>
      <c r="H367">
        <v>42300</v>
      </c>
      <c r="I367">
        <v>178500</v>
      </c>
    </row>
    <row r="368" spans="1:9" x14ac:dyDescent="0.25">
      <c r="A368">
        <v>1</v>
      </c>
      <c r="B368" s="1">
        <v>27727</v>
      </c>
      <c r="C368">
        <v>1</v>
      </c>
      <c r="D368">
        <v>4</v>
      </c>
      <c r="E368">
        <v>5</v>
      </c>
      <c r="F368" t="s">
        <v>13</v>
      </c>
      <c r="G368">
        <v>39</v>
      </c>
      <c r="H368">
        <v>23296</v>
      </c>
      <c r="I368">
        <v>43065</v>
      </c>
    </row>
    <row r="369" spans="1:9" x14ac:dyDescent="0.25">
      <c r="A369">
        <v>1</v>
      </c>
      <c r="B369" s="1">
        <v>30761</v>
      </c>
      <c r="C369">
        <v>1</v>
      </c>
      <c r="D369">
        <v>4</v>
      </c>
      <c r="E369">
        <v>4</v>
      </c>
      <c r="F369" t="s">
        <v>15</v>
      </c>
      <c r="G369">
        <v>40</v>
      </c>
      <c r="H369">
        <v>24784</v>
      </c>
      <c r="I369">
        <v>8573</v>
      </c>
    </row>
    <row r="370" spans="1:9" x14ac:dyDescent="0.25">
      <c r="A370">
        <v>1</v>
      </c>
      <c r="B370" s="1">
        <v>30953</v>
      </c>
      <c r="C370">
        <v>1</v>
      </c>
      <c r="D370">
        <v>1</v>
      </c>
      <c r="E370">
        <v>4</v>
      </c>
      <c r="F370" t="s">
        <v>20</v>
      </c>
      <c r="G370">
        <v>19</v>
      </c>
      <c r="H370">
        <v>28660</v>
      </c>
      <c r="I370">
        <v>97793</v>
      </c>
    </row>
    <row r="371" spans="1:9" x14ac:dyDescent="0.25">
      <c r="A371">
        <v>1</v>
      </c>
      <c r="B371" s="1">
        <v>27095</v>
      </c>
      <c r="C371">
        <v>1</v>
      </c>
      <c r="D371">
        <v>4</v>
      </c>
      <c r="E371">
        <v>4</v>
      </c>
      <c r="F371" t="s">
        <v>9</v>
      </c>
      <c r="G371">
        <v>38</v>
      </c>
      <c r="H371">
        <v>49956</v>
      </c>
      <c r="I371">
        <v>6284</v>
      </c>
    </row>
    <row r="372" spans="1:9" x14ac:dyDescent="0.25">
      <c r="A372">
        <v>1</v>
      </c>
      <c r="B372" s="1">
        <v>24299</v>
      </c>
      <c r="C372">
        <v>1</v>
      </c>
      <c r="D372">
        <v>4</v>
      </c>
      <c r="E372">
        <v>4</v>
      </c>
      <c r="F372" t="s">
        <v>19</v>
      </c>
      <c r="G372">
        <v>39</v>
      </c>
      <c r="H372">
        <v>80076</v>
      </c>
      <c r="I372">
        <v>155200</v>
      </c>
    </row>
    <row r="373" spans="1:9" x14ac:dyDescent="0.25">
      <c r="A373">
        <v>1</v>
      </c>
      <c r="B373" s="1">
        <v>31827</v>
      </c>
      <c r="C373">
        <v>2</v>
      </c>
      <c r="D373">
        <v>1</v>
      </c>
      <c r="E373">
        <v>4</v>
      </c>
      <c r="F373" t="s">
        <v>9</v>
      </c>
      <c r="G373">
        <v>40</v>
      </c>
      <c r="H373">
        <v>45104</v>
      </c>
      <c r="I373">
        <v>34015</v>
      </c>
    </row>
    <row r="374" spans="1:9" x14ac:dyDescent="0.25">
      <c r="A374">
        <v>1</v>
      </c>
      <c r="B374" s="1">
        <v>26419</v>
      </c>
      <c r="C374">
        <v>2</v>
      </c>
      <c r="D374">
        <v>1</v>
      </c>
      <c r="E374">
        <v>4</v>
      </c>
      <c r="F374" t="s">
        <v>23</v>
      </c>
      <c r="G374">
        <v>40</v>
      </c>
      <c r="H374">
        <v>63324</v>
      </c>
      <c r="I374">
        <v>0</v>
      </c>
    </row>
    <row r="375" spans="1:9" x14ac:dyDescent="0.25">
      <c r="A375">
        <v>1</v>
      </c>
      <c r="B375" s="1">
        <v>26894</v>
      </c>
      <c r="C375">
        <v>1</v>
      </c>
      <c r="D375">
        <v>4</v>
      </c>
      <c r="E375">
        <v>4</v>
      </c>
      <c r="F375" t="s">
        <v>14</v>
      </c>
      <c r="G375">
        <v>60</v>
      </c>
      <c r="H375">
        <v>36884</v>
      </c>
      <c r="I375">
        <v>24504</v>
      </c>
    </row>
    <row r="376" spans="1:9" x14ac:dyDescent="0.25">
      <c r="A376">
        <v>2</v>
      </c>
      <c r="B376" s="1">
        <v>33761</v>
      </c>
      <c r="C376">
        <v>1</v>
      </c>
      <c r="D376">
        <v>4</v>
      </c>
      <c r="E376">
        <v>5</v>
      </c>
      <c r="F376" t="s">
        <v>13</v>
      </c>
      <c r="G376">
        <v>25</v>
      </c>
      <c r="H376">
        <v>9524</v>
      </c>
      <c r="I376">
        <v>0</v>
      </c>
    </row>
    <row r="377" spans="1:9" x14ac:dyDescent="0.25">
      <c r="A377">
        <v>1</v>
      </c>
      <c r="B377" s="1">
        <v>25096</v>
      </c>
      <c r="C377">
        <v>1</v>
      </c>
      <c r="D377">
        <v>1</v>
      </c>
      <c r="E377">
        <v>4</v>
      </c>
      <c r="F377" t="s">
        <v>9</v>
      </c>
      <c r="G377">
        <v>50</v>
      </c>
      <c r="H377">
        <v>80652</v>
      </c>
      <c r="I377">
        <v>594657</v>
      </c>
    </row>
    <row r="378" spans="1:9" x14ac:dyDescent="0.25">
      <c r="A378">
        <v>2</v>
      </c>
      <c r="B378" s="1">
        <v>20861</v>
      </c>
      <c r="C378">
        <v>1</v>
      </c>
      <c r="D378">
        <v>4</v>
      </c>
      <c r="E378">
        <v>4</v>
      </c>
      <c r="F378" t="s">
        <v>11</v>
      </c>
      <c r="G378">
        <v>24</v>
      </c>
      <c r="H378">
        <v>28804</v>
      </c>
      <c r="I378">
        <v>477014</v>
      </c>
    </row>
    <row r="379" spans="1:9" x14ac:dyDescent="0.25">
      <c r="A379">
        <v>1</v>
      </c>
      <c r="B379" s="1">
        <v>30954</v>
      </c>
      <c r="C379">
        <v>1</v>
      </c>
      <c r="D379">
        <v>1</v>
      </c>
      <c r="E379">
        <v>4</v>
      </c>
      <c r="F379" t="s">
        <v>19</v>
      </c>
      <c r="G379">
        <v>38</v>
      </c>
      <c r="H379">
        <v>52376</v>
      </c>
      <c r="I379">
        <v>69284</v>
      </c>
    </row>
    <row r="380" spans="1:9" x14ac:dyDescent="0.25">
      <c r="A380">
        <v>1</v>
      </c>
      <c r="B380" s="1">
        <v>24843</v>
      </c>
      <c r="C380">
        <v>1</v>
      </c>
      <c r="D380">
        <v>2</v>
      </c>
      <c r="E380">
        <v>4</v>
      </c>
      <c r="F380" t="s">
        <v>19</v>
      </c>
      <c r="G380">
        <v>50</v>
      </c>
      <c r="H380">
        <v>65516</v>
      </c>
      <c r="I380">
        <v>11702</v>
      </c>
    </row>
    <row r="381" spans="1:9" x14ac:dyDescent="0.25">
      <c r="A381">
        <v>2</v>
      </c>
      <c r="B381" s="1">
        <v>25892</v>
      </c>
      <c r="C381">
        <v>1</v>
      </c>
      <c r="D381">
        <v>2</v>
      </c>
      <c r="E381">
        <v>5</v>
      </c>
      <c r="F381" t="s">
        <v>13</v>
      </c>
      <c r="G381">
        <v>19</v>
      </c>
      <c r="H381">
        <v>12900</v>
      </c>
      <c r="I381">
        <v>5595</v>
      </c>
    </row>
    <row r="382" spans="1:9" x14ac:dyDescent="0.25">
      <c r="A382">
        <v>1</v>
      </c>
      <c r="B382" s="1">
        <v>30289</v>
      </c>
      <c r="C382">
        <v>1</v>
      </c>
      <c r="D382">
        <v>4</v>
      </c>
      <c r="E382">
        <v>3</v>
      </c>
      <c r="F382" t="s">
        <v>10</v>
      </c>
      <c r="G382">
        <v>38</v>
      </c>
      <c r="H382">
        <v>29472</v>
      </c>
      <c r="I382">
        <v>0</v>
      </c>
    </row>
    <row r="383" spans="1:9" x14ac:dyDescent="0.25">
      <c r="A383">
        <v>1</v>
      </c>
      <c r="B383" s="1">
        <v>20224</v>
      </c>
      <c r="C383">
        <v>1</v>
      </c>
      <c r="D383">
        <v>4</v>
      </c>
      <c r="E383">
        <v>5</v>
      </c>
      <c r="F383" t="s">
        <v>13</v>
      </c>
      <c r="G383">
        <v>34</v>
      </c>
      <c r="H383">
        <v>13656</v>
      </c>
      <c r="I383">
        <v>45089</v>
      </c>
    </row>
    <row r="384" spans="1:9" x14ac:dyDescent="0.25">
      <c r="A384">
        <v>2</v>
      </c>
      <c r="B384" s="1">
        <v>26906</v>
      </c>
      <c r="C384">
        <v>1</v>
      </c>
      <c r="D384">
        <v>4</v>
      </c>
      <c r="E384">
        <v>4</v>
      </c>
      <c r="F384" t="s">
        <v>15</v>
      </c>
      <c r="G384">
        <v>39</v>
      </c>
      <c r="H384">
        <v>18800</v>
      </c>
      <c r="I384">
        <v>12000</v>
      </c>
    </row>
    <row r="385" spans="1:9" x14ac:dyDescent="0.25">
      <c r="A385">
        <v>2</v>
      </c>
      <c r="B385" s="1">
        <v>28709</v>
      </c>
      <c r="C385">
        <v>1</v>
      </c>
      <c r="D385">
        <v>3</v>
      </c>
      <c r="E385">
        <v>4</v>
      </c>
      <c r="F385" t="s">
        <v>9</v>
      </c>
      <c r="G385">
        <v>19</v>
      </c>
      <c r="H385">
        <v>25492</v>
      </c>
      <c r="I385">
        <v>11100</v>
      </c>
    </row>
    <row r="386" spans="1:9" x14ac:dyDescent="0.25">
      <c r="A386">
        <v>1</v>
      </c>
      <c r="B386" s="1">
        <v>30505</v>
      </c>
      <c r="C386">
        <v>1</v>
      </c>
      <c r="D386">
        <v>4</v>
      </c>
      <c r="E386">
        <v>4</v>
      </c>
      <c r="F386" t="s">
        <v>21</v>
      </c>
      <c r="G386">
        <v>37</v>
      </c>
      <c r="H386">
        <v>7040</v>
      </c>
      <c r="I386">
        <v>0</v>
      </c>
    </row>
    <row r="387" spans="1:9" x14ac:dyDescent="0.25">
      <c r="A387">
        <v>2</v>
      </c>
      <c r="B387" s="1">
        <v>27622</v>
      </c>
      <c r="C387">
        <v>1</v>
      </c>
      <c r="D387">
        <v>4</v>
      </c>
      <c r="E387">
        <v>4</v>
      </c>
      <c r="F387" t="s">
        <v>9</v>
      </c>
      <c r="G387">
        <v>36</v>
      </c>
      <c r="H387">
        <v>19920</v>
      </c>
      <c r="I387">
        <v>1443</v>
      </c>
    </row>
    <row r="388" spans="1:9" x14ac:dyDescent="0.25">
      <c r="A388">
        <v>2</v>
      </c>
      <c r="B388" s="1">
        <v>34024</v>
      </c>
      <c r="C388">
        <v>1</v>
      </c>
      <c r="D388">
        <v>4</v>
      </c>
      <c r="E388">
        <v>4</v>
      </c>
      <c r="F388" t="s">
        <v>15</v>
      </c>
      <c r="G388">
        <v>39</v>
      </c>
      <c r="H388">
        <v>18708</v>
      </c>
      <c r="I388">
        <v>800</v>
      </c>
    </row>
    <row r="389" spans="1:9" x14ac:dyDescent="0.25">
      <c r="A389">
        <v>1</v>
      </c>
      <c r="B389" s="1">
        <v>32360</v>
      </c>
      <c r="C389">
        <v>1</v>
      </c>
      <c r="D389">
        <v>1</v>
      </c>
      <c r="E389">
        <v>5</v>
      </c>
      <c r="F389" t="s">
        <v>13</v>
      </c>
      <c r="G389">
        <v>38</v>
      </c>
      <c r="H389">
        <v>22708</v>
      </c>
      <c r="I389">
        <v>0</v>
      </c>
    </row>
    <row r="390" spans="1:9" x14ac:dyDescent="0.25">
      <c r="A390">
        <v>1</v>
      </c>
      <c r="B390" s="1">
        <v>22299</v>
      </c>
      <c r="C390">
        <v>1</v>
      </c>
      <c r="D390">
        <v>3</v>
      </c>
      <c r="E390">
        <v>3</v>
      </c>
      <c r="F390" t="s">
        <v>10</v>
      </c>
      <c r="G390">
        <v>39</v>
      </c>
      <c r="H390">
        <v>54660</v>
      </c>
      <c r="I390">
        <v>95266</v>
      </c>
    </row>
    <row r="391" spans="1:9" x14ac:dyDescent="0.25">
      <c r="A391">
        <v>1</v>
      </c>
      <c r="B391" s="1">
        <v>32775</v>
      </c>
      <c r="C391">
        <v>1</v>
      </c>
      <c r="D391">
        <v>3</v>
      </c>
      <c r="E391">
        <v>4</v>
      </c>
      <c r="F391" t="s">
        <v>12</v>
      </c>
      <c r="G391">
        <v>40</v>
      </c>
      <c r="H391">
        <v>33620</v>
      </c>
      <c r="I391">
        <v>-6624</v>
      </c>
    </row>
    <row r="392" spans="1:9" x14ac:dyDescent="0.25">
      <c r="A392">
        <v>1</v>
      </c>
      <c r="B392" s="1">
        <v>23698</v>
      </c>
      <c r="C392">
        <v>1</v>
      </c>
      <c r="D392">
        <v>4</v>
      </c>
      <c r="E392">
        <v>4</v>
      </c>
      <c r="F392" t="s">
        <v>9</v>
      </c>
      <c r="G392">
        <v>40</v>
      </c>
      <c r="H392">
        <v>28444</v>
      </c>
      <c r="I392">
        <v>141000</v>
      </c>
    </row>
    <row r="393" spans="1:9" x14ac:dyDescent="0.25">
      <c r="A393">
        <v>2</v>
      </c>
      <c r="B393" s="1">
        <v>27373</v>
      </c>
      <c r="C393">
        <v>1</v>
      </c>
      <c r="D393">
        <v>1</v>
      </c>
      <c r="E393">
        <v>4</v>
      </c>
      <c r="F393" t="s">
        <v>9</v>
      </c>
      <c r="G393">
        <v>30</v>
      </c>
      <c r="H393">
        <v>37836</v>
      </c>
      <c r="I393">
        <v>211060</v>
      </c>
    </row>
    <row r="394" spans="1:9" x14ac:dyDescent="0.25">
      <c r="A394">
        <v>2</v>
      </c>
      <c r="B394" s="1">
        <v>32052</v>
      </c>
      <c r="C394">
        <v>1</v>
      </c>
      <c r="D394">
        <v>4</v>
      </c>
      <c r="E394">
        <v>4</v>
      </c>
      <c r="F394" t="s">
        <v>9</v>
      </c>
      <c r="G394">
        <v>20</v>
      </c>
      <c r="H394">
        <v>28776</v>
      </c>
      <c r="I394">
        <v>2700</v>
      </c>
    </row>
    <row r="395" spans="1:9" x14ac:dyDescent="0.25">
      <c r="A395">
        <v>1</v>
      </c>
      <c r="B395" s="1">
        <v>17418</v>
      </c>
      <c r="C395">
        <v>1</v>
      </c>
      <c r="D395">
        <v>4</v>
      </c>
      <c r="E395">
        <v>2</v>
      </c>
      <c r="F395" t="s">
        <v>11</v>
      </c>
      <c r="G395">
        <v>80</v>
      </c>
      <c r="H395">
        <v>68916</v>
      </c>
      <c r="I395">
        <v>120000</v>
      </c>
    </row>
    <row r="396" spans="1:9" x14ac:dyDescent="0.25">
      <c r="A396">
        <v>2</v>
      </c>
      <c r="B396" s="1">
        <v>23383</v>
      </c>
      <c r="C396">
        <v>1</v>
      </c>
      <c r="D396">
        <v>4</v>
      </c>
      <c r="E396">
        <v>5</v>
      </c>
      <c r="F396" t="s">
        <v>13</v>
      </c>
      <c r="G396">
        <v>38</v>
      </c>
      <c r="H396">
        <v>15800</v>
      </c>
      <c r="I396">
        <v>360</v>
      </c>
    </row>
    <row r="397" spans="1:9" x14ac:dyDescent="0.25">
      <c r="A397">
        <v>1</v>
      </c>
      <c r="B397" s="1">
        <v>30479</v>
      </c>
      <c r="C397">
        <v>1</v>
      </c>
      <c r="D397">
        <v>4</v>
      </c>
      <c r="E397">
        <v>5</v>
      </c>
      <c r="F397" t="s">
        <v>13</v>
      </c>
      <c r="G397">
        <v>39</v>
      </c>
      <c r="H397">
        <v>26992</v>
      </c>
      <c r="I397">
        <v>74094</v>
      </c>
    </row>
    <row r="398" spans="1:9" x14ac:dyDescent="0.25">
      <c r="A398">
        <v>2</v>
      </c>
      <c r="B398" s="1">
        <v>27872</v>
      </c>
      <c r="C398">
        <v>1</v>
      </c>
      <c r="D398">
        <v>4</v>
      </c>
      <c r="E398">
        <v>4</v>
      </c>
      <c r="F398" t="s">
        <v>15</v>
      </c>
      <c r="G398">
        <v>39</v>
      </c>
      <c r="H398">
        <v>20140</v>
      </c>
      <c r="I398">
        <v>-4700</v>
      </c>
    </row>
    <row r="399" spans="1:9" x14ac:dyDescent="0.25">
      <c r="A399">
        <v>1</v>
      </c>
      <c r="B399" s="1">
        <v>23679</v>
      </c>
      <c r="C399">
        <v>1</v>
      </c>
      <c r="D399">
        <v>2</v>
      </c>
      <c r="E399">
        <v>4</v>
      </c>
      <c r="F399" t="s">
        <v>21</v>
      </c>
      <c r="G399">
        <v>39</v>
      </c>
      <c r="H399">
        <v>34132</v>
      </c>
      <c r="I399">
        <v>5682</v>
      </c>
    </row>
    <row r="400" spans="1:9" x14ac:dyDescent="0.25">
      <c r="A400">
        <v>2</v>
      </c>
      <c r="B400" s="1">
        <v>21263</v>
      </c>
      <c r="C400">
        <v>1</v>
      </c>
      <c r="D400">
        <v>1</v>
      </c>
      <c r="E400">
        <v>4</v>
      </c>
      <c r="F400" t="s">
        <v>14</v>
      </c>
      <c r="G400">
        <v>38</v>
      </c>
      <c r="H400">
        <v>25680</v>
      </c>
      <c r="I400">
        <v>150000</v>
      </c>
    </row>
    <row r="401" spans="1:9" x14ac:dyDescent="0.25">
      <c r="A401">
        <v>2</v>
      </c>
      <c r="B401" s="1">
        <v>33028</v>
      </c>
      <c r="C401">
        <v>1</v>
      </c>
      <c r="D401">
        <v>3</v>
      </c>
      <c r="E401">
        <v>4</v>
      </c>
      <c r="F401" t="s">
        <v>15</v>
      </c>
      <c r="G401">
        <v>35</v>
      </c>
      <c r="H401">
        <v>23372</v>
      </c>
      <c r="I401">
        <v>51852</v>
      </c>
    </row>
    <row r="402" spans="1:9" x14ac:dyDescent="0.25">
      <c r="A402">
        <v>1</v>
      </c>
      <c r="B402" s="1">
        <v>29871</v>
      </c>
      <c r="C402">
        <v>1</v>
      </c>
      <c r="D402">
        <v>4</v>
      </c>
      <c r="E402">
        <v>3</v>
      </c>
      <c r="F402" t="s">
        <v>10</v>
      </c>
      <c r="G402">
        <v>38</v>
      </c>
      <c r="H402">
        <v>66604</v>
      </c>
      <c r="I402">
        <v>121716</v>
      </c>
    </row>
    <row r="403" spans="1:9" x14ac:dyDescent="0.25">
      <c r="A403">
        <v>1</v>
      </c>
      <c r="B403" s="1">
        <v>28078</v>
      </c>
      <c r="C403">
        <v>1</v>
      </c>
      <c r="D403">
        <v>2</v>
      </c>
      <c r="E403">
        <v>3</v>
      </c>
      <c r="F403" t="s">
        <v>10</v>
      </c>
      <c r="G403">
        <v>39</v>
      </c>
      <c r="H403">
        <v>52144</v>
      </c>
      <c r="I403">
        <v>69331</v>
      </c>
    </row>
    <row r="404" spans="1:9" x14ac:dyDescent="0.25">
      <c r="A404">
        <v>1</v>
      </c>
      <c r="B404" s="1">
        <v>28171</v>
      </c>
      <c r="C404">
        <v>1</v>
      </c>
      <c r="D404">
        <v>4</v>
      </c>
      <c r="E404">
        <v>5</v>
      </c>
      <c r="F404" t="s">
        <v>16</v>
      </c>
      <c r="G404">
        <v>40</v>
      </c>
      <c r="H404">
        <v>31704</v>
      </c>
      <c r="I404">
        <v>5000</v>
      </c>
    </row>
    <row r="405" spans="1:9" x14ac:dyDescent="0.25">
      <c r="A405">
        <v>2</v>
      </c>
      <c r="B405" s="1">
        <v>31856</v>
      </c>
      <c r="C405">
        <v>1</v>
      </c>
      <c r="D405">
        <v>1</v>
      </c>
      <c r="E405">
        <v>4</v>
      </c>
      <c r="F405" t="s">
        <v>11</v>
      </c>
      <c r="G405">
        <v>50</v>
      </c>
      <c r="H405">
        <v>31012</v>
      </c>
      <c r="I405">
        <v>0</v>
      </c>
    </row>
    <row r="406" spans="1:9" x14ac:dyDescent="0.25">
      <c r="A406">
        <v>1</v>
      </c>
      <c r="B406" s="1">
        <v>28734</v>
      </c>
      <c r="C406">
        <v>1</v>
      </c>
      <c r="D406">
        <v>2</v>
      </c>
      <c r="E406">
        <v>4</v>
      </c>
      <c r="F406" t="s">
        <v>19</v>
      </c>
      <c r="G406">
        <v>50</v>
      </c>
      <c r="H406">
        <v>117188</v>
      </c>
      <c r="I406">
        <v>97350</v>
      </c>
    </row>
    <row r="407" spans="1:9" x14ac:dyDescent="0.25">
      <c r="A407">
        <v>2</v>
      </c>
      <c r="B407" s="1">
        <v>26798</v>
      </c>
      <c r="C407">
        <v>1</v>
      </c>
      <c r="D407">
        <v>3</v>
      </c>
      <c r="E407">
        <v>4</v>
      </c>
      <c r="F407" t="s">
        <v>14</v>
      </c>
      <c r="G407">
        <v>39</v>
      </c>
      <c r="H407">
        <v>24680</v>
      </c>
      <c r="I407">
        <v>31610</v>
      </c>
    </row>
    <row r="408" spans="1:9" x14ac:dyDescent="0.25">
      <c r="A408">
        <v>1</v>
      </c>
      <c r="B408" s="1">
        <v>25868</v>
      </c>
      <c r="C408">
        <v>1</v>
      </c>
      <c r="D408">
        <v>2</v>
      </c>
      <c r="E408">
        <v>4</v>
      </c>
      <c r="F408" t="s">
        <v>23</v>
      </c>
      <c r="G408">
        <v>45</v>
      </c>
      <c r="H408">
        <v>52444</v>
      </c>
      <c r="I408">
        <v>215018</v>
      </c>
    </row>
    <row r="409" spans="1:9" x14ac:dyDescent="0.25">
      <c r="A409">
        <v>1</v>
      </c>
      <c r="B409" s="1">
        <v>25422</v>
      </c>
      <c r="C409">
        <v>1</v>
      </c>
      <c r="D409">
        <v>3</v>
      </c>
      <c r="E409">
        <v>4</v>
      </c>
      <c r="F409" t="s">
        <v>11</v>
      </c>
      <c r="G409">
        <v>38</v>
      </c>
      <c r="H409">
        <v>41540</v>
      </c>
      <c r="I409">
        <v>282000</v>
      </c>
    </row>
    <row r="410" spans="1:9" x14ac:dyDescent="0.25">
      <c r="A410">
        <v>1</v>
      </c>
      <c r="B410" s="1">
        <v>27799</v>
      </c>
      <c r="C410">
        <v>1</v>
      </c>
      <c r="D410">
        <v>3</v>
      </c>
      <c r="E410">
        <v>4</v>
      </c>
      <c r="F410" t="s">
        <v>26</v>
      </c>
      <c r="G410">
        <v>38</v>
      </c>
      <c r="H410">
        <v>99420</v>
      </c>
      <c r="I410">
        <v>961454</v>
      </c>
    </row>
    <row r="411" spans="1:9" x14ac:dyDescent="0.25">
      <c r="A411">
        <v>1</v>
      </c>
      <c r="B411" s="1">
        <v>26936</v>
      </c>
      <c r="C411">
        <v>1</v>
      </c>
      <c r="D411">
        <v>2</v>
      </c>
      <c r="E411">
        <v>5</v>
      </c>
      <c r="F411" t="s">
        <v>16</v>
      </c>
      <c r="G411">
        <v>40</v>
      </c>
      <c r="H411">
        <v>29204</v>
      </c>
      <c r="I411">
        <v>6626</v>
      </c>
    </row>
    <row r="412" spans="1:9" x14ac:dyDescent="0.25">
      <c r="A412">
        <v>1</v>
      </c>
      <c r="B412" s="1">
        <v>32640</v>
      </c>
      <c r="C412">
        <v>2</v>
      </c>
      <c r="D412">
        <v>4</v>
      </c>
      <c r="E412">
        <v>5</v>
      </c>
      <c r="F412" t="s">
        <v>13</v>
      </c>
      <c r="G412">
        <v>35</v>
      </c>
      <c r="H412">
        <v>29436</v>
      </c>
      <c r="I412">
        <v>-103000</v>
      </c>
    </row>
    <row r="413" spans="1:9" x14ac:dyDescent="0.25">
      <c r="A413">
        <v>1</v>
      </c>
      <c r="B413" s="1">
        <v>24467</v>
      </c>
      <c r="C413">
        <v>1</v>
      </c>
      <c r="D413">
        <v>2</v>
      </c>
      <c r="E413">
        <v>2</v>
      </c>
      <c r="F413" t="s">
        <v>14</v>
      </c>
      <c r="G413">
        <v>40</v>
      </c>
      <c r="H413">
        <v>42124</v>
      </c>
      <c r="I413">
        <v>33826</v>
      </c>
    </row>
    <row r="414" spans="1:9" x14ac:dyDescent="0.25">
      <c r="A414">
        <v>1</v>
      </c>
      <c r="B414" s="1">
        <v>27870</v>
      </c>
      <c r="C414">
        <v>1</v>
      </c>
      <c r="D414">
        <v>1</v>
      </c>
      <c r="E414">
        <v>4</v>
      </c>
      <c r="F414" t="s">
        <v>11</v>
      </c>
      <c r="G414">
        <v>35</v>
      </c>
      <c r="H414">
        <v>25940</v>
      </c>
      <c r="I414">
        <v>20200</v>
      </c>
    </row>
    <row r="415" spans="1:9" x14ac:dyDescent="0.25">
      <c r="A415">
        <v>1</v>
      </c>
      <c r="B415" s="1">
        <v>29718</v>
      </c>
      <c r="C415">
        <v>1</v>
      </c>
      <c r="D415">
        <v>1</v>
      </c>
      <c r="E415">
        <v>4</v>
      </c>
      <c r="F415" t="s">
        <v>9</v>
      </c>
      <c r="G415">
        <v>39</v>
      </c>
      <c r="H415">
        <v>76684</v>
      </c>
      <c r="I415">
        <v>67190</v>
      </c>
    </row>
    <row r="416" spans="1:9" x14ac:dyDescent="0.25">
      <c r="A416">
        <v>1</v>
      </c>
      <c r="B416" s="1">
        <v>32846</v>
      </c>
      <c r="C416">
        <v>1</v>
      </c>
      <c r="D416">
        <v>1</v>
      </c>
      <c r="E416">
        <v>3</v>
      </c>
      <c r="F416" t="s">
        <v>10</v>
      </c>
      <c r="G416">
        <v>38</v>
      </c>
      <c r="H416">
        <v>28032</v>
      </c>
      <c r="I416">
        <v>3111</v>
      </c>
    </row>
    <row r="417" spans="1:9" x14ac:dyDescent="0.25">
      <c r="A417">
        <v>2</v>
      </c>
      <c r="B417" s="1">
        <v>20935</v>
      </c>
      <c r="C417">
        <v>1</v>
      </c>
      <c r="D417">
        <v>4</v>
      </c>
      <c r="E417">
        <v>4</v>
      </c>
      <c r="F417" t="s">
        <v>11</v>
      </c>
      <c r="G417">
        <v>40</v>
      </c>
      <c r="H417">
        <v>28624</v>
      </c>
      <c r="I417">
        <v>33006</v>
      </c>
    </row>
    <row r="418" spans="1:9" x14ac:dyDescent="0.25">
      <c r="A418">
        <v>2</v>
      </c>
      <c r="B418" s="1">
        <v>25571</v>
      </c>
      <c r="C418">
        <v>1</v>
      </c>
      <c r="D418">
        <v>4</v>
      </c>
      <c r="E418">
        <v>4</v>
      </c>
      <c r="F418" t="s">
        <v>19</v>
      </c>
      <c r="G418">
        <v>40</v>
      </c>
      <c r="H418">
        <v>47728</v>
      </c>
      <c r="I418">
        <v>9625</v>
      </c>
    </row>
    <row r="419" spans="1:9" x14ac:dyDescent="0.25">
      <c r="A419">
        <v>1</v>
      </c>
      <c r="B419" s="1">
        <v>26488</v>
      </c>
      <c r="C419">
        <v>1</v>
      </c>
      <c r="D419">
        <v>2</v>
      </c>
      <c r="E419">
        <v>4</v>
      </c>
      <c r="F419" t="s">
        <v>9</v>
      </c>
      <c r="G419">
        <v>40</v>
      </c>
      <c r="H419">
        <v>31716</v>
      </c>
      <c r="I419">
        <v>3763</v>
      </c>
    </row>
    <row r="420" spans="1:9" x14ac:dyDescent="0.25">
      <c r="A420">
        <v>1</v>
      </c>
      <c r="B420" s="1">
        <v>25059</v>
      </c>
      <c r="C420">
        <v>1</v>
      </c>
      <c r="D420">
        <v>4</v>
      </c>
      <c r="E420">
        <v>4</v>
      </c>
      <c r="F420" t="s">
        <v>15</v>
      </c>
      <c r="G420">
        <v>40</v>
      </c>
      <c r="H420">
        <v>42224</v>
      </c>
      <c r="I420">
        <v>101726</v>
      </c>
    </row>
    <row r="421" spans="1:9" x14ac:dyDescent="0.25">
      <c r="A421">
        <v>2</v>
      </c>
      <c r="B421" s="1">
        <v>28934</v>
      </c>
      <c r="C421">
        <v>1</v>
      </c>
      <c r="D421">
        <v>4</v>
      </c>
      <c r="E421">
        <v>4</v>
      </c>
      <c r="F421" t="s">
        <v>11</v>
      </c>
      <c r="G421">
        <v>40</v>
      </c>
      <c r="H421">
        <v>45980</v>
      </c>
      <c r="I421">
        <v>105000</v>
      </c>
    </row>
    <row r="422" spans="1:9" x14ac:dyDescent="0.25">
      <c r="A422">
        <v>1</v>
      </c>
      <c r="B422" s="1">
        <v>21492</v>
      </c>
      <c r="C422">
        <v>1</v>
      </c>
      <c r="D422">
        <v>4</v>
      </c>
      <c r="E422">
        <v>5</v>
      </c>
      <c r="F422" t="s">
        <v>13</v>
      </c>
      <c r="G422">
        <v>40</v>
      </c>
      <c r="H422">
        <v>33560</v>
      </c>
      <c r="I422">
        <v>187589</v>
      </c>
    </row>
    <row r="423" spans="1:9" x14ac:dyDescent="0.25">
      <c r="A423">
        <v>1</v>
      </c>
      <c r="B423" s="1">
        <v>23546</v>
      </c>
      <c r="C423">
        <v>1</v>
      </c>
      <c r="D423">
        <v>1</v>
      </c>
      <c r="E423">
        <v>3</v>
      </c>
      <c r="F423" t="s">
        <v>10</v>
      </c>
      <c r="G423">
        <v>50</v>
      </c>
      <c r="H423">
        <v>74932</v>
      </c>
      <c r="I423">
        <v>140250</v>
      </c>
    </row>
    <row r="424" spans="1:9" x14ac:dyDescent="0.25">
      <c r="A424">
        <v>1</v>
      </c>
      <c r="B424" s="1">
        <v>29306</v>
      </c>
      <c r="C424">
        <v>1</v>
      </c>
      <c r="D424">
        <v>2</v>
      </c>
      <c r="E424">
        <v>4</v>
      </c>
      <c r="F424" t="s">
        <v>22</v>
      </c>
      <c r="G424">
        <v>39</v>
      </c>
      <c r="H424">
        <v>61228</v>
      </c>
      <c r="I424">
        <v>79107</v>
      </c>
    </row>
    <row r="425" spans="1:9" x14ac:dyDescent="0.25">
      <c r="A425">
        <v>2</v>
      </c>
      <c r="B425" s="1">
        <v>32099</v>
      </c>
      <c r="C425">
        <v>1</v>
      </c>
      <c r="D425">
        <v>1</v>
      </c>
      <c r="E425">
        <v>3</v>
      </c>
      <c r="F425" t="s">
        <v>10</v>
      </c>
      <c r="G425">
        <v>19</v>
      </c>
      <c r="H425">
        <v>11420</v>
      </c>
      <c r="I425">
        <v>0</v>
      </c>
    </row>
    <row r="426" spans="1:9" x14ac:dyDescent="0.25">
      <c r="A426">
        <v>1</v>
      </c>
      <c r="B426" s="1">
        <v>28997</v>
      </c>
      <c r="C426">
        <v>1</v>
      </c>
      <c r="D426">
        <v>3</v>
      </c>
      <c r="E426">
        <v>5</v>
      </c>
      <c r="F426" t="s">
        <v>16</v>
      </c>
      <c r="G426">
        <v>35</v>
      </c>
      <c r="H426">
        <v>28976</v>
      </c>
      <c r="I426">
        <v>95894</v>
      </c>
    </row>
    <row r="427" spans="1:9" x14ac:dyDescent="0.25">
      <c r="A427">
        <v>2</v>
      </c>
      <c r="B427" s="1">
        <v>29123</v>
      </c>
      <c r="C427">
        <v>1</v>
      </c>
      <c r="D427">
        <v>4</v>
      </c>
      <c r="E427">
        <v>4</v>
      </c>
      <c r="F427" t="s">
        <v>20</v>
      </c>
      <c r="G427">
        <v>25</v>
      </c>
      <c r="H427">
        <v>29168</v>
      </c>
      <c r="I427">
        <v>114700</v>
      </c>
    </row>
    <row r="428" spans="1:9" x14ac:dyDescent="0.25">
      <c r="A428">
        <v>2</v>
      </c>
      <c r="B428" s="1">
        <v>31322</v>
      </c>
      <c r="C428">
        <v>1</v>
      </c>
      <c r="D428">
        <v>1</v>
      </c>
      <c r="E428">
        <v>4</v>
      </c>
      <c r="F428" t="s">
        <v>19</v>
      </c>
      <c r="G428">
        <v>39</v>
      </c>
      <c r="H428">
        <v>19632</v>
      </c>
      <c r="I428">
        <v>0</v>
      </c>
    </row>
    <row r="429" spans="1:9" x14ac:dyDescent="0.25">
      <c r="A429">
        <v>1</v>
      </c>
      <c r="B429" s="1">
        <v>22664</v>
      </c>
      <c r="C429">
        <v>1</v>
      </c>
      <c r="D429">
        <v>3</v>
      </c>
      <c r="E429">
        <v>5</v>
      </c>
      <c r="F429" t="s">
        <v>13</v>
      </c>
      <c r="G429">
        <v>37</v>
      </c>
      <c r="H429">
        <v>56020</v>
      </c>
      <c r="I429">
        <v>401500</v>
      </c>
    </row>
    <row r="430" spans="1:9" x14ac:dyDescent="0.25">
      <c r="A430">
        <v>1</v>
      </c>
      <c r="B430" s="1">
        <v>23279</v>
      </c>
      <c r="C430">
        <v>1</v>
      </c>
      <c r="D430">
        <v>4</v>
      </c>
      <c r="E430">
        <v>4</v>
      </c>
      <c r="F430" t="s">
        <v>14</v>
      </c>
      <c r="G430">
        <v>40</v>
      </c>
      <c r="H430">
        <v>53240</v>
      </c>
      <c r="I430">
        <v>266000</v>
      </c>
    </row>
    <row r="431" spans="1:9" x14ac:dyDescent="0.25">
      <c r="A431">
        <v>1</v>
      </c>
      <c r="B431" s="1">
        <v>19839</v>
      </c>
      <c r="C431">
        <v>1</v>
      </c>
      <c r="D431">
        <v>4</v>
      </c>
      <c r="E431">
        <v>4</v>
      </c>
      <c r="F431" t="s">
        <v>15</v>
      </c>
      <c r="G431">
        <v>40</v>
      </c>
      <c r="H431">
        <v>29016</v>
      </c>
      <c r="I431">
        <v>105000</v>
      </c>
    </row>
    <row r="432" spans="1:9" x14ac:dyDescent="0.25">
      <c r="A432">
        <v>1</v>
      </c>
      <c r="B432" s="1">
        <v>24054</v>
      </c>
      <c r="C432">
        <v>1</v>
      </c>
      <c r="D432">
        <v>3</v>
      </c>
      <c r="E432">
        <v>5</v>
      </c>
      <c r="F432" t="s">
        <v>16</v>
      </c>
      <c r="G432">
        <v>45</v>
      </c>
      <c r="H432">
        <v>22516</v>
      </c>
      <c r="I432">
        <v>5349</v>
      </c>
    </row>
    <row r="433" spans="1:9" x14ac:dyDescent="0.25">
      <c r="A433">
        <v>2</v>
      </c>
      <c r="B433" s="1">
        <v>33872</v>
      </c>
      <c r="C433">
        <v>1</v>
      </c>
      <c r="D433">
        <v>4</v>
      </c>
      <c r="E433">
        <v>4</v>
      </c>
      <c r="F433" t="s">
        <v>11</v>
      </c>
      <c r="G433">
        <v>37</v>
      </c>
      <c r="H433">
        <v>16068</v>
      </c>
      <c r="I433">
        <v>25071</v>
      </c>
    </row>
    <row r="434" spans="1:9" x14ac:dyDescent="0.25">
      <c r="A434">
        <v>1</v>
      </c>
      <c r="B434" s="1">
        <v>23970</v>
      </c>
      <c r="C434">
        <v>1</v>
      </c>
      <c r="D434">
        <v>4</v>
      </c>
      <c r="E434">
        <v>4</v>
      </c>
      <c r="F434" t="s">
        <v>14</v>
      </c>
      <c r="G434">
        <v>38</v>
      </c>
      <c r="H434">
        <v>42104</v>
      </c>
      <c r="I434">
        <v>179321</v>
      </c>
    </row>
    <row r="435" spans="1:9" x14ac:dyDescent="0.25">
      <c r="A435">
        <v>1</v>
      </c>
      <c r="B435" s="1">
        <v>30276</v>
      </c>
      <c r="C435">
        <v>1</v>
      </c>
      <c r="D435">
        <v>1</v>
      </c>
      <c r="E435">
        <v>3</v>
      </c>
      <c r="F435" t="s">
        <v>10</v>
      </c>
      <c r="G435">
        <v>39</v>
      </c>
      <c r="H435">
        <v>55124</v>
      </c>
      <c r="I435">
        <v>76323</v>
      </c>
    </row>
    <row r="436" spans="1:9" x14ac:dyDescent="0.25">
      <c r="A436">
        <v>1</v>
      </c>
      <c r="B436" s="1">
        <v>29206</v>
      </c>
      <c r="C436">
        <v>1</v>
      </c>
      <c r="D436">
        <v>1</v>
      </c>
      <c r="E436">
        <v>4</v>
      </c>
      <c r="F436" t="s">
        <v>23</v>
      </c>
      <c r="G436">
        <v>50</v>
      </c>
      <c r="H436">
        <v>54772</v>
      </c>
      <c r="I436">
        <v>104003</v>
      </c>
    </row>
    <row r="437" spans="1:9" x14ac:dyDescent="0.25">
      <c r="A437">
        <v>2</v>
      </c>
      <c r="B437" s="1">
        <v>32635</v>
      </c>
      <c r="C437">
        <v>1</v>
      </c>
      <c r="D437">
        <v>4</v>
      </c>
      <c r="E437">
        <v>4</v>
      </c>
      <c r="F437" t="s">
        <v>20</v>
      </c>
      <c r="G437">
        <v>40</v>
      </c>
      <c r="H437">
        <v>14620</v>
      </c>
      <c r="I437">
        <v>431</v>
      </c>
    </row>
    <row r="438" spans="1:9" x14ac:dyDescent="0.25">
      <c r="A438">
        <v>2</v>
      </c>
      <c r="B438" s="1">
        <v>34101</v>
      </c>
      <c r="C438">
        <v>1</v>
      </c>
      <c r="D438">
        <v>4</v>
      </c>
      <c r="E438">
        <v>5</v>
      </c>
      <c r="F438" t="s">
        <v>13</v>
      </c>
      <c r="G438">
        <v>40</v>
      </c>
      <c r="H438">
        <v>17656</v>
      </c>
      <c r="I438">
        <v>229</v>
      </c>
    </row>
    <row r="439" spans="1:9" x14ac:dyDescent="0.25">
      <c r="A439">
        <v>2</v>
      </c>
      <c r="B439" s="1">
        <v>26002</v>
      </c>
      <c r="C439">
        <v>1</v>
      </c>
      <c r="D439">
        <v>2</v>
      </c>
      <c r="E439">
        <v>4</v>
      </c>
      <c r="F439" t="s">
        <v>11</v>
      </c>
      <c r="G439">
        <v>39</v>
      </c>
      <c r="H439">
        <v>83392</v>
      </c>
      <c r="I439">
        <v>-19951</v>
      </c>
    </row>
    <row r="440" spans="1:9" x14ac:dyDescent="0.25">
      <c r="A440">
        <v>1</v>
      </c>
      <c r="B440" s="1">
        <v>31641</v>
      </c>
      <c r="C440">
        <v>1</v>
      </c>
      <c r="D440">
        <v>4</v>
      </c>
      <c r="E440">
        <v>4</v>
      </c>
      <c r="F440" t="s">
        <v>12</v>
      </c>
      <c r="G440">
        <v>38</v>
      </c>
      <c r="H440">
        <v>16008</v>
      </c>
      <c r="I440">
        <v>14451</v>
      </c>
    </row>
    <row r="441" spans="1:9" x14ac:dyDescent="0.25">
      <c r="A441">
        <v>1</v>
      </c>
      <c r="B441" s="1">
        <v>29166</v>
      </c>
      <c r="C441">
        <v>1</v>
      </c>
      <c r="D441">
        <v>3</v>
      </c>
      <c r="E441">
        <v>4</v>
      </c>
      <c r="F441" t="s">
        <v>15</v>
      </c>
      <c r="G441">
        <v>39</v>
      </c>
      <c r="H441">
        <v>42152</v>
      </c>
      <c r="I441">
        <v>135896</v>
      </c>
    </row>
    <row r="442" spans="1:9" x14ac:dyDescent="0.25">
      <c r="A442">
        <v>2</v>
      </c>
      <c r="B442" s="1">
        <v>30053</v>
      </c>
      <c r="C442">
        <v>1</v>
      </c>
      <c r="D442">
        <v>4</v>
      </c>
      <c r="E442">
        <v>4</v>
      </c>
      <c r="F442" t="s">
        <v>21</v>
      </c>
      <c r="G442">
        <v>38</v>
      </c>
      <c r="H442">
        <v>17184</v>
      </c>
      <c r="I442">
        <v>0</v>
      </c>
    </row>
    <row r="443" spans="1:9" x14ac:dyDescent="0.25">
      <c r="A443">
        <v>1</v>
      </c>
      <c r="B443" s="1">
        <v>24999</v>
      </c>
      <c r="C443">
        <v>1</v>
      </c>
      <c r="D443">
        <v>4</v>
      </c>
      <c r="E443">
        <v>4</v>
      </c>
      <c r="F443" t="s">
        <v>9</v>
      </c>
      <c r="G443">
        <v>39</v>
      </c>
      <c r="H443">
        <v>29352</v>
      </c>
      <c r="I443">
        <v>19433</v>
      </c>
    </row>
    <row r="444" spans="1:9" x14ac:dyDescent="0.25">
      <c r="A444">
        <v>2</v>
      </c>
      <c r="B444" s="1">
        <v>23225</v>
      </c>
      <c r="C444">
        <v>1</v>
      </c>
      <c r="D444">
        <v>2</v>
      </c>
      <c r="E444">
        <v>2</v>
      </c>
      <c r="F444" t="s">
        <v>21</v>
      </c>
      <c r="G444">
        <v>40</v>
      </c>
      <c r="H444">
        <v>41760</v>
      </c>
      <c r="I444">
        <v>22750</v>
      </c>
    </row>
    <row r="445" spans="1:9" x14ac:dyDescent="0.25">
      <c r="A445">
        <v>1</v>
      </c>
      <c r="B445" s="1">
        <v>29864</v>
      </c>
      <c r="C445">
        <v>1</v>
      </c>
      <c r="D445">
        <v>4</v>
      </c>
      <c r="E445">
        <v>5</v>
      </c>
      <c r="F445" t="s">
        <v>16</v>
      </c>
      <c r="G445">
        <v>40</v>
      </c>
      <c r="H445">
        <v>28560</v>
      </c>
      <c r="I445">
        <v>0</v>
      </c>
    </row>
    <row r="446" spans="1:9" x14ac:dyDescent="0.25">
      <c r="A446">
        <v>2</v>
      </c>
      <c r="B446" s="1">
        <v>23558</v>
      </c>
      <c r="C446">
        <v>1</v>
      </c>
      <c r="D446">
        <v>4</v>
      </c>
      <c r="E446">
        <v>4</v>
      </c>
      <c r="F446" t="s">
        <v>19</v>
      </c>
      <c r="G446">
        <v>38</v>
      </c>
      <c r="H446">
        <v>17220</v>
      </c>
      <c r="I446">
        <v>0</v>
      </c>
    </row>
    <row r="447" spans="1:9" x14ac:dyDescent="0.25">
      <c r="A447">
        <v>1</v>
      </c>
      <c r="B447" s="1">
        <v>25505</v>
      </c>
      <c r="C447">
        <v>1</v>
      </c>
      <c r="D447">
        <v>2</v>
      </c>
      <c r="E447">
        <v>3</v>
      </c>
      <c r="F447" t="s">
        <v>10</v>
      </c>
      <c r="G447">
        <v>38</v>
      </c>
      <c r="H447">
        <v>59980</v>
      </c>
      <c r="I447">
        <v>465000</v>
      </c>
    </row>
    <row r="448" spans="1:9" x14ac:dyDescent="0.25">
      <c r="A448">
        <v>1</v>
      </c>
      <c r="B448" s="1">
        <v>24070</v>
      </c>
      <c r="C448">
        <v>1</v>
      </c>
      <c r="D448">
        <v>4</v>
      </c>
      <c r="E448">
        <v>5</v>
      </c>
      <c r="F448" t="s">
        <v>13</v>
      </c>
      <c r="G448">
        <v>40</v>
      </c>
      <c r="H448">
        <v>28696</v>
      </c>
      <c r="I448">
        <v>399504</v>
      </c>
    </row>
    <row r="449" spans="1:9" x14ac:dyDescent="0.25">
      <c r="A449">
        <v>1</v>
      </c>
      <c r="B449" s="1">
        <v>22899</v>
      </c>
      <c r="C449">
        <v>1</v>
      </c>
      <c r="D449">
        <v>3</v>
      </c>
      <c r="E449">
        <v>4</v>
      </c>
      <c r="F449" t="s">
        <v>18</v>
      </c>
      <c r="G449">
        <v>50</v>
      </c>
      <c r="H449">
        <v>141992</v>
      </c>
      <c r="I449">
        <v>200000</v>
      </c>
    </row>
    <row r="450" spans="1:9" x14ac:dyDescent="0.25">
      <c r="A450">
        <v>2</v>
      </c>
      <c r="B450" s="1">
        <v>24506</v>
      </c>
      <c r="C450">
        <v>1</v>
      </c>
      <c r="D450">
        <v>1</v>
      </c>
      <c r="E450">
        <v>2</v>
      </c>
      <c r="F450" t="s">
        <v>19</v>
      </c>
      <c r="G450">
        <v>72</v>
      </c>
      <c r="H450">
        <v>40388</v>
      </c>
      <c r="I450">
        <v>108947</v>
      </c>
    </row>
    <row r="451" spans="1:9" x14ac:dyDescent="0.25">
      <c r="A451">
        <v>2</v>
      </c>
      <c r="B451" s="1">
        <v>25994</v>
      </c>
      <c r="C451">
        <v>1</v>
      </c>
      <c r="D451">
        <v>2</v>
      </c>
      <c r="E451">
        <v>2</v>
      </c>
      <c r="F451" t="s">
        <v>26</v>
      </c>
      <c r="G451">
        <v>42</v>
      </c>
      <c r="H451">
        <v>50744</v>
      </c>
      <c r="I451">
        <v>127585</v>
      </c>
    </row>
    <row r="452" spans="1:9" x14ac:dyDescent="0.25">
      <c r="A452">
        <v>1</v>
      </c>
      <c r="B452" s="1">
        <v>24958</v>
      </c>
      <c r="C452">
        <v>1</v>
      </c>
      <c r="D452">
        <v>4</v>
      </c>
      <c r="E452">
        <v>5</v>
      </c>
      <c r="F452" t="s">
        <v>13</v>
      </c>
      <c r="G452">
        <v>40</v>
      </c>
      <c r="H452">
        <v>25144</v>
      </c>
      <c r="I452">
        <v>0</v>
      </c>
    </row>
    <row r="453" spans="1:9" x14ac:dyDescent="0.25">
      <c r="A453">
        <v>2</v>
      </c>
      <c r="B453" s="1">
        <v>27803</v>
      </c>
      <c r="C453">
        <v>1</v>
      </c>
      <c r="D453">
        <v>4</v>
      </c>
      <c r="E453">
        <v>4</v>
      </c>
      <c r="F453" t="s">
        <v>14</v>
      </c>
      <c r="G453">
        <v>15</v>
      </c>
      <c r="H453">
        <v>14280</v>
      </c>
      <c r="I453">
        <v>347986</v>
      </c>
    </row>
    <row r="454" spans="1:9" x14ac:dyDescent="0.25">
      <c r="A454">
        <v>1</v>
      </c>
      <c r="B454" s="1">
        <v>26163</v>
      </c>
      <c r="C454">
        <v>1</v>
      </c>
      <c r="D454">
        <v>1</v>
      </c>
      <c r="E454">
        <v>3</v>
      </c>
      <c r="F454" t="s">
        <v>10</v>
      </c>
      <c r="G454">
        <v>35</v>
      </c>
      <c r="H454">
        <v>103060</v>
      </c>
      <c r="I454">
        <v>265000</v>
      </c>
    </row>
    <row r="455" spans="1:9" x14ac:dyDescent="0.25">
      <c r="A455">
        <v>1</v>
      </c>
      <c r="B455" s="1">
        <v>27429</v>
      </c>
      <c r="C455">
        <v>1</v>
      </c>
      <c r="D455">
        <v>1</v>
      </c>
      <c r="E455">
        <v>5</v>
      </c>
      <c r="F455" t="s">
        <v>16</v>
      </c>
      <c r="G455">
        <v>40</v>
      </c>
      <c r="H455">
        <v>29228</v>
      </c>
      <c r="I455">
        <v>5000</v>
      </c>
    </row>
    <row r="456" spans="1:9" x14ac:dyDescent="0.25">
      <c r="A456">
        <v>1</v>
      </c>
      <c r="B456" s="1">
        <v>25943</v>
      </c>
      <c r="C456">
        <v>1</v>
      </c>
      <c r="D456">
        <v>3</v>
      </c>
      <c r="E456">
        <v>3</v>
      </c>
      <c r="F456" t="s">
        <v>10</v>
      </c>
      <c r="G456">
        <v>39</v>
      </c>
      <c r="H456">
        <v>41356</v>
      </c>
      <c r="I456">
        <v>186</v>
      </c>
    </row>
    <row r="457" spans="1:9" x14ac:dyDescent="0.25">
      <c r="A457">
        <v>2</v>
      </c>
      <c r="B457" s="1">
        <v>26579</v>
      </c>
      <c r="C457">
        <v>1</v>
      </c>
      <c r="D457">
        <v>4</v>
      </c>
      <c r="E457">
        <v>5</v>
      </c>
      <c r="F457" t="s">
        <v>13</v>
      </c>
      <c r="G457">
        <v>20</v>
      </c>
      <c r="H457">
        <v>9452</v>
      </c>
      <c r="I457">
        <v>184</v>
      </c>
    </row>
    <row r="458" spans="1:9" x14ac:dyDescent="0.25">
      <c r="A458">
        <v>1</v>
      </c>
      <c r="B458" s="1">
        <v>22316</v>
      </c>
      <c r="C458">
        <v>1</v>
      </c>
      <c r="D458">
        <v>4</v>
      </c>
      <c r="E458">
        <v>3</v>
      </c>
      <c r="F458" t="s">
        <v>10</v>
      </c>
      <c r="G458">
        <v>40</v>
      </c>
      <c r="H458">
        <v>40360</v>
      </c>
      <c r="I458">
        <v>440400</v>
      </c>
    </row>
    <row r="459" spans="1:9" x14ac:dyDescent="0.25">
      <c r="A459">
        <v>2</v>
      </c>
      <c r="B459" s="1">
        <v>23480</v>
      </c>
      <c r="C459">
        <v>1</v>
      </c>
      <c r="D459">
        <v>1</v>
      </c>
      <c r="E459">
        <v>4</v>
      </c>
      <c r="F459" t="s">
        <v>12</v>
      </c>
      <c r="G459">
        <v>39</v>
      </c>
      <c r="H459">
        <v>26096</v>
      </c>
      <c r="I459">
        <v>101061</v>
      </c>
    </row>
    <row r="460" spans="1:9" x14ac:dyDescent="0.25">
      <c r="A460">
        <v>2</v>
      </c>
      <c r="B460" s="1">
        <v>26195</v>
      </c>
      <c r="C460">
        <v>1</v>
      </c>
      <c r="D460">
        <v>1</v>
      </c>
      <c r="E460">
        <v>3</v>
      </c>
      <c r="F460" t="s">
        <v>10</v>
      </c>
      <c r="G460">
        <v>38</v>
      </c>
      <c r="H460">
        <v>40540</v>
      </c>
      <c r="I460">
        <v>3247</v>
      </c>
    </row>
    <row r="461" spans="1:9" x14ac:dyDescent="0.25">
      <c r="A461">
        <v>2</v>
      </c>
      <c r="B461" s="1">
        <v>31502</v>
      </c>
      <c r="C461">
        <v>1</v>
      </c>
      <c r="D461">
        <v>4</v>
      </c>
      <c r="E461">
        <v>4</v>
      </c>
      <c r="F461" t="s">
        <v>12</v>
      </c>
      <c r="G461">
        <v>37</v>
      </c>
      <c r="H461">
        <v>18064</v>
      </c>
      <c r="I461">
        <v>500</v>
      </c>
    </row>
    <row r="462" spans="1:9" x14ac:dyDescent="0.25">
      <c r="A462">
        <v>2</v>
      </c>
      <c r="B462" s="1">
        <v>26510</v>
      </c>
      <c r="C462">
        <v>1</v>
      </c>
      <c r="D462">
        <v>4</v>
      </c>
      <c r="E462">
        <v>5</v>
      </c>
      <c r="F462" t="s">
        <v>13</v>
      </c>
      <c r="G462">
        <v>24</v>
      </c>
      <c r="H462">
        <v>20220</v>
      </c>
      <c r="I462">
        <v>6742</v>
      </c>
    </row>
    <row r="463" spans="1:9" x14ac:dyDescent="0.25">
      <c r="A463">
        <v>1</v>
      </c>
      <c r="B463" s="1">
        <v>20534</v>
      </c>
      <c r="C463">
        <v>1</v>
      </c>
      <c r="D463">
        <v>3</v>
      </c>
      <c r="E463">
        <v>2</v>
      </c>
      <c r="F463" t="s">
        <v>12</v>
      </c>
      <c r="G463">
        <v>40</v>
      </c>
      <c r="H463">
        <v>49120</v>
      </c>
      <c r="I463">
        <v>408547</v>
      </c>
    </row>
    <row r="464" spans="1:9" x14ac:dyDescent="0.25">
      <c r="A464">
        <v>2</v>
      </c>
      <c r="B464" s="1">
        <v>25626</v>
      </c>
      <c r="C464">
        <v>1</v>
      </c>
      <c r="D464">
        <v>4</v>
      </c>
      <c r="E464">
        <v>4</v>
      </c>
      <c r="F464" t="s">
        <v>20</v>
      </c>
      <c r="G464">
        <v>38</v>
      </c>
      <c r="H464">
        <v>15780</v>
      </c>
      <c r="I464">
        <v>3</v>
      </c>
    </row>
    <row r="465" spans="1:9" x14ac:dyDescent="0.25">
      <c r="A465">
        <v>1</v>
      </c>
      <c r="B465" s="1">
        <v>23245</v>
      </c>
      <c r="C465">
        <v>1</v>
      </c>
      <c r="D465">
        <v>1</v>
      </c>
      <c r="E465">
        <v>3</v>
      </c>
      <c r="F465" t="s">
        <v>10</v>
      </c>
      <c r="G465">
        <v>45</v>
      </c>
      <c r="H465">
        <v>59368</v>
      </c>
      <c r="I465">
        <v>78106</v>
      </c>
    </row>
    <row r="466" spans="1:9" x14ac:dyDescent="0.25">
      <c r="A466">
        <v>1</v>
      </c>
      <c r="B466" s="1">
        <v>23599</v>
      </c>
      <c r="C466">
        <v>1</v>
      </c>
      <c r="D466">
        <v>3</v>
      </c>
      <c r="E466">
        <v>4</v>
      </c>
      <c r="F466" t="s">
        <v>9</v>
      </c>
      <c r="G466">
        <v>35</v>
      </c>
      <c r="H466">
        <v>25348</v>
      </c>
      <c r="I466">
        <v>-10000</v>
      </c>
    </row>
    <row r="467" spans="1:9" x14ac:dyDescent="0.25">
      <c r="A467">
        <v>2</v>
      </c>
      <c r="B467" s="1">
        <v>25579</v>
      </c>
      <c r="C467">
        <v>1</v>
      </c>
      <c r="D467">
        <v>4</v>
      </c>
      <c r="E467">
        <v>4</v>
      </c>
      <c r="F467" t="s">
        <v>11</v>
      </c>
      <c r="G467">
        <v>39</v>
      </c>
      <c r="H467">
        <v>3976</v>
      </c>
      <c r="I467">
        <v>1795</v>
      </c>
    </row>
    <row r="468" spans="1:9" x14ac:dyDescent="0.25">
      <c r="A468">
        <v>2</v>
      </c>
      <c r="B468" s="1">
        <v>24293</v>
      </c>
      <c r="C468">
        <v>1</v>
      </c>
      <c r="D468">
        <v>1</v>
      </c>
      <c r="E468">
        <v>4</v>
      </c>
      <c r="F468" t="s">
        <v>20</v>
      </c>
      <c r="G468">
        <v>40</v>
      </c>
      <c r="H468">
        <v>21664</v>
      </c>
      <c r="I468">
        <v>0</v>
      </c>
    </row>
    <row r="469" spans="1:9" x14ac:dyDescent="0.25">
      <c r="A469">
        <v>1</v>
      </c>
      <c r="B469" s="1">
        <v>29215</v>
      </c>
      <c r="C469">
        <v>1</v>
      </c>
      <c r="D469">
        <v>4</v>
      </c>
      <c r="E469">
        <v>5</v>
      </c>
      <c r="F469" t="s">
        <v>13</v>
      </c>
      <c r="G469">
        <v>35</v>
      </c>
      <c r="H469">
        <v>29316</v>
      </c>
      <c r="I469">
        <v>55600</v>
      </c>
    </row>
    <row r="470" spans="1:9" x14ac:dyDescent="0.25">
      <c r="A470">
        <v>1</v>
      </c>
      <c r="B470" s="1">
        <v>26335</v>
      </c>
      <c r="C470">
        <v>1</v>
      </c>
      <c r="D470">
        <v>4</v>
      </c>
      <c r="E470">
        <v>5</v>
      </c>
      <c r="F470" t="s">
        <v>13</v>
      </c>
      <c r="G470">
        <v>35</v>
      </c>
      <c r="H470">
        <v>52160</v>
      </c>
      <c r="I470">
        <v>28064</v>
      </c>
    </row>
    <row r="471" spans="1:9" x14ac:dyDescent="0.25">
      <c r="A471">
        <v>1</v>
      </c>
      <c r="B471" s="1">
        <v>27604</v>
      </c>
      <c r="C471">
        <v>1</v>
      </c>
      <c r="D471">
        <v>4</v>
      </c>
      <c r="E471">
        <v>5</v>
      </c>
      <c r="F471" t="s">
        <v>13</v>
      </c>
      <c r="G471">
        <v>0</v>
      </c>
      <c r="H471">
        <v>56148</v>
      </c>
      <c r="I471">
        <v>1758</v>
      </c>
    </row>
    <row r="472" spans="1:9" x14ac:dyDescent="0.25">
      <c r="A472">
        <v>1</v>
      </c>
      <c r="B472" s="1">
        <v>30008</v>
      </c>
      <c r="C472">
        <v>1</v>
      </c>
      <c r="D472">
        <v>1</v>
      </c>
      <c r="E472">
        <v>4</v>
      </c>
      <c r="F472" t="s">
        <v>22</v>
      </c>
      <c r="G472">
        <v>40</v>
      </c>
      <c r="H472">
        <v>61492</v>
      </c>
      <c r="I472">
        <v>82545</v>
      </c>
    </row>
    <row r="473" spans="1:9" x14ac:dyDescent="0.25">
      <c r="A473">
        <v>2</v>
      </c>
      <c r="B473" s="1">
        <v>26883</v>
      </c>
      <c r="C473">
        <v>1</v>
      </c>
      <c r="D473">
        <v>2</v>
      </c>
      <c r="E473">
        <v>2</v>
      </c>
      <c r="F473" t="s">
        <v>15</v>
      </c>
      <c r="G473">
        <v>40</v>
      </c>
      <c r="H473">
        <v>15056</v>
      </c>
      <c r="I473">
        <v>7000</v>
      </c>
    </row>
    <row r="474" spans="1:9" x14ac:dyDescent="0.25">
      <c r="A474">
        <v>1</v>
      </c>
      <c r="B474" s="1">
        <v>25854</v>
      </c>
      <c r="C474">
        <v>1</v>
      </c>
      <c r="D474">
        <v>2</v>
      </c>
      <c r="E474">
        <v>4</v>
      </c>
      <c r="F474" t="s">
        <v>14</v>
      </c>
      <c r="G474">
        <v>40</v>
      </c>
      <c r="H474">
        <v>102732</v>
      </c>
      <c r="I474">
        <v>311492</v>
      </c>
    </row>
    <row r="475" spans="1:9" x14ac:dyDescent="0.25">
      <c r="A475">
        <v>1</v>
      </c>
      <c r="B475" s="1">
        <v>25421</v>
      </c>
      <c r="C475">
        <v>1</v>
      </c>
      <c r="D475">
        <v>1</v>
      </c>
      <c r="E475">
        <v>4</v>
      </c>
      <c r="F475" t="s">
        <v>22</v>
      </c>
      <c r="G475">
        <v>55</v>
      </c>
      <c r="H475">
        <v>75524</v>
      </c>
      <c r="I475">
        <v>85980</v>
      </c>
    </row>
    <row r="476" spans="1:9" x14ac:dyDescent="0.25">
      <c r="A476">
        <v>2</v>
      </c>
      <c r="B476" s="1">
        <v>25926</v>
      </c>
      <c r="C476">
        <v>1</v>
      </c>
      <c r="D476">
        <v>3</v>
      </c>
      <c r="E476">
        <v>4</v>
      </c>
      <c r="F476" t="s">
        <v>19</v>
      </c>
      <c r="G476">
        <v>29</v>
      </c>
      <c r="H476">
        <v>35016</v>
      </c>
      <c r="I476">
        <v>99919</v>
      </c>
    </row>
    <row r="477" spans="1:9" x14ac:dyDescent="0.25">
      <c r="A477">
        <v>2</v>
      </c>
      <c r="B477" s="1">
        <v>25568</v>
      </c>
      <c r="C477">
        <v>1</v>
      </c>
      <c r="D477">
        <v>2</v>
      </c>
      <c r="E477">
        <v>4</v>
      </c>
      <c r="F477" t="s">
        <v>15</v>
      </c>
      <c r="G477">
        <v>24</v>
      </c>
      <c r="H477">
        <v>20716</v>
      </c>
      <c r="I477">
        <v>82535</v>
      </c>
    </row>
    <row r="478" spans="1:9" x14ac:dyDescent="0.25">
      <c r="A478">
        <v>1</v>
      </c>
      <c r="B478" s="1">
        <v>19867</v>
      </c>
      <c r="C478">
        <v>1</v>
      </c>
      <c r="D478">
        <v>1</v>
      </c>
      <c r="E478">
        <v>3</v>
      </c>
      <c r="F478" t="s">
        <v>10</v>
      </c>
      <c r="G478">
        <v>38</v>
      </c>
      <c r="H478">
        <v>66992</v>
      </c>
      <c r="I478">
        <v>-36000</v>
      </c>
    </row>
    <row r="479" spans="1:9" x14ac:dyDescent="0.25">
      <c r="A479">
        <v>1</v>
      </c>
      <c r="B479" s="1">
        <v>24412</v>
      </c>
      <c r="C479">
        <v>1</v>
      </c>
      <c r="D479">
        <v>3</v>
      </c>
      <c r="E479">
        <v>4</v>
      </c>
      <c r="F479" t="s">
        <v>19</v>
      </c>
      <c r="G479">
        <v>40</v>
      </c>
      <c r="H479">
        <v>64732</v>
      </c>
      <c r="I479">
        <v>402379</v>
      </c>
    </row>
    <row r="480" spans="1:9" x14ac:dyDescent="0.25">
      <c r="A480">
        <v>1</v>
      </c>
      <c r="B480" s="1">
        <v>21074</v>
      </c>
      <c r="C480">
        <v>1</v>
      </c>
      <c r="D480">
        <v>2</v>
      </c>
      <c r="E480">
        <v>3</v>
      </c>
      <c r="F480" t="s">
        <v>10</v>
      </c>
      <c r="G480">
        <v>39</v>
      </c>
      <c r="H480">
        <v>65052</v>
      </c>
      <c r="I480">
        <v>207000</v>
      </c>
    </row>
    <row r="481" spans="1:9" x14ac:dyDescent="0.25">
      <c r="A481">
        <v>2</v>
      </c>
      <c r="B481" s="1">
        <v>25649</v>
      </c>
      <c r="C481">
        <v>1</v>
      </c>
      <c r="D481">
        <v>4</v>
      </c>
      <c r="E481">
        <v>4</v>
      </c>
      <c r="F481" t="s">
        <v>21</v>
      </c>
      <c r="G481">
        <v>39</v>
      </c>
      <c r="H481">
        <v>16324</v>
      </c>
      <c r="I481">
        <v>600</v>
      </c>
    </row>
    <row r="482" spans="1:9" x14ac:dyDescent="0.25">
      <c r="A482">
        <v>2</v>
      </c>
      <c r="B482" s="1">
        <v>30157</v>
      </c>
      <c r="C482">
        <v>1</v>
      </c>
      <c r="D482">
        <v>2</v>
      </c>
      <c r="E482">
        <v>3</v>
      </c>
      <c r="F482" t="s">
        <v>10</v>
      </c>
      <c r="G482">
        <v>32</v>
      </c>
      <c r="H482">
        <v>46688</v>
      </c>
      <c r="I482">
        <v>1967</v>
      </c>
    </row>
    <row r="483" spans="1:9" x14ac:dyDescent="0.25">
      <c r="A483">
        <v>1</v>
      </c>
      <c r="B483" s="1">
        <v>28612</v>
      </c>
      <c r="C483">
        <v>1</v>
      </c>
      <c r="D483">
        <v>3</v>
      </c>
      <c r="E483">
        <v>4</v>
      </c>
      <c r="F483" t="s">
        <v>19</v>
      </c>
      <c r="G483">
        <v>38</v>
      </c>
      <c r="H483">
        <v>25380</v>
      </c>
      <c r="I483">
        <v>34794</v>
      </c>
    </row>
    <row r="484" spans="1:9" x14ac:dyDescent="0.25">
      <c r="A484">
        <v>2</v>
      </c>
      <c r="B484" s="1">
        <v>22132</v>
      </c>
      <c r="C484">
        <v>1</v>
      </c>
      <c r="D484">
        <v>1</v>
      </c>
      <c r="E484">
        <v>2</v>
      </c>
      <c r="F484" t="s">
        <v>19</v>
      </c>
      <c r="G484">
        <v>22</v>
      </c>
      <c r="H484">
        <v>29724</v>
      </c>
      <c r="I484">
        <v>9026</v>
      </c>
    </row>
    <row r="485" spans="1:9" x14ac:dyDescent="0.25">
      <c r="A485">
        <v>2</v>
      </c>
      <c r="B485" s="1">
        <v>30053</v>
      </c>
      <c r="C485">
        <v>1</v>
      </c>
      <c r="D485">
        <v>4</v>
      </c>
      <c r="E485">
        <v>4</v>
      </c>
      <c r="F485" t="s">
        <v>14</v>
      </c>
      <c r="G485">
        <v>39</v>
      </c>
      <c r="H485">
        <v>53636</v>
      </c>
      <c r="I485">
        <v>118203</v>
      </c>
    </row>
    <row r="486" spans="1:9" x14ac:dyDescent="0.25">
      <c r="A486">
        <v>1</v>
      </c>
      <c r="B486" s="1">
        <v>29230</v>
      </c>
      <c r="C486">
        <v>1</v>
      </c>
      <c r="D486">
        <v>2</v>
      </c>
      <c r="E486">
        <v>3</v>
      </c>
      <c r="F486" t="s">
        <v>10</v>
      </c>
      <c r="G486">
        <v>40</v>
      </c>
      <c r="H486">
        <v>79132</v>
      </c>
      <c r="I486">
        <v>78553</v>
      </c>
    </row>
    <row r="487" spans="1:9" x14ac:dyDescent="0.25">
      <c r="A487">
        <v>2</v>
      </c>
      <c r="B487" s="1">
        <v>23456</v>
      </c>
      <c r="C487">
        <v>1</v>
      </c>
      <c r="D487">
        <v>1</v>
      </c>
      <c r="E487">
        <v>3</v>
      </c>
      <c r="F487" t="s">
        <v>10</v>
      </c>
      <c r="G487">
        <v>38</v>
      </c>
      <c r="H487">
        <v>42936</v>
      </c>
      <c r="I487">
        <v>-6000</v>
      </c>
    </row>
    <row r="488" spans="1:9" x14ac:dyDescent="0.25">
      <c r="A488">
        <v>1</v>
      </c>
      <c r="B488" s="1">
        <v>20155</v>
      </c>
      <c r="C488">
        <v>1</v>
      </c>
      <c r="D488">
        <v>3</v>
      </c>
      <c r="E488">
        <v>3</v>
      </c>
      <c r="F488" t="s">
        <v>10</v>
      </c>
      <c r="G488">
        <v>38</v>
      </c>
      <c r="H488">
        <v>73732</v>
      </c>
      <c r="I488">
        <v>221478</v>
      </c>
    </row>
    <row r="489" spans="1:9" x14ac:dyDescent="0.25">
      <c r="A489">
        <v>2</v>
      </c>
      <c r="B489" s="1">
        <v>30035</v>
      </c>
      <c r="C489">
        <v>1</v>
      </c>
      <c r="D489">
        <v>4</v>
      </c>
      <c r="E489">
        <v>4</v>
      </c>
      <c r="F489" t="s">
        <v>15</v>
      </c>
      <c r="G489">
        <v>20</v>
      </c>
      <c r="H489">
        <v>23584</v>
      </c>
      <c r="I489">
        <v>0</v>
      </c>
    </row>
    <row r="490" spans="1:9" x14ac:dyDescent="0.25">
      <c r="A490">
        <v>2</v>
      </c>
      <c r="B490" s="1">
        <v>21013</v>
      </c>
      <c r="C490">
        <v>1</v>
      </c>
      <c r="D490">
        <v>4</v>
      </c>
      <c r="E490">
        <v>4</v>
      </c>
      <c r="F490" t="s">
        <v>14</v>
      </c>
      <c r="G490">
        <v>0</v>
      </c>
      <c r="H490">
        <v>12976</v>
      </c>
      <c r="I490">
        <v>0</v>
      </c>
    </row>
    <row r="491" spans="1:9" x14ac:dyDescent="0.25">
      <c r="A491">
        <v>1</v>
      </c>
      <c r="B491" s="1">
        <v>30971</v>
      </c>
      <c r="C491">
        <v>1</v>
      </c>
      <c r="D491">
        <v>4</v>
      </c>
      <c r="E491">
        <v>4</v>
      </c>
      <c r="F491" t="s">
        <v>12</v>
      </c>
      <c r="G491">
        <v>45</v>
      </c>
      <c r="H491">
        <v>31944</v>
      </c>
      <c r="I491">
        <v>0</v>
      </c>
    </row>
    <row r="492" spans="1:9" x14ac:dyDescent="0.25">
      <c r="A492">
        <v>2</v>
      </c>
      <c r="B492" s="1">
        <v>28477</v>
      </c>
      <c r="C492">
        <v>1</v>
      </c>
      <c r="D492">
        <v>4</v>
      </c>
      <c r="E492">
        <v>4</v>
      </c>
      <c r="F492" t="s">
        <v>20</v>
      </c>
      <c r="G492">
        <v>40</v>
      </c>
      <c r="H492">
        <v>36348</v>
      </c>
      <c r="I492">
        <v>255188</v>
      </c>
    </row>
    <row r="493" spans="1:9" x14ac:dyDescent="0.25">
      <c r="A493">
        <v>2</v>
      </c>
      <c r="B493" s="1">
        <v>28707</v>
      </c>
      <c r="C493">
        <v>1</v>
      </c>
      <c r="D493">
        <v>3</v>
      </c>
      <c r="E493">
        <v>4</v>
      </c>
      <c r="F493" t="s">
        <v>11</v>
      </c>
      <c r="G493">
        <v>25</v>
      </c>
      <c r="H493">
        <v>18672</v>
      </c>
      <c r="I493">
        <v>202</v>
      </c>
    </row>
    <row r="494" spans="1:9" x14ac:dyDescent="0.25">
      <c r="A494">
        <v>1</v>
      </c>
      <c r="B494" s="1">
        <v>29030</v>
      </c>
      <c r="C494">
        <v>1</v>
      </c>
      <c r="D494">
        <v>4</v>
      </c>
      <c r="E494">
        <v>4</v>
      </c>
      <c r="F494" t="s">
        <v>14</v>
      </c>
      <c r="G494">
        <v>40</v>
      </c>
      <c r="H494">
        <v>25772</v>
      </c>
      <c r="I494">
        <v>0</v>
      </c>
    </row>
    <row r="495" spans="1:9" x14ac:dyDescent="0.25">
      <c r="A495">
        <v>1</v>
      </c>
      <c r="B495" s="1">
        <v>30843</v>
      </c>
      <c r="C495">
        <v>1</v>
      </c>
      <c r="D495">
        <v>1</v>
      </c>
      <c r="E495">
        <v>4</v>
      </c>
      <c r="F495" t="s">
        <v>14</v>
      </c>
      <c r="G495">
        <v>45</v>
      </c>
      <c r="H495">
        <v>42492</v>
      </c>
      <c r="I495">
        <v>10900</v>
      </c>
    </row>
    <row r="496" spans="1:9" x14ac:dyDescent="0.25">
      <c r="A496">
        <v>1</v>
      </c>
      <c r="B496" s="1">
        <v>24218</v>
      </c>
      <c r="C496">
        <v>1</v>
      </c>
      <c r="D496">
        <v>1</v>
      </c>
      <c r="E496">
        <v>3</v>
      </c>
      <c r="F496" t="s">
        <v>10</v>
      </c>
      <c r="G496">
        <v>39</v>
      </c>
      <c r="H496">
        <v>44900</v>
      </c>
      <c r="I496">
        <v>514914</v>
      </c>
    </row>
    <row r="497" spans="1:9" x14ac:dyDescent="0.25">
      <c r="A497">
        <v>1</v>
      </c>
      <c r="B497" s="1">
        <v>28307</v>
      </c>
      <c r="C497">
        <v>1</v>
      </c>
      <c r="D497">
        <v>4</v>
      </c>
      <c r="E497">
        <v>4</v>
      </c>
      <c r="F497" t="s">
        <v>14</v>
      </c>
      <c r="G497">
        <v>38</v>
      </c>
      <c r="H497">
        <v>48412</v>
      </c>
      <c r="I497">
        <v>228610</v>
      </c>
    </row>
    <row r="498" spans="1:9" x14ac:dyDescent="0.25">
      <c r="A498">
        <v>1</v>
      </c>
      <c r="B498" s="1">
        <v>20321</v>
      </c>
      <c r="C498">
        <v>1</v>
      </c>
      <c r="D498">
        <v>3</v>
      </c>
      <c r="E498">
        <v>4</v>
      </c>
      <c r="F498" t="s">
        <v>21</v>
      </c>
      <c r="G498">
        <v>15</v>
      </c>
      <c r="H498">
        <v>28808</v>
      </c>
      <c r="I498">
        <v>236200</v>
      </c>
    </row>
    <row r="499" spans="1:9" x14ac:dyDescent="0.25">
      <c r="A499">
        <v>1</v>
      </c>
      <c r="B499" s="1">
        <v>23248</v>
      </c>
      <c r="C499">
        <v>1</v>
      </c>
      <c r="D499">
        <v>4</v>
      </c>
      <c r="E499">
        <v>2</v>
      </c>
      <c r="F499" t="s">
        <v>26</v>
      </c>
      <c r="G499">
        <v>50</v>
      </c>
      <c r="H499">
        <v>153364</v>
      </c>
      <c r="I499">
        <v>101960</v>
      </c>
    </row>
    <row r="500" spans="1:9" x14ac:dyDescent="0.25">
      <c r="A500">
        <v>1</v>
      </c>
      <c r="B500" s="1">
        <v>32091</v>
      </c>
      <c r="C500">
        <v>1</v>
      </c>
      <c r="D500">
        <v>1</v>
      </c>
      <c r="E500">
        <v>4</v>
      </c>
      <c r="F500" t="s">
        <v>21</v>
      </c>
      <c r="G500">
        <v>39</v>
      </c>
      <c r="H500">
        <v>29112</v>
      </c>
      <c r="I500">
        <v>9316</v>
      </c>
    </row>
    <row r="501" spans="1:9" x14ac:dyDescent="0.25">
      <c r="A501">
        <v>2</v>
      </c>
      <c r="B501" s="1">
        <v>25080</v>
      </c>
      <c r="C501">
        <v>1</v>
      </c>
      <c r="D501">
        <v>4</v>
      </c>
      <c r="E501">
        <v>4</v>
      </c>
      <c r="F501" t="s">
        <v>15</v>
      </c>
      <c r="G501">
        <v>38</v>
      </c>
      <c r="H501">
        <v>23264</v>
      </c>
      <c r="I501">
        <v>0</v>
      </c>
    </row>
    <row r="502" spans="1:9" x14ac:dyDescent="0.25">
      <c r="A502">
        <v>1</v>
      </c>
      <c r="B502" s="1">
        <v>28529</v>
      </c>
      <c r="C502">
        <v>1</v>
      </c>
      <c r="D502">
        <v>2</v>
      </c>
      <c r="E502">
        <v>4</v>
      </c>
      <c r="F502" t="s">
        <v>14</v>
      </c>
      <c r="G502">
        <v>38</v>
      </c>
      <c r="H502">
        <v>90328</v>
      </c>
      <c r="I502">
        <v>62889</v>
      </c>
    </row>
    <row r="503" spans="1:9" x14ac:dyDescent="0.25">
      <c r="A503">
        <v>2</v>
      </c>
      <c r="B503" s="1">
        <v>21043</v>
      </c>
      <c r="C503">
        <v>1</v>
      </c>
      <c r="D503">
        <v>1</v>
      </c>
      <c r="E503">
        <v>4</v>
      </c>
      <c r="F503" t="s">
        <v>19</v>
      </c>
      <c r="G503">
        <v>38</v>
      </c>
      <c r="H503">
        <v>64816</v>
      </c>
      <c r="I503">
        <v>1030000</v>
      </c>
    </row>
    <row r="504" spans="1:9" x14ac:dyDescent="0.25">
      <c r="A504">
        <v>1</v>
      </c>
      <c r="B504" s="1">
        <v>27622</v>
      </c>
      <c r="C504">
        <v>1</v>
      </c>
      <c r="D504">
        <v>2</v>
      </c>
      <c r="E504">
        <v>3</v>
      </c>
      <c r="F504" t="s">
        <v>10</v>
      </c>
      <c r="G504">
        <v>38</v>
      </c>
      <c r="H504">
        <v>65436</v>
      </c>
      <c r="I504">
        <v>92155</v>
      </c>
    </row>
    <row r="505" spans="1:9" x14ac:dyDescent="0.25">
      <c r="A505">
        <v>1</v>
      </c>
      <c r="B505" s="1">
        <v>21979</v>
      </c>
      <c r="C505">
        <v>1</v>
      </c>
      <c r="D505">
        <v>1</v>
      </c>
      <c r="E505">
        <v>3</v>
      </c>
      <c r="F505" t="s">
        <v>10</v>
      </c>
      <c r="G505">
        <v>35</v>
      </c>
      <c r="H505">
        <v>100612</v>
      </c>
      <c r="I505">
        <v>163718</v>
      </c>
    </row>
    <row r="506" spans="1:9" x14ac:dyDescent="0.25">
      <c r="A506">
        <v>2</v>
      </c>
      <c r="B506" s="1">
        <v>27019</v>
      </c>
      <c r="C506">
        <v>1</v>
      </c>
      <c r="D506">
        <v>4</v>
      </c>
      <c r="E506">
        <v>4</v>
      </c>
      <c r="F506" t="s">
        <v>21</v>
      </c>
      <c r="G506">
        <v>30</v>
      </c>
      <c r="H506">
        <v>35556</v>
      </c>
      <c r="I506">
        <v>230000</v>
      </c>
    </row>
    <row r="507" spans="1:9" x14ac:dyDescent="0.25">
      <c r="A507">
        <v>2</v>
      </c>
      <c r="B507" s="1">
        <v>23684</v>
      </c>
      <c r="C507">
        <v>1</v>
      </c>
      <c r="D507">
        <v>3</v>
      </c>
      <c r="E507">
        <v>4</v>
      </c>
      <c r="F507" t="s">
        <v>19</v>
      </c>
      <c r="G507">
        <v>39</v>
      </c>
      <c r="H507">
        <v>22900</v>
      </c>
      <c r="I507">
        <v>12488</v>
      </c>
    </row>
    <row r="508" spans="1:9" x14ac:dyDescent="0.25">
      <c r="A508">
        <v>1</v>
      </c>
      <c r="B508" s="1">
        <v>27871</v>
      </c>
      <c r="C508">
        <v>1</v>
      </c>
      <c r="D508">
        <v>1</v>
      </c>
      <c r="E508">
        <v>4</v>
      </c>
      <c r="F508" t="s">
        <v>19</v>
      </c>
      <c r="G508">
        <v>38</v>
      </c>
      <c r="H508">
        <v>61580</v>
      </c>
      <c r="I508">
        <v>733915</v>
      </c>
    </row>
    <row r="509" spans="1:9" x14ac:dyDescent="0.25">
      <c r="A509">
        <v>2</v>
      </c>
      <c r="B509" s="1">
        <v>22744</v>
      </c>
      <c r="C509">
        <v>1</v>
      </c>
      <c r="D509">
        <v>3</v>
      </c>
      <c r="E509">
        <v>2</v>
      </c>
      <c r="F509" t="s">
        <v>19</v>
      </c>
      <c r="G509">
        <v>40</v>
      </c>
      <c r="H509">
        <v>23024</v>
      </c>
      <c r="I509">
        <v>552</v>
      </c>
    </row>
    <row r="510" spans="1:9" x14ac:dyDescent="0.25">
      <c r="A510">
        <v>1</v>
      </c>
      <c r="B510" s="1">
        <v>29517</v>
      </c>
      <c r="C510">
        <v>1</v>
      </c>
      <c r="D510">
        <v>1</v>
      </c>
      <c r="E510">
        <v>4</v>
      </c>
      <c r="F510" t="s">
        <v>11</v>
      </c>
      <c r="G510">
        <v>50</v>
      </c>
      <c r="H510">
        <v>93616</v>
      </c>
      <c r="I510">
        <v>49329</v>
      </c>
    </row>
    <row r="511" spans="1:9" x14ac:dyDescent="0.25">
      <c r="A511">
        <v>2</v>
      </c>
      <c r="B511" s="1">
        <v>23269</v>
      </c>
      <c r="C511">
        <v>1</v>
      </c>
      <c r="D511">
        <v>4</v>
      </c>
      <c r="E511">
        <v>4</v>
      </c>
      <c r="F511" t="s">
        <v>12</v>
      </c>
      <c r="G511">
        <v>24</v>
      </c>
      <c r="H511">
        <v>13172</v>
      </c>
      <c r="I511">
        <v>10800</v>
      </c>
    </row>
    <row r="512" spans="1:9" x14ac:dyDescent="0.25">
      <c r="A512">
        <v>1</v>
      </c>
      <c r="B512" s="1">
        <v>22908</v>
      </c>
      <c r="C512">
        <v>1</v>
      </c>
      <c r="D512">
        <v>3</v>
      </c>
      <c r="E512">
        <v>3</v>
      </c>
      <c r="F512" t="s">
        <v>10</v>
      </c>
      <c r="G512">
        <v>38</v>
      </c>
      <c r="H512">
        <v>58184</v>
      </c>
      <c r="I512">
        <v>179633</v>
      </c>
    </row>
    <row r="513" spans="1:9" x14ac:dyDescent="0.25">
      <c r="A513">
        <v>1</v>
      </c>
      <c r="B513" s="1">
        <v>29363</v>
      </c>
      <c r="C513">
        <v>1</v>
      </c>
      <c r="D513">
        <v>1</v>
      </c>
      <c r="E513">
        <v>3</v>
      </c>
      <c r="F513" t="s">
        <v>10</v>
      </c>
      <c r="G513">
        <v>39</v>
      </c>
      <c r="H513">
        <v>51828</v>
      </c>
      <c r="I513">
        <v>198</v>
      </c>
    </row>
    <row r="514" spans="1:9" x14ac:dyDescent="0.25">
      <c r="A514">
        <v>1</v>
      </c>
      <c r="B514" s="1">
        <v>33542</v>
      </c>
      <c r="C514">
        <v>1</v>
      </c>
      <c r="D514">
        <v>4</v>
      </c>
      <c r="E514">
        <v>4</v>
      </c>
      <c r="F514" t="s">
        <v>11</v>
      </c>
      <c r="G514">
        <v>39</v>
      </c>
      <c r="H514">
        <v>15620</v>
      </c>
      <c r="I514">
        <v>3823</v>
      </c>
    </row>
    <row r="515" spans="1:9" x14ac:dyDescent="0.25">
      <c r="A515">
        <v>1</v>
      </c>
      <c r="B515" s="1">
        <v>24046</v>
      </c>
      <c r="C515">
        <v>1</v>
      </c>
      <c r="D515">
        <v>4</v>
      </c>
      <c r="E515">
        <v>4</v>
      </c>
      <c r="F515" t="s">
        <v>15</v>
      </c>
      <c r="G515">
        <v>37</v>
      </c>
      <c r="H515">
        <v>19556</v>
      </c>
      <c r="I515">
        <v>4373</v>
      </c>
    </row>
    <row r="516" spans="1:9" x14ac:dyDescent="0.25">
      <c r="A516">
        <v>1</v>
      </c>
      <c r="B516" s="1">
        <v>24479</v>
      </c>
      <c r="C516">
        <v>1</v>
      </c>
      <c r="D516">
        <v>2</v>
      </c>
      <c r="E516">
        <v>4</v>
      </c>
      <c r="F516" t="s">
        <v>22</v>
      </c>
      <c r="G516">
        <v>44</v>
      </c>
      <c r="H516">
        <v>64516</v>
      </c>
      <c r="I516">
        <v>187050</v>
      </c>
    </row>
    <row r="517" spans="1:9" x14ac:dyDescent="0.25">
      <c r="A517">
        <v>1</v>
      </c>
      <c r="B517" s="1">
        <v>26294</v>
      </c>
      <c r="C517">
        <v>1</v>
      </c>
      <c r="D517">
        <v>3</v>
      </c>
      <c r="E517">
        <v>4</v>
      </c>
      <c r="F517" t="s">
        <v>19</v>
      </c>
      <c r="G517">
        <v>37</v>
      </c>
      <c r="H517">
        <v>28924</v>
      </c>
      <c r="I517">
        <v>6000</v>
      </c>
    </row>
    <row r="518" spans="1:9" x14ac:dyDescent="0.25">
      <c r="A518">
        <v>1</v>
      </c>
      <c r="B518" s="1">
        <v>25569</v>
      </c>
      <c r="C518">
        <v>1</v>
      </c>
      <c r="D518">
        <v>1</v>
      </c>
      <c r="E518">
        <v>4</v>
      </c>
      <c r="F518" t="s">
        <v>19</v>
      </c>
      <c r="G518">
        <v>39</v>
      </c>
      <c r="H518">
        <v>27272</v>
      </c>
      <c r="I518">
        <v>3200</v>
      </c>
    </row>
    <row r="519" spans="1:9" x14ac:dyDescent="0.25">
      <c r="A519">
        <v>1</v>
      </c>
      <c r="B519" s="1">
        <v>28378</v>
      </c>
      <c r="C519">
        <v>1</v>
      </c>
      <c r="D519">
        <v>1</v>
      </c>
      <c r="E519">
        <v>4</v>
      </c>
      <c r="F519" t="s">
        <v>23</v>
      </c>
      <c r="G519">
        <v>45</v>
      </c>
      <c r="H519">
        <v>70028</v>
      </c>
      <c r="I519">
        <v>49573</v>
      </c>
    </row>
    <row r="520" spans="1:9" x14ac:dyDescent="0.25">
      <c r="A520">
        <v>2</v>
      </c>
      <c r="B520" s="1">
        <v>22109</v>
      </c>
      <c r="C520">
        <v>1</v>
      </c>
      <c r="D520">
        <v>4</v>
      </c>
      <c r="E520">
        <v>4</v>
      </c>
      <c r="F520" t="s">
        <v>18</v>
      </c>
      <c r="G520">
        <v>20</v>
      </c>
      <c r="H520">
        <v>65424</v>
      </c>
      <c r="I520">
        <v>576640</v>
      </c>
    </row>
    <row r="521" spans="1:9" x14ac:dyDescent="0.25">
      <c r="A521">
        <v>2</v>
      </c>
      <c r="B521" s="1">
        <v>25189</v>
      </c>
      <c r="C521">
        <v>1</v>
      </c>
      <c r="D521">
        <v>4</v>
      </c>
      <c r="E521">
        <v>4</v>
      </c>
      <c r="F521" t="s">
        <v>12</v>
      </c>
      <c r="G521">
        <v>39</v>
      </c>
      <c r="H521">
        <v>7200</v>
      </c>
      <c r="I521">
        <v>500</v>
      </c>
    </row>
    <row r="522" spans="1:9" x14ac:dyDescent="0.25">
      <c r="A522">
        <v>2</v>
      </c>
      <c r="B522" s="1">
        <v>23838</v>
      </c>
      <c r="C522">
        <v>2</v>
      </c>
      <c r="D522">
        <v>3</v>
      </c>
      <c r="E522">
        <v>4</v>
      </c>
      <c r="F522" t="s">
        <v>19</v>
      </c>
      <c r="G522">
        <v>42</v>
      </c>
      <c r="H522">
        <v>23204</v>
      </c>
      <c r="I522">
        <v>7400</v>
      </c>
    </row>
    <row r="523" spans="1:9" x14ac:dyDescent="0.25">
      <c r="A523">
        <v>2</v>
      </c>
      <c r="B523" s="1">
        <v>21755</v>
      </c>
      <c r="C523">
        <v>1</v>
      </c>
      <c r="D523">
        <v>4</v>
      </c>
      <c r="E523">
        <v>4</v>
      </c>
      <c r="F523" t="s">
        <v>12</v>
      </c>
      <c r="G523">
        <v>19</v>
      </c>
      <c r="H523">
        <v>32488</v>
      </c>
      <c r="I523">
        <v>3566</v>
      </c>
    </row>
    <row r="524" spans="1:9" x14ac:dyDescent="0.25">
      <c r="A524">
        <v>1</v>
      </c>
      <c r="B524" s="1">
        <v>23126</v>
      </c>
      <c r="C524">
        <v>1</v>
      </c>
      <c r="D524">
        <v>1</v>
      </c>
      <c r="E524">
        <v>4</v>
      </c>
      <c r="F524" t="s">
        <v>9</v>
      </c>
      <c r="G524">
        <v>40</v>
      </c>
      <c r="H524">
        <v>40404</v>
      </c>
      <c r="I524">
        <v>187365</v>
      </c>
    </row>
    <row r="525" spans="1:9" x14ac:dyDescent="0.25">
      <c r="A525">
        <v>2</v>
      </c>
      <c r="B525" s="1">
        <v>26724</v>
      </c>
      <c r="C525">
        <v>1</v>
      </c>
      <c r="D525">
        <v>3</v>
      </c>
      <c r="E525">
        <v>4</v>
      </c>
      <c r="F525" t="s">
        <v>21</v>
      </c>
      <c r="G525">
        <v>18</v>
      </c>
      <c r="H525">
        <v>30160</v>
      </c>
      <c r="I525">
        <v>190455</v>
      </c>
    </row>
    <row r="526" spans="1:9" x14ac:dyDescent="0.25">
      <c r="A526">
        <v>1</v>
      </c>
      <c r="B526" s="1">
        <v>33854</v>
      </c>
      <c r="C526">
        <v>1</v>
      </c>
      <c r="D526">
        <v>4</v>
      </c>
      <c r="E526">
        <v>4</v>
      </c>
      <c r="F526" t="s">
        <v>9</v>
      </c>
      <c r="G526">
        <v>38</v>
      </c>
      <c r="H526">
        <v>38004</v>
      </c>
      <c r="I526">
        <v>127311</v>
      </c>
    </row>
    <row r="527" spans="1:9" x14ac:dyDescent="0.25">
      <c r="A527">
        <v>2</v>
      </c>
      <c r="B527" s="1">
        <v>22324</v>
      </c>
      <c r="C527">
        <v>1</v>
      </c>
      <c r="D527">
        <v>4</v>
      </c>
      <c r="E527">
        <v>4</v>
      </c>
      <c r="F527" t="s">
        <v>20</v>
      </c>
      <c r="G527">
        <v>35</v>
      </c>
      <c r="H527">
        <v>37960</v>
      </c>
      <c r="I527">
        <v>1351</v>
      </c>
    </row>
    <row r="528" spans="1:9" x14ac:dyDescent="0.25">
      <c r="A528">
        <v>1</v>
      </c>
      <c r="B528" s="1">
        <v>25600</v>
      </c>
      <c r="C528">
        <v>1</v>
      </c>
      <c r="D528">
        <v>1</v>
      </c>
      <c r="E528">
        <v>4</v>
      </c>
      <c r="F528" t="s">
        <v>14</v>
      </c>
      <c r="G528">
        <v>50</v>
      </c>
      <c r="H528">
        <v>71200</v>
      </c>
      <c r="I528">
        <v>250710</v>
      </c>
    </row>
    <row r="529" spans="1:9" x14ac:dyDescent="0.25">
      <c r="A529">
        <v>1</v>
      </c>
      <c r="B529" s="1">
        <v>23967</v>
      </c>
      <c r="C529">
        <v>1</v>
      </c>
      <c r="D529">
        <v>1</v>
      </c>
      <c r="E529">
        <v>2</v>
      </c>
      <c r="F529" t="s">
        <v>11</v>
      </c>
      <c r="G529">
        <v>40</v>
      </c>
      <c r="H529">
        <v>15576</v>
      </c>
      <c r="I529">
        <v>59400</v>
      </c>
    </row>
    <row r="530" spans="1:9" x14ac:dyDescent="0.25">
      <c r="A530">
        <v>2</v>
      </c>
      <c r="B530" s="1">
        <v>25280</v>
      </c>
      <c r="C530">
        <v>1</v>
      </c>
      <c r="D530">
        <v>2</v>
      </c>
      <c r="E530">
        <v>4</v>
      </c>
      <c r="F530" t="s">
        <v>11</v>
      </c>
      <c r="G530">
        <v>25</v>
      </c>
      <c r="H530">
        <v>89592</v>
      </c>
      <c r="I530">
        <v>825715</v>
      </c>
    </row>
    <row r="531" spans="1:9" x14ac:dyDescent="0.25">
      <c r="A531">
        <v>1</v>
      </c>
      <c r="B531" s="1">
        <v>29787</v>
      </c>
      <c r="C531">
        <v>1</v>
      </c>
      <c r="D531">
        <v>1</v>
      </c>
      <c r="E531">
        <v>4</v>
      </c>
      <c r="F531" t="s">
        <v>9</v>
      </c>
      <c r="G531">
        <v>38</v>
      </c>
      <c r="H531">
        <v>88388</v>
      </c>
      <c r="I531">
        <v>212630</v>
      </c>
    </row>
    <row r="532" spans="1:9" x14ac:dyDescent="0.25">
      <c r="A532">
        <v>1</v>
      </c>
      <c r="B532" s="1">
        <v>23360</v>
      </c>
      <c r="C532">
        <v>1</v>
      </c>
      <c r="D532">
        <v>4</v>
      </c>
      <c r="E532">
        <v>4</v>
      </c>
      <c r="F532" t="s">
        <v>19</v>
      </c>
      <c r="G532">
        <v>38</v>
      </c>
      <c r="H532">
        <v>67224</v>
      </c>
      <c r="I532">
        <v>320030</v>
      </c>
    </row>
    <row r="533" spans="1:9" x14ac:dyDescent="0.25">
      <c r="A533">
        <v>1</v>
      </c>
      <c r="B533" s="1">
        <v>29401</v>
      </c>
      <c r="C533">
        <v>1</v>
      </c>
      <c r="D533">
        <v>3</v>
      </c>
      <c r="E533">
        <v>4</v>
      </c>
      <c r="F533" t="s">
        <v>14</v>
      </c>
      <c r="G533">
        <v>40</v>
      </c>
      <c r="H533">
        <v>42264</v>
      </c>
      <c r="I533">
        <v>367364</v>
      </c>
    </row>
    <row r="534" spans="1:9" x14ac:dyDescent="0.25">
      <c r="A534">
        <v>2</v>
      </c>
      <c r="B534" s="1">
        <v>27689</v>
      </c>
      <c r="C534">
        <v>1</v>
      </c>
      <c r="D534">
        <v>1</v>
      </c>
      <c r="E534">
        <v>4</v>
      </c>
      <c r="F534" t="s">
        <v>14</v>
      </c>
      <c r="G534">
        <v>30</v>
      </c>
      <c r="H534">
        <v>26160</v>
      </c>
      <c r="I534">
        <v>27725</v>
      </c>
    </row>
    <row r="535" spans="1:9" x14ac:dyDescent="0.25">
      <c r="A535">
        <v>1</v>
      </c>
      <c r="B535" s="1">
        <v>19421</v>
      </c>
      <c r="C535">
        <v>1</v>
      </c>
      <c r="D535">
        <v>4</v>
      </c>
      <c r="E535">
        <v>4</v>
      </c>
      <c r="F535" t="s">
        <v>11</v>
      </c>
      <c r="G535">
        <v>50</v>
      </c>
      <c r="H535">
        <v>57512</v>
      </c>
      <c r="I535">
        <v>533498</v>
      </c>
    </row>
    <row r="536" spans="1:9" x14ac:dyDescent="0.25">
      <c r="A536">
        <v>1</v>
      </c>
      <c r="B536" s="1">
        <v>32552</v>
      </c>
      <c r="C536">
        <v>1</v>
      </c>
      <c r="D536">
        <v>2</v>
      </c>
      <c r="E536">
        <v>3</v>
      </c>
      <c r="F536" t="s">
        <v>10</v>
      </c>
      <c r="G536">
        <v>39</v>
      </c>
      <c r="H536">
        <v>31796</v>
      </c>
      <c r="I536">
        <v>12578</v>
      </c>
    </row>
    <row r="537" spans="1:9" x14ac:dyDescent="0.25">
      <c r="A537">
        <v>2</v>
      </c>
      <c r="B537" s="1">
        <v>20763</v>
      </c>
      <c r="C537">
        <v>1</v>
      </c>
      <c r="D537">
        <v>4</v>
      </c>
      <c r="E537">
        <v>4</v>
      </c>
      <c r="F537" t="s">
        <v>20</v>
      </c>
      <c r="G537">
        <v>38</v>
      </c>
      <c r="H537">
        <v>21576</v>
      </c>
      <c r="I537">
        <v>46485</v>
      </c>
    </row>
    <row r="538" spans="1:9" x14ac:dyDescent="0.25">
      <c r="A538">
        <v>2</v>
      </c>
      <c r="B538" s="1">
        <v>32299</v>
      </c>
      <c r="C538">
        <v>1</v>
      </c>
      <c r="D538">
        <v>4</v>
      </c>
      <c r="E538">
        <v>4</v>
      </c>
      <c r="F538" t="s">
        <v>12</v>
      </c>
      <c r="G538">
        <v>38</v>
      </c>
      <c r="H538">
        <v>22880</v>
      </c>
      <c r="I538">
        <v>1108</v>
      </c>
    </row>
    <row r="539" spans="1:9" x14ac:dyDescent="0.25">
      <c r="A539">
        <v>2</v>
      </c>
      <c r="B539" s="1">
        <v>27262</v>
      </c>
      <c r="C539">
        <v>1</v>
      </c>
      <c r="D539">
        <v>1</v>
      </c>
      <c r="E539">
        <v>4</v>
      </c>
      <c r="F539" t="s">
        <v>19</v>
      </c>
      <c r="G539">
        <v>30</v>
      </c>
      <c r="H539">
        <v>37892</v>
      </c>
      <c r="I539">
        <v>25340</v>
      </c>
    </row>
    <row r="540" spans="1:9" x14ac:dyDescent="0.25">
      <c r="A540">
        <v>1</v>
      </c>
      <c r="B540" s="1">
        <v>22459</v>
      </c>
      <c r="C540">
        <v>1</v>
      </c>
      <c r="D540">
        <v>1</v>
      </c>
      <c r="E540">
        <v>3</v>
      </c>
      <c r="F540" t="s">
        <v>10</v>
      </c>
      <c r="G540">
        <v>38</v>
      </c>
      <c r="H540">
        <v>74784</v>
      </c>
      <c r="I540">
        <v>329197</v>
      </c>
    </row>
    <row r="541" spans="1:9" x14ac:dyDescent="0.25">
      <c r="A541">
        <v>1</v>
      </c>
      <c r="B541" s="1">
        <v>30094</v>
      </c>
      <c r="C541">
        <v>1</v>
      </c>
      <c r="D541">
        <v>1</v>
      </c>
      <c r="E541">
        <v>4</v>
      </c>
      <c r="F541" t="s">
        <v>9</v>
      </c>
      <c r="G541">
        <v>39</v>
      </c>
      <c r="H541">
        <v>29484</v>
      </c>
      <c r="I541">
        <v>254718</v>
      </c>
    </row>
    <row r="542" spans="1:9" x14ac:dyDescent="0.25">
      <c r="A542">
        <v>1</v>
      </c>
      <c r="B542" s="1">
        <v>28056</v>
      </c>
      <c r="C542">
        <v>1</v>
      </c>
      <c r="D542">
        <v>2</v>
      </c>
      <c r="E542">
        <v>4</v>
      </c>
      <c r="F542" t="s">
        <v>9</v>
      </c>
      <c r="G542">
        <v>38</v>
      </c>
      <c r="H542">
        <v>44924</v>
      </c>
      <c r="I542">
        <v>925</v>
      </c>
    </row>
    <row r="543" spans="1:9" x14ac:dyDescent="0.25">
      <c r="A543">
        <v>1</v>
      </c>
      <c r="B543" s="1">
        <v>27090</v>
      </c>
      <c r="C543">
        <v>1</v>
      </c>
      <c r="D543">
        <v>4</v>
      </c>
      <c r="E543">
        <v>4</v>
      </c>
      <c r="F543" t="s">
        <v>9</v>
      </c>
      <c r="G543">
        <v>40</v>
      </c>
      <c r="H543">
        <v>23440</v>
      </c>
      <c r="I543">
        <v>35350</v>
      </c>
    </row>
    <row r="544" spans="1:9" x14ac:dyDescent="0.25">
      <c r="A544">
        <v>1</v>
      </c>
      <c r="B544" s="1">
        <v>20427</v>
      </c>
      <c r="C544">
        <v>1</v>
      </c>
      <c r="D544">
        <v>4</v>
      </c>
      <c r="E544">
        <v>4</v>
      </c>
      <c r="F544" t="s">
        <v>15</v>
      </c>
      <c r="G544">
        <v>38</v>
      </c>
      <c r="H544">
        <v>36612</v>
      </c>
      <c r="I544">
        <v>4622</v>
      </c>
    </row>
    <row r="545" spans="1:9" x14ac:dyDescent="0.25">
      <c r="A545">
        <v>1</v>
      </c>
      <c r="B545" s="1">
        <v>19516</v>
      </c>
      <c r="C545">
        <v>1</v>
      </c>
      <c r="D545">
        <v>2</v>
      </c>
      <c r="E545">
        <v>3</v>
      </c>
      <c r="F545" t="s">
        <v>10</v>
      </c>
      <c r="G545">
        <v>40</v>
      </c>
      <c r="H545">
        <v>70028</v>
      </c>
      <c r="I545">
        <v>178877</v>
      </c>
    </row>
    <row r="546" spans="1:9" x14ac:dyDescent="0.25">
      <c r="A546">
        <v>1</v>
      </c>
      <c r="B546" s="1">
        <v>20475</v>
      </c>
      <c r="C546">
        <v>1</v>
      </c>
      <c r="D546">
        <v>3</v>
      </c>
      <c r="E546">
        <v>2</v>
      </c>
      <c r="F546" t="s">
        <v>22</v>
      </c>
      <c r="G546">
        <v>60</v>
      </c>
      <c r="H546">
        <v>50852</v>
      </c>
      <c r="I546">
        <v>433919</v>
      </c>
    </row>
    <row r="547" spans="1:9" x14ac:dyDescent="0.25">
      <c r="A547">
        <v>1</v>
      </c>
      <c r="B547" s="1">
        <v>31524</v>
      </c>
      <c r="C547">
        <v>1</v>
      </c>
      <c r="D547">
        <v>4</v>
      </c>
      <c r="E547">
        <v>4</v>
      </c>
      <c r="F547" t="s">
        <v>15</v>
      </c>
      <c r="G547">
        <v>39</v>
      </c>
      <c r="H547">
        <v>21936</v>
      </c>
      <c r="I547">
        <v>2100</v>
      </c>
    </row>
    <row r="548" spans="1:9" x14ac:dyDescent="0.25">
      <c r="A548">
        <v>1</v>
      </c>
      <c r="B548" s="1">
        <v>20767</v>
      </c>
      <c r="C548">
        <v>1</v>
      </c>
      <c r="D548">
        <v>1</v>
      </c>
      <c r="E548">
        <v>3</v>
      </c>
      <c r="F548" t="s">
        <v>10</v>
      </c>
      <c r="G548">
        <v>45</v>
      </c>
      <c r="H548">
        <v>97864</v>
      </c>
      <c r="I548">
        <v>570700</v>
      </c>
    </row>
    <row r="549" spans="1:9" x14ac:dyDescent="0.25">
      <c r="A549">
        <v>1</v>
      </c>
      <c r="B549" s="1">
        <v>28687</v>
      </c>
      <c r="C549">
        <v>1</v>
      </c>
      <c r="D549">
        <v>2</v>
      </c>
      <c r="E549">
        <v>4</v>
      </c>
      <c r="F549" t="s">
        <v>15</v>
      </c>
      <c r="G549">
        <v>38</v>
      </c>
      <c r="H549">
        <v>22872</v>
      </c>
      <c r="I549">
        <v>382277</v>
      </c>
    </row>
    <row r="550" spans="1:9" x14ac:dyDescent="0.25">
      <c r="A550">
        <v>2</v>
      </c>
      <c r="B550" s="1">
        <v>32988</v>
      </c>
      <c r="C550">
        <v>1</v>
      </c>
      <c r="D550">
        <v>3</v>
      </c>
      <c r="E550">
        <v>4</v>
      </c>
      <c r="F550" t="s">
        <v>19</v>
      </c>
      <c r="G550">
        <v>37</v>
      </c>
      <c r="H550">
        <v>17160</v>
      </c>
      <c r="I550">
        <v>13205</v>
      </c>
    </row>
    <row r="551" spans="1:9" x14ac:dyDescent="0.25">
      <c r="A551">
        <v>2</v>
      </c>
      <c r="B551" s="1">
        <v>32440</v>
      </c>
      <c r="C551">
        <v>1</v>
      </c>
      <c r="D551">
        <v>3</v>
      </c>
      <c r="E551">
        <v>4</v>
      </c>
      <c r="F551" t="s">
        <v>19</v>
      </c>
      <c r="G551">
        <v>38</v>
      </c>
      <c r="H551">
        <v>24928</v>
      </c>
      <c r="I551">
        <v>3000</v>
      </c>
    </row>
    <row r="552" spans="1:9" x14ac:dyDescent="0.25">
      <c r="A552">
        <v>1</v>
      </c>
      <c r="B552" s="1">
        <v>31882</v>
      </c>
      <c r="C552">
        <v>1</v>
      </c>
      <c r="D552">
        <v>3</v>
      </c>
      <c r="E552">
        <v>5</v>
      </c>
      <c r="F552" t="s">
        <v>16</v>
      </c>
      <c r="G552">
        <v>20</v>
      </c>
      <c r="H552">
        <v>21116</v>
      </c>
      <c r="I552">
        <v>0</v>
      </c>
    </row>
    <row r="553" spans="1:9" x14ac:dyDescent="0.25">
      <c r="A553">
        <v>2</v>
      </c>
      <c r="B553" s="1">
        <v>28695</v>
      </c>
      <c r="C553">
        <v>1</v>
      </c>
      <c r="D553">
        <v>3</v>
      </c>
      <c r="E553">
        <v>4</v>
      </c>
      <c r="F553" t="s">
        <v>12</v>
      </c>
      <c r="G553">
        <v>19</v>
      </c>
      <c r="H553">
        <v>22400</v>
      </c>
      <c r="I553">
        <v>1074</v>
      </c>
    </row>
    <row r="554" spans="1:9" x14ac:dyDescent="0.25">
      <c r="A554">
        <v>2</v>
      </c>
      <c r="B554" s="1">
        <v>31160</v>
      </c>
      <c r="C554">
        <v>1</v>
      </c>
      <c r="D554">
        <v>4</v>
      </c>
      <c r="E554">
        <v>4</v>
      </c>
      <c r="F554" t="s">
        <v>11</v>
      </c>
      <c r="G554">
        <v>35</v>
      </c>
      <c r="H554">
        <v>22164</v>
      </c>
      <c r="I554">
        <v>134480</v>
      </c>
    </row>
    <row r="555" spans="1:9" x14ac:dyDescent="0.25">
      <c r="A555">
        <v>1</v>
      </c>
      <c r="B555" s="1">
        <v>22225</v>
      </c>
      <c r="C555">
        <v>1</v>
      </c>
      <c r="D555">
        <v>1</v>
      </c>
      <c r="E555">
        <v>4</v>
      </c>
      <c r="F555" t="s">
        <v>9</v>
      </c>
      <c r="G555">
        <v>38</v>
      </c>
      <c r="H555">
        <v>66028</v>
      </c>
      <c r="I555">
        <v>264805</v>
      </c>
    </row>
    <row r="556" spans="1:9" x14ac:dyDescent="0.25">
      <c r="A556">
        <v>1</v>
      </c>
      <c r="B556" s="1">
        <v>22330</v>
      </c>
      <c r="C556">
        <v>1</v>
      </c>
      <c r="D556">
        <v>4</v>
      </c>
      <c r="E556">
        <v>4</v>
      </c>
      <c r="F556" t="s">
        <v>11</v>
      </c>
      <c r="G556">
        <v>38</v>
      </c>
      <c r="H556">
        <v>23232</v>
      </c>
      <c r="I556">
        <v>204228</v>
      </c>
    </row>
    <row r="557" spans="1:9" x14ac:dyDescent="0.25">
      <c r="A557">
        <v>1</v>
      </c>
      <c r="B557" s="1">
        <v>26594</v>
      </c>
      <c r="C557">
        <v>1</v>
      </c>
      <c r="D557">
        <v>3</v>
      </c>
      <c r="E557">
        <v>4</v>
      </c>
      <c r="F557" t="s">
        <v>11</v>
      </c>
      <c r="G557">
        <v>38</v>
      </c>
      <c r="H557">
        <v>39704</v>
      </c>
      <c r="I557">
        <v>91000</v>
      </c>
    </row>
    <row r="558" spans="1:9" x14ac:dyDescent="0.25">
      <c r="A558">
        <v>2</v>
      </c>
      <c r="B558" s="1">
        <v>20690</v>
      </c>
      <c r="C558">
        <v>1</v>
      </c>
      <c r="D558">
        <v>4</v>
      </c>
      <c r="E558">
        <v>4</v>
      </c>
      <c r="F558" t="s">
        <v>26</v>
      </c>
      <c r="G558">
        <v>34</v>
      </c>
      <c r="H558">
        <v>115652</v>
      </c>
      <c r="I558">
        <v>1619500</v>
      </c>
    </row>
    <row r="559" spans="1:9" x14ac:dyDescent="0.25">
      <c r="A559">
        <v>1</v>
      </c>
      <c r="B559" s="1">
        <v>30275</v>
      </c>
      <c r="C559">
        <v>1</v>
      </c>
      <c r="D559">
        <v>2</v>
      </c>
      <c r="E559">
        <v>3</v>
      </c>
      <c r="F559" t="s">
        <v>10</v>
      </c>
      <c r="G559">
        <v>39</v>
      </c>
      <c r="H559">
        <v>48572</v>
      </c>
      <c r="I559">
        <v>205301</v>
      </c>
    </row>
    <row r="560" spans="1:9" x14ac:dyDescent="0.25">
      <c r="A560">
        <v>2</v>
      </c>
      <c r="B560" s="1">
        <v>27135</v>
      </c>
      <c r="C560">
        <v>1</v>
      </c>
      <c r="D560">
        <v>1</v>
      </c>
      <c r="E560">
        <v>4</v>
      </c>
      <c r="F560" t="s">
        <v>11</v>
      </c>
      <c r="G560">
        <v>39</v>
      </c>
      <c r="H560">
        <v>31320</v>
      </c>
      <c r="I560">
        <v>0</v>
      </c>
    </row>
    <row r="561" spans="1:9" x14ac:dyDescent="0.25">
      <c r="A561">
        <v>1</v>
      </c>
      <c r="B561" s="1">
        <v>27784</v>
      </c>
      <c r="C561">
        <v>1</v>
      </c>
      <c r="D561">
        <v>3</v>
      </c>
      <c r="E561">
        <v>4</v>
      </c>
      <c r="F561" t="s">
        <v>18</v>
      </c>
      <c r="G561">
        <v>39</v>
      </c>
      <c r="H561">
        <v>64232</v>
      </c>
      <c r="I561">
        <v>147016</v>
      </c>
    </row>
    <row r="562" spans="1:9" x14ac:dyDescent="0.25">
      <c r="A562">
        <v>1</v>
      </c>
      <c r="B562" s="1">
        <v>25105</v>
      </c>
      <c r="C562">
        <v>1</v>
      </c>
      <c r="D562">
        <v>4</v>
      </c>
      <c r="E562">
        <v>3</v>
      </c>
      <c r="F562" t="s">
        <v>10</v>
      </c>
      <c r="G562">
        <v>38</v>
      </c>
      <c r="H562">
        <v>39060</v>
      </c>
      <c r="I562">
        <v>4628</v>
      </c>
    </row>
    <row r="563" spans="1:9" x14ac:dyDescent="0.25">
      <c r="A563">
        <v>1</v>
      </c>
      <c r="B563" s="1">
        <v>28659</v>
      </c>
      <c r="C563">
        <v>1</v>
      </c>
      <c r="D563">
        <v>4</v>
      </c>
      <c r="E563">
        <v>5</v>
      </c>
      <c r="F563" t="s">
        <v>16</v>
      </c>
      <c r="G563">
        <v>60</v>
      </c>
      <c r="H563">
        <v>24840</v>
      </c>
      <c r="I563">
        <v>6</v>
      </c>
    </row>
    <row r="564" spans="1:9" x14ac:dyDescent="0.25">
      <c r="A564">
        <v>2</v>
      </c>
      <c r="B564" s="1">
        <v>26250</v>
      </c>
      <c r="C564">
        <v>1</v>
      </c>
      <c r="D564">
        <v>3</v>
      </c>
      <c r="E564">
        <v>4</v>
      </c>
      <c r="F564" t="s">
        <v>14</v>
      </c>
      <c r="G564">
        <v>40</v>
      </c>
      <c r="H564">
        <v>29404</v>
      </c>
      <c r="I564">
        <v>0</v>
      </c>
    </row>
    <row r="565" spans="1:9" x14ac:dyDescent="0.25">
      <c r="A565">
        <v>1</v>
      </c>
      <c r="B565" s="1">
        <v>20359</v>
      </c>
      <c r="C565">
        <v>1</v>
      </c>
      <c r="D565">
        <v>4</v>
      </c>
      <c r="E565">
        <v>4</v>
      </c>
      <c r="F565" t="s">
        <v>15</v>
      </c>
      <c r="G565">
        <v>35</v>
      </c>
      <c r="H565">
        <v>30612</v>
      </c>
      <c r="I565">
        <v>88189</v>
      </c>
    </row>
    <row r="566" spans="1:9" x14ac:dyDescent="0.25">
      <c r="A566">
        <v>1</v>
      </c>
      <c r="B566" s="1">
        <v>29164</v>
      </c>
      <c r="C566">
        <v>1</v>
      </c>
      <c r="D566">
        <v>4</v>
      </c>
      <c r="E566">
        <v>4</v>
      </c>
      <c r="F566" t="s">
        <v>20</v>
      </c>
      <c r="G566">
        <v>38</v>
      </c>
      <c r="H566">
        <v>36304</v>
      </c>
      <c r="I566">
        <v>1500</v>
      </c>
    </row>
    <row r="567" spans="1:9" x14ac:dyDescent="0.25">
      <c r="A567">
        <v>1</v>
      </c>
      <c r="B567" s="1">
        <v>18616</v>
      </c>
      <c r="C567">
        <v>1</v>
      </c>
      <c r="D567">
        <v>1</v>
      </c>
      <c r="E567">
        <v>2</v>
      </c>
      <c r="F567" t="s">
        <v>11</v>
      </c>
      <c r="G567">
        <v>35</v>
      </c>
      <c r="H567">
        <v>69136</v>
      </c>
      <c r="I567">
        <v>145004</v>
      </c>
    </row>
    <row r="568" spans="1:9" x14ac:dyDescent="0.25">
      <c r="A568">
        <v>1</v>
      </c>
      <c r="B568" s="1">
        <v>23263</v>
      </c>
      <c r="C568">
        <v>1</v>
      </c>
      <c r="D568">
        <v>1</v>
      </c>
      <c r="E568">
        <v>2</v>
      </c>
      <c r="F568" t="s">
        <v>22</v>
      </c>
      <c r="G568">
        <v>48</v>
      </c>
      <c r="H568">
        <v>56324</v>
      </c>
      <c r="I568">
        <v>836500</v>
      </c>
    </row>
    <row r="569" spans="1:9" x14ac:dyDescent="0.25">
      <c r="A569">
        <v>2</v>
      </c>
      <c r="B569" s="1">
        <v>23575</v>
      </c>
      <c r="C569">
        <v>1</v>
      </c>
      <c r="D569">
        <v>3</v>
      </c>
      <c r="E569">
        <v>4</v>
      </c>
      <c r="F569" t="s">
        <v>11</v>
      </c>
      <c r="G569">
        <v>20</v>
      </c>
      <c r="H569">
        <v>31196</v>
      </c>
      <c r="I569">
        <v>36177</v>
      </c>
    </row>
    <row r="570" spans="1:9" x14ac:dyDescent="0.25">
      <c r="A570">
        <v>1</v>
      </c>
      <c r="B570" s="1">
        <v>23217</v>
      </c>
      <c r="C570">
        <v>1</v>
      </c>
      <c r="D570">
        <v>4</v>
      </c>
      <c r="E570">
        <v>5</v>
      </c>
      <c r="F570" t="s">
        <v>13</v>
      </c>
      <c r="G570">
        <v>38</v>
      </c>
      <c r="H570">
        <v>17268</v>
      </c>
      <c r="I570">
        <v>1210</v>
      </c>
    </row>
    <row r="571" spans="1:9" x14ac:dyDescent="0.25">
      <c r="A571">
        <v>1</v>
      </c>
      <c r="B571" s="1">
        <v>22535</v>
      </c>
      <c r="C571">
        <v>1</v>
      </c>
      <c r="D571">
        <v>4</v>
      </c>
      <c r="E571">
        <v>4</v>
      </c>
      <c r="F571" t="s">
        <v>15</v>
      </c>
      <c r="G571">
        <v>39</v>
      </c>
      <c r="H571">
        <v>26460</v>
      </c>
      <c r="I571">
        <v>22500</v>
      </c>
    </row>
    <row r="572" spans="1:9" x14ac:dyDescent="0.25">
      <c r="A572">
        <v>1</v>
      </c>
      <c r="B572" s="1">
        <v>29643</v>
      </c>
      <c r="C572">
        <v>1</v>
      </c>
      <c r="D572">
        <v>4</v>
      </c>
      <c r="E572">
        <v>4</v>
      </c>
      <c r="F572" t="s">
        <v>19</v>
      </c>
      <c r="G572">
        <v>41</v>
      </c>
      <c r="H572">
        <v>48520</v>
      </c>
      <c r="I572">
        <v>34076</v>
      </c>
    </row>
    <row r="573" spans="1:9" x14ac:dyDescent="0.25">
      <c r="A573">
        <v>1</v>
      </c>
      <c r="B573" s="1">
        <v>22929</v>
      </c>
      <c r="C573">
        <v>1</v>
      </c>
      <c r="D573">
        <v>1</v>
      </c>
      <c r="E573">
        <v>4</v>
      </c>
      <c r="F573" t="s">
        <v>23</v>
      </c>
      <c r="G573">
        <v>60</v>
      </c>
      <c r="H573">
        <v>159204</v>
      </c>
      <c r="I573">
        <v>959000</v>
      </c>
    </row>
    <row r="574" spans="1:9" x14ac:dyDescent="0.25">
      <c r="A574">
        <v>2</v>
      </c>
      <c r="B574" s="1">
        <v>24518</v>
      </c>
      <c r="C574">
        <v>2</v>
      </c>
      <c r="D574">
        <v>4</v>
      </c>
      <c r="E574">
        <v>4</v>
      </c>
      <c r="F574" t="s">
        <v>12</v>
      </c>
      <c r="G574">
        <v>25</v>
      </c>
      <c r="H574">
        <v>18492</v>
      </c>
      <c r="I574">
        <v>101</v>
      </c>
    </row>
    <row r="575" spans="1:9" x14ac:dyDescent="0.25">
      <c r="A575">
        <v>1</v>
      </c>
      <c r="B575" s="1">
        <v>28321</v>
      </c>
      <c r="C575">
        <v>1</v>
      </c>
      <c r="D575">
        <v>2</v>
      </c>
      <c r="E575">
        <v>3</v>
      </c>
      <c r="F575" t="s">
        <v>10</v>
      </c>
      <c r="G575">
        <v>40</v>
      </c>
      <c r="H575">
        <v>113608</v>
      </c>
      <c r="I575">
        <v>196180</v>
      </c>
    </row>
    <row r="576" spans="1:9" x14ac:dyDescent="0.25">
      <c r="A576">
        <v>2</v>
      </c>
      <c r="B576" s="1">
        <v>20600</v>
      </c>
      <c r="C576">
        <v>1</v>
      </c>
      <c r="D576">
        <v>4</v>
      </c>
      <c r="E576">
        <v>4</v>
      </c>
      <c r="F576" t="s">
        <v>23</v>
      </c>
      <c r="G576">
        <v>34</v>
      </c>
      <c r="H576">
        <v>51820</v>
      </c>
      <c r="I576">
        <v>523450</v>
      </c>
    </row>
    <row r="577" spans="1:9" x14ac:dyDescent="0.25">
      <c r="A577">
        <v>1</v>
      </c>
      <c r="B577" s="1">
        <v>25059</v>
      </c>
      <c r="C577">
        <v>1</v>
      </c>
      <c r="D577">
        <v>4</v>
      </c>
      <c r="E577">
        <v>2</v>
      </c>
      <c r="F577" t="s">
        <v>14</v>
      </c>
      <c r="G577">
        <v>40</v>
      </c>
      <c r="H577">
        <v>61108</v>
      </c>
      <c r="I577">
        <v>653594</v>
      </c>
    </row>
    <row r="578" spans="1:9" x14ac:dyDescent="0.25">
      <c r="A578">
        <v>1</v>
      </c>
      <c r="B578" s="1">
        <v>20535</v>
      </c>
      <c r="C578">
        <v>1</v>
      </c>
      <c r="D578">
        <v>4</v>
      </c>
      <c r="E578">
        <v>4</v>
      </c>
      <c r="F578" t="s">
        <v>11</v>
      </c>
      <c r="G578">
        <v>39</v>
      </c>
      <c r="H578">
        <v>39808</v>
      </c>
      <c r="I578">
        <v>122058</v>
      </c>
    </row>
    <row r="579" spans="1:9" x14ac:dyDescent="0.25">
      <c r="A579">
        <v>1</v>
      </c>
      <c r="B579" s="1">
        <v>28387</v>
      </c>
      <c r="C579">
        <v>1</v>
      </c>
      <c r="D579">
        <v>1</v>
      </c>
      <c r="E579">
        <v>4</v>
      </c>
      <c r="F579" t="s">
        <v>9</v>
      </c>
      <c r="G579">
        <v>55</v>
      </c>
      <c r="H579">
        <v>86648</v>
      </c>
      <c r="I579">
        <v>46080</v>
      </c>
    </row>
    <row r="580" spans="1:9" x14ac:dyDescent="0.25">
      <c r="A580">
        <v>2</v>
      </c>
      <c r="B580" s="1">
        <v>23120</v>
      </c>
      <c r="C580">
        <v>1</v>
      </c>
      <c r="D580">
        <v>1</v>
      </c>
      <c r="E580">
        <v>4</v>
      </c>
      <c r="F580" t="s">
        <v>9</v>
      </c>
      <c r="G580">
        <v>39</v>
      </c>
      <c r="H580">
        <v>51044</v>
      </c>
      <c r="I580">
        <v>800</v>
      </c>
    </row>
    <row r="581" spans="1:9" x14ac:dyDescent="0.25">
      <c r="A581">
        <v>1</v>
      </c>
      <c r="B581" s="1">
        <v>21666</v>
      </c>
      <c r="C581">
        <v>1</v>
      </c>
      <c r="D581">
        <v>4</v>
      </c>
      <c r="E581">
        <v>4</v>
      </c>
      <c r="F581" t="s">
        <v>19</v>
      </c>
      <c r="G581">
        <v>40</v>
      </c>
      <c r="H581">
        <v>13952</v>
      </c>
      <c r="I581">
        <v>0</v>
      </c>
    </row>
    <row r="582" spans="1:9" x14ac:dyDescent="0.25">
      <c r="A582">
        <v>1</v>
      </c>
      <c r="B582" s="1">
        <v>24436</v>
      </c>
      <c r="C582">
        <v>1</v>
      </c>
      <c r="D582">
        <v>2</v>
      </c>
      <c r="E582">
        <v>4</v>
      </c>
      <c r="F582" t="s">
        <v>26</v>
      </c>
      <c r="G582">
        <v>40</v>
      </c>
      <c r="H582">
        <v>76524</v>
      </c>
      <c r="I582">
        <v>307637</v>
      </c>
    </row>
    <row r="583" spans="1:9" x14ac:dyDescent="0.25">
      <c r="A583">
        <v>1</v>
      </c>
      <c r="B583" s="1">
        <v>33241</v>
      </c>
      <c r="C583">
        <v>1</v>
      </c>
      <c r="D583">
        <v>4</v>
      </c>
      <c r="E583">
        <v>4</v>
      </c>
      <c r="F583" t="s">
        <v>12</v>
      </c>
      <c r="G583">
        <v>38</v>
      </c>
      <c r="H583">
        <v>19792</v>
      </c>
      <c r="I583">
        <v>10586</v>
      </c>
    </row>
    <row r="584" spans="1:9" x14ac:dyDescent="0.25">
      <c r="A584">
        <v>1</v>
      </c>
      <c r="B584" s="1">
        <v>23589</v>
      </c>
      <c r="C584">
        <v>1</v>
      </c>
      <c r="D584">
        <v>2</v>
      </c>
      <c r="E584">
        <v>4</v>
      </c>
      <c r="F584" t="s">
        <v>14</v>
      </c>
      <c r="G584">
        <v>38</v>
      </c>
      <c r="H584">
        <v>89852</v>
      </c>
      <c r="I584">
        <v>209076</v>
      </c>
    </row>
    <row r="585" spans="1:9" x14ac:dyDescent="0.25">
      <c r="A585">
        <v>1</v>
      </c>
      <c r="B585" s="1">
        <v>28582</v>
      </c>
      <c r="C585">
        <v>1</v>
      </c>
      <c r="D585">
        <v>3</v>
      </c>
      <c r="E585">
        <v>5</v>
      </c>
      <c r="F585" t="s">
        <v>13</v>
      </c>
      <c r="G585">
        <v>39</v>
      </c>
      <c r="H585">
        <v>19700</v>
      </c>
      <c r="I585">
        <v>3500</v>
      </c>
    </row>
    <row r="586" spans="1:9" x14ac:dyDescent="0.25">
      <c r="A586">
        <v>2</v>
      </c>
      <c r="B586" s="1">
        <v>30308</v>
      </c>
      <c r="C586">
        <v>1</v>
      </c>
      <c r="D586">
        <v>3</v>
      </c>
      <c r="E586">
        <v>4</v>
      </c>
      <c r="F586" t="s">
        <v>9</v>
      </c>
      <c r="G586">
        <v>40</v>
      </c>
      <c r="H586">
        <v>55956</v>
      </c>
      <c r="I586">
        <v>258181</v>
      </c>
    </row>
    <row r="587" spans="1:9" x14ac:dyDescent="0.25">
      <c r="A587">
        <v>2</v>
      </c>
      <c r="B587" s="1">
        <v>25738</v>
      </c>
      <c r="C587">
        <v>1</v>
      </c>
      <c r="D587">
        <v>2</v>
      </c>
      <c r="E587">
        <v>4</v>
      </c>
      <c r="F587" t="s">
        <v>14</v>
      </c>
      <c r="G587">
        <v>38</v>
      </c>
      <c r="H587">
        <v>43552</v>
      </c>
      <c r="I587">
        <v>75849</v>
      </c>
    </row>
    <row r="588" spans="1:9" x14ac:dyDescent="0.25">
      <c r="A588">
        <v>1</v>
      </c>
      <c r="B588" s="1">
        <v>29782</v>
      </c>
      <c r="C588">
        <v>1</v>
      </c>
      <c r="D588">
        <v>2</v>
      </c>
      <c r="E588">
        <v>4</v>
      </c>
      <c r="F588" t="s">
        <v>11</v>
      </c>
      <c r="G588">
        <v>45</v>
      </c>
      <c r="H588">
        <v>27928</v>
      </c>
      <c r="I588">
        <v>4976</v>
      </c>
    </row>
    <row r="589" spans="1:9" x14ac:dyDescent="0.25">
      <c r="A589">
        <v>2</v>
      </c>
      <c r="B589" s="1">
        <v>26822</v>
      </c>
      <c r="C589">
        <v>1</v>
      </c>
      <c r="D589">
        <v>4</v>
      </c>
      <c r="E589">
        <v>4</v>
      </c>
      <c r="F589" t="s">
        <v>9</v>
      </c>
      <c r="G589">
        <v>39</v>
      </c>
      <c r="H589">
        <v>19768</v>
      </c>
      <c r="I589">
        <v>2358</v>
      </c>
    </row>
    <row r="590" spans="1:9" x14ac:dyDescent="0.25">
      <c r="A590">
        <v>1</v>
      </c>
      <c r="B590" s="1">
        <v>19969</v>
      </c>
      <c r="C590">
        <v>1</v>
      </c>
      <c r="D590">
        <v>4</v>
      </c>
      <c r="E590">
        <v>4</v>
      </c>
      <c r="F590" t="s">
        <v>19</v>
      </c>
      <c r="G590">
        <v>39</v>
      </c>
      <c r="H590">
        <v>55820</v>
      </c>
      <c r="I590">
        <v>175630</v>
      </c>
    </row>
    <row r="591" spans="1:9" x14ac:dyDescent="0.25">
      <c r="A591">
        <v>1</v>
      </c>
      <c r="B591" s="1">
        <v>30314</v>
      </c>
      <c r="C591">
        <v>1</v>
      </c>
      <c r="D591">
        <v>1</v>
      </c>
      <c r="E591">
        <v>2</v>
      </c>
      <c r="F591" t="s">
        <v>14</v>
      </c>
      <c r="G591">
        <v>50</v>
      </c>
      <c r="H591">
        <v>60196</v>
      </c>
      <c r="I591">
        <v>4200</v>
      </c>
    </row>
    <row r="592" spans="1:9" x14ac:dyDescent="0.25">
      <c r="A592">
        <v>2</v>
      </c>
      <c r="B592" s="1">
        <v>28677</v>
      </c>
      <c r="C592">
        <v>1</v>
      </c>
      <c r="D592">
        <v>4</v>
      </c>
      <c r="E592">
        <v>4</v>
      </c>
      <c r="F592" t="s">
        <v>19</v>
      </c>
      <c r="G592">
        <v>39</v>
      </c>
      <c r="H592">
        <v>17292</v>
      </c>
      <c r="I592">
        <v>952</v>
      </c>
    </row>
    <row r="593" spans="1:9" x14ac:dyDescent="0.25">
      <c r="A593">
        <v>1</v>
      </c>
      <c r="B593" s="1">
        <v>27423</v>
      </c>
      <c r="C593">
        <v>1</v>
      </c>
      <c r="D593">
        <v>1</v>
      </c>
      <c r="E593">
        <v>4</v>
      </c>
      <c r="F593" t="s">
        <v>11</v>
      </c>
      <c r="G593">
        <v>35</v>
      </c>
      <c r="H593">
        <v>110052</v>
      </c>
      <c r="I593">
        <v>43829</v>
      </c>
    </row>
    <row r="594" spans="1:9" x14ac:dyDescent="0.25">
      <c r="A594">
        <v>1</v>
      </c>
      <c r="B594" s="1">
        <v>28823</v>
      </c>
      <c r="C594">
        <v>1</v>
      </c>
      <c r="D594">
        <v>1</v>
      </c>
      <c r="E594">
        <v>3</v>
      </c>
      <c r="F594" t="s">
        <v>10</v>
      </c>
      <c r="G594">
        <v>40</v>
      </c>
      <c r="H594">
        <v>27772</v>
      </c>
      <c r="I594">
        <v>13443</v>
      </c>
    </row>
    <row r="595" spans="1:9" x14ac:dyDescent="0.25">
      <c r="A595">
        <v>2</v>
      </c>
      <c r="B595" s="1">
        <v>24447</v>
      </c>
      <c r="C595">
        <v>1</v>
      </c>
      <c r="D595">
        <v>4</v>
      </c>
      <c r="E595">
        <v>2</v>
      </c>
      <c r="F595" t="s">
        <v>15</v>
      </c>
      <c r="G595">
        <v>45</v>
      </c>
      <c r="H595">
        <v>34464</v>
      </c>
      <c r="I595">
        <v>277200</v>
      </c>
    </row>
    <row r="596" spans="1:9" x14ac:dyDescent="0.25">
      <c r="A596">
        <v>1</v>
      </c>
      <c r="B596" s="1">
        <v>32154</v>
      </c>
      <c r="C596">
        <v>1</v>
      </c>
      <c r="D596">
        <v>3</v>
      </c>
      <c r="E596">
        <v>4</v>
      </c>
      <c r="F596" t="s">
        <v>12</v>
      </c>
      <c r="G596">
        <v>39</v>
      </c>
      <c r="H596">
        <v>23700</v>
      </c>
      <c r="I596">
        <v>5995</v>
      </c>
    </row>
    <row r="597" spans="1:9" x14ac:dyDescent="0.25">
      <c r="A597">
        <v>1</v>
      </c>
      <c r="B597" s="1">
        <v>26704</v>
      </c>
      <c r="C597">
        <v>1</v>
      </c>
      <c r="D597">
        <v>3</v>
      </c>
      <c r="E597">
        <v>4</v>
      </c>
      <c r="F597" t="s">
        <v>19</v>
      </c>
      <c r="G597">
        <v>39</v>
      </c>
      <c r="H597">
        <v>30468</v>
      </c>
      <c r="I597">
        <v>19000</v>
      </c>
    </row>
    <row r="598" spans="1:9" x14ac:dyDescent="0.25">
      <c r="A598">
        <v>1</v>
      </c>
      <c r="B598" s="1">
        <v>27332</v>
      </c>
      <c r="C598">
        <v>1</v>
      </c>
      <c r="D598">
        <v>4</v>
      </c>
      <c r="E598">
        <v>5</v>
      </c>
      <c r="F598" t="s">
        <v>13</v>
      </c>
      <c r="G598">
        <v>39</v>
      </c>
      <c r="H598">
        <v>55116</v>
      </c>
      <c r="I598">
        <v>203200</v>
      </c>
    </row>
    <row r="599" spans="1:9" x14ac:dyDescent="0.25">
      <c r="A599">
        <v>2</v>
      </c>
      <c r="B599" s="1">
        <v>26681</v>
      </c>
      <c r="C599">
        <v>1</v>
      </c>
      <c r="D599">
        <v>1</v>
      </c>
      <c r="E599">
        <v>5</v>
      </c>
      <c r="F599" t="s">
        <v>13</v>
      </c>
      <c r="G599">
        <v>20</v>
      </c>
      <c r="H599">
        <v>26548</v>
      </c>
      <c r="I599">
        <v>79</v>
      </c>
    </row>
    <row r="600" spans="1:9" x14ac:dyDescent="0.25">
      <c r="A600">
        <v>1</v>
      </c>
      <c r="B600" s="1">
        <v>33140</v>
      </c>
      <c r="C600">
        <v>1</v>
      </c>
      <c r="D600">
        <v>1</v>
      </c>
      <c r="E600">
        <v>3</v>
      </c>
      <c r="F600" t="s">
        <v>10</v>
      </c>
      <c r="G600">
        <v>39</v>
      </c>
      <c r="H600">
        <v>19068</v>
      </c>
      <c r="I600">
        <v>98</v>
      </c>
    </row>
    <row r="601" spans="1:9" x14ac:dyDescent="0.25">
      <c r="A601">
        <v>1</v>
      </c>
      <c r="B601" s="1">
        <v>30110</v>
      </c>
      <c r="C601">
        <v>1</v>
      </c>
      <c r="D601">
        <v>4</v>
      </c>
      <c r="E601">
        <v>3</v>
      </c>
      <c r="F601" t="s">
        <v>10</v>
      </c>
      <c r="G601">
        <v>38</v>
      </c>
      <c r="H601">
        <v>28628</v>
      </c>
      <c r="I601">
        <v>1500</v>
      </c>
    </row>
    <row r="602" spans="1:9" x14ac:dyDescent="0.25">
      <c r="A602">
        <v>2</v>
      </c>
      <c r="B602" s="1">
        <v>30871</v>
      </c>
      <c r="C602">
        <v>1</v>
      </c>
      <c r="D602">
        <v>4</v>
      </c>
      <c r="E602">
        <v>4</v>
      </c>
      <c r="F602" t="s">
        <v>14</v>
      </c>
      <c r="G602">
        <v>40</v>
      </c>
      <c r="H602">
        <v>22292</v>
      </c>
      <c r="I602">
        <v>8010</v>
      </c>
    </row>
    <row r="603" spans="1:9" x14ac:dyDescent="0.25">
      <c r="A603">
        <v>1</v>
      </c>
      <c r="B603" s="1">
        <v>30180</v>
      </c>
      <c r="C603">
        <v>1</v>
      </c>
      <c r="D603">
        <v>4</v>
      </c>
      <c r="E603">
        <v>4</v>
      </c>
      <c r="F603" t="s">
        <v>9</v>
      </c>
      <c r="G603">
        <v>40</v>
      </c>
      <c r="H603">
        <v>22356</v>
      </c>
      <c r="I603">
        <v>15000</v>
      </c>
    </row>
    <row r="604" spans="1:9" x14ac:dyDescent="0.25">
      <c r="A604">
        <v>2</v>
      </c>
      <c r="B604" s="1">
        <v>29045</v>
      </c>
      <c r="C604">
        <v>1</v>
      </c>
      <c r="D604">
        <v>3</v>
      </c>
      <c r="E604">
        <v>2</v>
      </c>
      <c r="F604" t="s">
        <v>18</v>
      </c>
      <c r="G604">
        <v>25</v>
      </c>
      <c r="H604">
        <v>73528</v>
      </c>
      <c r="I604">
        <v>19759</v>
      </c>
    </row>
    <row r="605" spans="1:9" x14ac:dyDescent="0.25">
      <c r="A605">
        <v>2</v>
      </c>
      <c r="B605" s="1">
        <v>21002</v>
      </c>
      <c r="C605">
        <v>1</v>
      </c>
      <c r="D605">
        <v>4</v>
      </c>
      <c r="E605">
        <v>4</v>
      </c>
      <c r="F605" t="s">
        <v>9</v>
      </c>
      <c r="G605">
        <v>39</v>
      </c>
      <c r="H605">
        <v>27664</v>
      </c>
      <c r="I605">
        <v>183000</v>
      </c>
    </row>
    <row r="606" spans="1:9" x14ac:dyDescent="0.25">
      <c r="A606">
        <v>1</v>
      </c>
      <c r="B606" s="1">
        <v>29073</v>
      </c>
      <c r="C606">
        <v>1</v>
      </c>
      <c r="D606">
        <v>2</v>
      </c>
      <c r="E606">
        <v>5</v>
      </c>
      <c r="F606" t="s">
        <v>13</v>
      </c>
      <c r="G606">
        <v>40</v>
      </c>
      <c r="H606">
        <v>18744</v>
      </c>
      <c r="I606">
        <v>15643</v>
      </c>
    </row>
    <row r="607" spans="1:9" x14ac:dyDescent="0.25">
      <c r="A607">
        <v>1</v>
      </c>
      <c r="B607" s="1">
        <v>23377</v>
      </c>
      <c r="C607">
        <v>1</v>
      </c>
      <c r="D607">
        <v>2</v>
      </c>
      <c r="E607">
        <v>3</v>
      </c>
      <c r="F607" t="s">
        <v>10</v>
      </c>
      <c r="G607">
        <v>40</v>
      </c>
      <c r="H607">
        <v>64604</v>
      </c>
      <c r="I607">
        <v>302938</v>
      </c>
    </row>
    <row r="608" spans="1:9" x14ac:dyDescent="0.25">
      <c r="A608">
        <v>1</v>
      </c>
      <c r="B608" s="1">
        <v>29211</v>
      </c>
      <c r="C608">
        <v>1</v>
      </c>
      <c r="D608">
        <v>3</v>
      </c>
      <c r="E608">
        <v>4</v>
      </c>
      <c r="F608" t="s">
        <v>11</v>
      </c>
      <c r="G608">
        <v>40</v>
      </c>
      <c r="H608">
        <v>39324</v>
      </c>
      <c r="I608">
        <v>51</v>
      </c>
    </row>
    <row r="609" spans="1:9" x14ac:dyDescent="0.25">
      <c r="A609">
        <v>1</v>
      </c>
      <c r="B609" s="1">
        <v>19899</v>
      </c>
      <c r="C609">
        <v>1</v>
      </c>
      <c r="D609">
        <v>3</v>
      </c>
      <c r="E609">
        <v>4</v>
      </c>
      <c r="F609" t="s">
        <v>21</v>
      </c>
      <c r="G609">
        <v>34</v>
      </c>
      <c r="H609">
        <v>29456</v>
      </c>
      <c r="I609">
        <v>174667</v>
      </c>
    </row>
    <row r="610" spans="1:9" x14ac:dyDescent="0.25">
      <c r="A610">
        <v>1</v>
      </c>
      <c r="B610" s="1">
        <v>30451</v>
      </c>
      <c r="C610">
        <v>1</v>
      </c>
      <c r="D610">
        <v>3</v>
      </c>
      <c r="E610">
        <v>4</v>
      </c>
      <c r="F610" t="s">
        <v>15</v>
      </c>
      <c r="G610">
        <v>38</v>
      </c>
      <c r="H610">
        <v>20392</v>
      </c>
      <c r="I610">
        <v>303</v>
      </c>
    </row>
    <row r="611" spans="1:9" x14ac:dyDescent="0.25">
      <c r="A611">
        <v>1</v>
      </c>
      <c r="B611" s="1">
        <v>21679</v>
      </c>
      <c r="C611">
        <v>1</v>
      </c>
      <c r="D611">
        <v>1</v>
      </c>
      <c r="E611">
        <v>3</v>
      </c>
      <c r="F611" t="s">
        <v>10</v>
      </c>
      <c r="G611">
        <v>24</v>
      </c>
      <c r="H611">
        <v>85972</v>
      </c>
      <c r="I611">
        <v>263000</v>
      </c>
    </row>
    <row r="612" spans="1:9" x14ac:dyDescent="0.25">
      <c r="A612">
        <v>1</v>
      </c>
      <c r="B612" s="1">
        <v>26850</v>
      </c>
      <c r="C612">
        <v>1</v>
      </c>
      <c r="D612">
        <v>4</v>
      </c>
      <c r="E612">
        <v>5</v>
      </c>
      <c r="F612" t="s">
        <v>16</v>
      </c>
      <c r="G612">
        <v>37</v>
      </c>
      <c r="H612">
        <v>31472</v>
      </c>
      <c r="I612">
        <v>205377</v>
      </c>
    </row>
    <row r="613" spans="1:9" x14ac:dyDescent="0.25">
      <c r="A613">
        <v>1</v>
      </c>
      <c r="B613" s="1">
        <v>24547</v>
      </c>
      <c r="C613">
        <v>1</v>
      </c>
      <c r="D613">
        <v>4</v>
      </c>
      <c r="E613">
        <v>5</v>
      </c>
      <c r="F613" t="s">
        <v>13</v>
      </c>
      <c r="G613">
        <v>36</v>
      </c>
      <c r="H613">
        <v>47324</v>
      </c>
      <c r="I613">
        <v>228508</v>
      </c>
    </row>
    <row r="614" spans="1:9" x14ac:dyDescent="0.25">
      <c r="A614">
        <v>2</v>
      </c>
      <c r="B614" s="1">
        <v>25466</v>
      </c>
      <c r="C614">
        <v>1</v>
      </c>
      <c r="D614">
        <v>4</v>
      </c>
      <c r="E614">
        <v>4</v>
      </c>
      <c r="F614" t="s">
        <v>19</v>
      </c>
      <c r="G614">
        <v>39</v>
      </c>
      <c r="H614">
        <v>25784</v>
      </c>
      <c r="I614">
        <v>188</v>
      </c>
    </row>
    <row r="615" spans="1:9" x14ac:dyDescent="0.25">
      <c r="A615">
        <v>1</v>
      </c>
      <c r="B615" s="1">
        <v>23146</v>
      </c>
      <c r="C615">
        <v>1</v>
      </c>
      <c r="D615">
        <v>4</v>
      </c>
      <c r="E615">
        <v>4</v>
      </c>
      <c r="F615" t="s">
        <v>19</v>
      </c>
      <c r="G615">
        <v>39</v>
      </c>
      <c r="H615">
        <v>21604</v>
      </c>
      <c r="I615">
        <v>2455</v>
      </c>
    </row>
    <row r="616" spans="1:9" x14ac:dyDescent="0.25">
      <c r="A616">
        <v>1</v>
      </c>
      <c r="B616" s="1">
        <v>22569</v>
      </c>
      <c r="C616">
        <v>1</v>
      </c>
      <c r="D616">
        <v>3</v>
      </c>
      <c r="E616">
        <v>4</v>
      </c>
      <c r="F616" t="s">
        <v>18</v>
      </c>
      <c r="G616">
        <v>35</v>
      </c>
      <c r="H616">
        <v>65224</v>
      </c>
      <c r="I616">
        <v>131613</v>
      </c>
    </row>
    <row r="617" spans="1:9" x14ac:dyDescent="0.25">
      <c r="A617">
        <v>2</v>
      </c>
      <c r="B617" s="1">
        <v>22875</v>
      </c>
      <c r="C617">
        <v>1</v>
      </c>
      <c r="D617">
        <v>1</v>
      </c>
      <c r="E617">
        <v>5</v>
      </c>
      <c r="F617" t="s">
        <v>16</v>
      </c>
      <c r="G617">
        <v>38</v>
      </c>
      <c r="H617">
        <v>28596</v>
      </c>
      <c r="I617">
        <v>25000</v>
      </c>
    </row>
    <row r="618" spans="1:9" x14ac:dyDescent="0.25">
      <c r="A618">
        <v>1</v>
      </c>
      <c r="B618" s="1">
        <v>27030</v>
      </c>
      <c r="C618">
        <v>1</v>
      </c>
      <c r="D618">
        <v>1</v>
      </c>
      <c r="E618">
        <v>4</v>
      </c>
      <c r="F618" t="s">
        <v>22</v>
      </c>
      <c r="G618">
        <v>60</v>
      </c>
      <c r="H618">
        <v>110840</v>
      </c>
      <c r="I618">
        <v>278200</v>
      </c>
    </row>
    <row r="619" spans="1:9" x14ac:dyDescent="0.25">
      <c r="A619">
        <v>1</v>
      </c>
      <c r="B619" s="1">
        <v>26328</v>
      </c>
      <c r="C619">
        <v>1</v>
      </c>
      <c r="D619">
        <v>4</v>
      </c>
      <c r="E619">
        <v>3</v>
      </c>
      <c r="F619" t="s">
        <v>10</v>
      </c>
      <c r="G619">
        <v>40</v>
      </c>
      <c r="H619">
        <v>54292</v>
      </c>
      <c r="I619">
        <v>291706</v>
      </c>
    </row>
    <row r="620" spans="1:9" x14ac:dyDescent="0.25">
      <c r="A620">
        <v>2</v>
      </c>
      <c r="B620" s="1">
        <v>22439</v>
      </c>
      <c r="C620">
        <v>1</v>
      </c>
      <c r="D620">
        <v>4</v>
      </c>
      <c r="E620">
        <v>5</v>
      </c>
      <c r="F620" t="s">
        <v>13</v>
      </c>
      <c r="G620">
        <v>32</v>
      </c>
      <c r="H620">
        <v>38480</v>
      </c>
      <c r="I620">
        <v>382975</v>
      </c>
    </row>
    <row r="621" spans="1:9" x14ac:dyDescent="0.25">
      <c r="A621">
        <v>2</v>
      </c>
      <c r="B621" s="1">
        <v>24532</v>
      </c>
      <c r="C621">
        <v>1</v>
      </c>
      <c r="D621">
        <v>3</v>
      </c>
      <c r="E621">
        <v>4</v>
      </c>
      <c r="F621" t="s">
        <v>14</v>
      </c>
      <c r="G621">
        <v>29</v>
      </c>
      <c r="H621">
        <v>34716</v>
      </c>
      <c r="I621">
        <v>161674</v>
      </c>
    </row>
    <row r="622" spans="1:9" x14ac:dyDescent="0.25">
      <c r="A622">
        <v>1</v>
      </c>
      <c r="B622" s="1">
        <v>27700</v>
      </c>
      <c r="C622">
        <v>1</v>
      </c>
      <c r="D622">
        <v>4</v>
      </c>
      <c r="E622">
        <v>5</v>
      </c>
      <c r="F622" t="s">
        <v>13</v>
      </c>
      <c r="G622">
        <v>32</v>
      </c>
      <c r="H622">
        <v>26260</v>
      </c>
      <c r="I622">
        <v>500</v>
      </c>
    </row>
    <row r="623" spans="1:9" x14ac:dyDescent="0.25">
      <c r="A623">
        <v>2</v>
      </c>
      <c r="B623" s="1">
        <v>33771</v>
      </c>
      <c r="C623">
        <v>1</v>
      </c>
      <c r="D623">
        <v>4</v>
      </c>
      <c r="E623">
        <v>4</v>
      </c>
      <c r="F623" t="s">
        <v>19</v>
      </c>
      <c r="G623">
        <v>36</v>
      </c>
      <c r="H623">
        <v>11676</v>
      </c>
      <c r="I623">
        <v>3485</v>
      </c>
    </row>
    <row r="624" spans="1:9" x14ac:dyDescent="0.25">
      <c r="A624">
        <v>1</v>
      </c>
      <c r="B624" s="1">
        <v>28576</v>
      </c>
      <c r="C624">
        <v>1</v>
      </c>
      <c r="D624">
        <v>1</v>
      </c>
      <c r="E624">
        <v>2</v>
      </c>
      <c r="F624" t="s">
        <v>9</v>
      </c>
      <c r="G624">
        <v>60</v>
      </c>
      <c r="H624">
        <v>13308</v>
      </c>
      <c r="I624">
        <v>0</v>
      </c>
    </row>
    <row r="625" spans="1:9" x14ac:dyDescent="0.25">
      <c r="A625">
        <v>1</v>
      </c>
      <c r="B625" s="1">
        <v>33135</v>
      </c>
      <c r="C625">
        <v>1</v>
      </c>
      <c r="D625">
        <v>4</v>
      </c>
      <c r="E625">
        <v>3</v>
      </c>
      <c r="F625" t="s">
        <v>10</v>
      </c>
      <c r="G625">
        <v>40</v>
      </c>
      <c r="H625">
        <v>15428</v>
      </c>
      <c r="I625">
        <v>2021</v>
      </c>
    </row>
    <row r="626" spans="1:9" x14ac:dyDescent="0.25">
      <c r="A626">
        <v>1</v>
      </c>
      <c r="B626" s="1">
        <v>34364</v>
      </c>
      <c r="C626">
        <v>1</v>
      </c>
      <c r="D626">
        <v>2</v>
      </c>
      <c r="E626">
        <v>4</v>
      </c>
      <c r="F626" t="s">
        <v>11</v>
      </c>
      <c r="G626">
        <v>39</v>
      </c>
      <c r="H626">
        <v>22988</v>
      </c>
      <c r="I626">
        <v>29500</v>
      </c>
    </row>
    <row r="627" spans="1:9" x14ac:dyDescent="0.25">
      <c r="A627">
        <v>2</v>
      </c>
      <c r="B627" s="1">
        <v>21047</v>
      </c>
      <c r="C627">
        <v>1</v>
      </c>
      <c r="D627">
        <v>1</v>
      </c>
      <c r="E627">
        <v>4</v>
      </c>
      <c r="F627" t="s">
        <v>11</v>
      </c>
      <c r="G627">
        <v>35</v>
      </c>
      <c r="H627">
        <v>34484</v>
      </c>
      <c r="I627">
        <v>136035</v>
      </c>
    </row>
    <row r="628" spans="1:9" x14ac:dyDescent="0.25">
      <c r="A628">
        <v>1</v>
      </c>
      <c r="B628" s="1">
        <v>27020</v>
      </c>
      <c r="C628">
        <v>1</v>
      </c>
      <c r="D628">
        <v>3</v>
      </c>
      <c r="E628">
        <v>4</v>
      </c>
      <c r="F628" t="s">
        <v>19</v>
      </c>
      <c r="G628">
        <v>38</v>
      </c>
      <c r="H628">
        <v>19872</v>
      </c>
      <c r="I628">
        <v>0</v>
      </c>
    </row>
    <row r="629" spans="1:9" x14ac:dyDescent="0.25">
      <c r="A629">
        <v>2</v>
      </c>
      <c r="B629" s="1">
        <v>29531</v>
      </c>
      <c r="C629">
        <v>1</v>
      </c>
      <c r="D629">
        <v>1</v>
      </c>
      <c r="E629">
        <v>4</v>
      </c>
      <c r="F629" t="s">
        <v>19</v>
      </c>
      <c r="G629">
        <v>38</v>
      </c>
      <c r="H629">
        <v>11148</v>
      </c>
      <c r="I629">
        <v>5000</v>
      </c>
    </row>
    <row r="630" spans="1:9" x14ac:dyDescent="0.25">
      <c r="A630">
        <v>1</v>
      </c>
      <c r="B630" s="1">
        <v>21163</v>
      </c>
      <c r="C630">
        <v>1</v>
      </c>
      <c r="D630">
        <v>3</v>
      </c>
      <c r="E630">
        <v>4</v>
      </c>
      <c r="F630" t="s">
        <v>20</v>
      </c>
      <c r="G630">
        <v>38</v>
      </c>
      <c r="H630">
        <v>35136</v>
      </c>
      <c r="I630">
        <v>500</v>
      </c>
    </row>
    <row r="631" spans="1:9" x14ac:dyDescent="0.25">
      <c r="A631">
        <v>2</v>
      </c>
      <c r="B631" s="1">
        <v>25005</v>
      </c>
      <c r="C631">
        <v>2</v>
      </c>
      <c r="D631">
        <v>2</v>
      </c>
      <c r="E631">
        <v>4</v>
      </c>
      <c r="F631" t="s">
        <v>14</v>
      </c>
      <c r="G631">
        <v>38</v>
      </c>
      <c r="H631">
        <v>59372</v>
      </c>
      <c r="I631">
        <v>463876</v>
      </c>
    </row>
    <row r="632" spans="1:9" x14ac:dyDescent="0.25">
      <c r="A632">
        <v>1</v>
      </c>
      <c r="B632" s="1">
        <v>26949</v>
      </c>
      <c r="C632">
        <v>1</v>
      </c>
      <c r="D632">
        <v>4</v>
      </c>
      <c r="E632">
        <v>5</v>
      </c>
      <c r="F632" t="s">
        <v>13</v>
      </c>
      <c r="G632">
        <v>38</v>
      </c>
      <c r="H632">
        <v>51076</v>
      </c>
      <c r="I632">
        <v>315600</v>
      </c>
    </row>
    <row r="633" spans="1:9" x14ac:dyDescent="0.25">
      <c r="A633">
        <v>1</v>
      </c>
      <c r="B633" s="1">
        <v>29258</v>
      </c>
      <c r="C633">
        <v>1</v>
      </c>
      <c r="D633">
        <v>4</v>
      </c>
      <c r="E633">
        <v>5</v>
      </c>
      <c r="F633" t="s">
        <v>13</v>
      </c>
      <c r="G633">
        <v>38</v>
      </c>
      <c r="H633">
        <v>54472</v>
      </c>
      <c r="I633">
        <v>406639</v>
      </c>
    </row>
    <row r="634" spans="1:9" x14ac:dyDescent="0.25">
      <c r="A634">
        <v>1</v>
      </c>
      <c r="B634" s="1">
        <v>22108</v>
      </c>
      <c r="C634">
        <v>1</v>
      </c>
      <c r="D634">
        <v>4</v>
      </c>
      <c r="E634">
        <v>5</v>
      </c>
      <c r="F634" t="s">
        <v>16</v>
      </c>
      <c r="G634">
        <v>39</v>
      </c>
      <c r="H634">
        <v>30344</v>
      </c>
      <c r="I634">
        <v>85000</v>
      </c>
    </row>
    <row r="635" spans="1:9" x14ac:dyDescent="0.25">
      <c r="A635">
        <v>1</v>
      </c>
      <c r="B635" s="1">
        <v>22495</v>
      </c>
      <c r="C635">
        <v>1</v>
      </c>
      <c r="D635">
        <v>2</v>
      </c>
      <c r="E635">
        <v>3</v>
      </c>
      <c r="F635" t="s">
        <v>10</v>
      </c>
      <c r="G635">
        <v>40</v>
      </c>
      <c r="H635">
        <v>53824</v>
      </c>
      <c r="I635">
        <v>264669</v>
      </c>
    </row>
    <row r="636" spans="1:9" x14ac:dyDescent="0.25">
      <c r="A636">
        <v>1</v>
      </c>
      <c r="B636" s="1">
        <v>21993</v>
      </c>
      <c r="C636">
        <v>1</v>
      </c>
      <c r="D636">
        <v>3</v>
      </c>
      <c r="E636">
        <v>5</v>
      </c>
      <c r="F636" t="s">
        <v>13</v>
      </c>
      <c r="G636">
        <v>0</v>
      </c>
      <c r="H636">
        <v>29024</v>
      </c>
      <c r="I636">
        <v>3500</v>
      </c>
    </row>
    <row r="637" spans="1:9" x14ac:dyDescent="0.25">
      <c r="A637">
        <v>2</v>
      </c>
      <c r="B637" s="1">
        <v>22113</v>
      </c>
      <c r="C637">
        <v>1</v>
      </c>
      <c r="D637">
        <v>1</v>
      </c>
      <c r="E637">
        <v>3</v>
      </c>
      <c r="F637" t="s">
        <v>10</v>
      </c>
      <c r="G637">
        <v>48</v>
      </c>
      <c r="H637">
        <v>62256</v>
      </c>
      <c r="I637">
        <v>260945</v>
      </c>
    </row>
    <row r="638" spans="1:9" x14ac:dyDescent="0.25">
      <c r="A638">
        <v>1</v>
      </c>
      <c r="B638" s="1">
        <v>29537</v>
      </c>
      <c r="C638">
        <v>1</v>
      </c>
      <c r="D638">
        <v>3</v>
      </c>
      <c r="E638">
        <v>5</v>
      </c>
      <c r="F638" t="s">
        <v>16</v>
      </c>
      <c r="G638">
        <v>45</v>
      </c>
      <c r="H638">
        <v>44180</v>
      </c>
      <c r="I638">
        <v>27595</v>
      </c>
    </row>
    <row r="639" spans="1:9" x14ac:dyDescent="0.25">
      <c r="A639">
        <v>1</v>
      </c>
      <c r="B639" s="1">
        <v>26992</v>
      </c>
      <c r="C639">
        <v>1</v>
      </c>
      <c r="D639">
        <v>1</v>
      </c>
      <c r="E639">
        <v>2</v>
      </c>
      <c r="F639" t="s">
        <v>9</v>
      </c>
      <c r="G639">
        <v>50</v>
      </c>
      <c r="H639">
        <v>70416</v>
      </c>
      <c r="I639">
        <v>47790</v>
      </c>
    </row>
    <row r="640" spans="1:9" x14ac:dyDescent="0.25">
      <c r="A640">
        <v>1</v>
      </c>
      <c r="B640" s="1">
        <v>23095</v>
      </c>
      <c r="C640">
        <v>1</v>
      </c>
      <c r="D640">
        <v>1</v>
      </c>
      <c r="E640">
        <v>4</v>
      </c>
      <c r="F640" t="s">
        <v>14</v>
      </c>
      <c r="G640">
        <v>55</v>
      </c>
      <c r="H640">
        <v>74672</v>
      </c>
      <c r="I640">
        <v>377765</v>
      </c>
    </row>
    <row r="641" spans="1:9" x14ac:dyDescent="0.25">
      <c r="A641">
        <v>2</v>
      </c>
      <c r="B641" s="1">
        <v>27164</v>
      </c>
      <c r="C641">
        <v>1</v>
      </c>
      <c r="D641">
        <v>2</v>
      </c>
      <c r="E641">
        <v>3</v>
      </c>
      <c r="F641" t="s">
        <v>10</v>
      </c>
      <c r="G641">
        <v>40</v>
      </c>
      <c r="H641">
        <v>33588</v>
      </c>
      <c r="I641">
        <v>51600</v>
      </c>
    </row>
    <row r="642" spans="1:9" x14ac:dyDescent="0.25">
      <c r="A642">
        <v>2</v>
      </c>
      <c r="B642" s="1">
        <v>31987</v>
      </c>
      <c r="C642">
        <v>1</v>
      </c>
      <c r="D642">
        <v>4</v>
      </c>
      <c r="E642">
        <v>4</v>
      </c>
      <c r="F642" t="s">
        <v>11</v>
      </c>
      <c r="G642">
        <v>39</v>
      </c>
      <c r="H642">
        <v>18088</v>
      </c>
      <c r="I642">
        <v>30439</v>
      </c>
    </row>
    <row r="643" spans="1:9" x14ac:dyDescent="0.25">
      <c r="A643">
        <v>1</v>
      </c>
      <c r="B643" s="1">
        <v>24880</v>
      </c>
      <c r="C643">
        <v>1</v>
      </c>
      <c r="D643">
        <v>1</v>
      </c>
      <c r="E643">
        <v>4</v>
      </c>
      <c r="F643" t="s">
        <v>21</v>
      </c>
      <c r="G643">
        <v>35</v>
      </c>
      <c r="H643">
        <v>16784</v>
      </c>
      <c r="I643">
        <v>5000</v>
      </c>
    </row>
    <row r="644" spans="1:9" x14ac:dyDescent="0.25">
      <c r="A644">
        <v>1</v>
      </c>
      <c r="B644" s="1">
        <v>31943</v>
      </c>
      <c r="C644">
        <v>1</v>
      </c>
      <c r="D644">
        <v>4</v>
      </c>
      <c r="E644">
        <v>4</v>
      </c>
      <c r="F644" t="s">
        <v>14</v>
      </c>
      <c r="G644">
        <v>35</v>
      </c>
      <c r="H644">
        <v>17440</v>
      </c>
      <c r="I644">
        <v>90900</v>
      </c>
    </row>
    <row r="645" spans="1:9" x14ac:dyDescent="0.25">
      <c r="A645">
        <v>2</v>
      </c>
      <c r="B645" s="1">
        <v>28284</v>
      </c>
      <c r="C645">
        <v>1</v>
      </c>
      <c r="D645">
        <v>2</v>
      </c>
      <c r="E645">
        <v>4</v>
      </c>
      <c r="F645" t="s">
        <v>11</v>
      </c>
      <c r="G645">
        <v>10</v>
      </c>
      <c r="H645">
        <v>15076</v>
      </c>
      <c r="I645">
        <v>5000</v>
      </c>
    </row>
    <row r="646" spans="1:9" x14ac:dyDescent="0.25">
      <c r="A646">
        <v>1</v>
      </c>
      <c r="B646" s="1">
        <v>25493</v>
      </c>
      <c r="C646">
        <v>1</v>
      </c>
      <c r="D646">
        <v>4</v>
      </c>
      <c r="E646">
        <v>3</v>
      </c>
      <c r="F646" t="s">
        <v>10</v>
      </c>
      <c r="G646">
        <v>39</v>
      </c>
      <c r="H646">
        <v>49448</v>
      </c>
      <c r="I646">
        <v>83117</v>
      </c>
    </row>
    <row r="647" spans="1:9" x14ac:dyDescent="0.25">
      <c r="A647">
        <v>2</v>
      </c>
      <c r="B647" s="1">
        <v>29135</v>
      </c>
      <c r="C647">
        <v>1</v>
      </c>
      <c r="D647">
        <v>1</v>
      </c>
      <c r="E647">
        <v>4</v>
      </c>
      <c r="F647" t="s">
        <v>15</v>
      </c>
      <c r="G647">
        <v>35</v>
      </c>
      <c r="H647">
        <v>14404</v>
      </c>
      <c r="I647">
        <v>20400</v>
      </c>
    </row>
    <row r="648" spans="1:9" x14ac:dyDescent="0.25">
      <c r="A648">
        <v>2</v>
      </c>
      <c r="B648" s="1">
        <v>27164</v>
      </c>
      <c r="C648">
        <v>1</v>
      </c>
      <c r="D648">
        <v>4</v>
      </c>
      <c r="E648">
        <v>4</v>
      </c>
      <c r="F648" t="s">
        <v>19</v>
      </c>
      <c r="G648">
        <v>38</v>
      </c>
      <c r="H648">
        <v>34428</v>
      </c>
      <c r="I648">
        <v>221188</v>
      </c>
    </row>
    <row r="649" spans="1:9" x14ac:dyDescent="0.25">
      <c r="A649">
        <v>2</v>
      </c>
      <c r="B649" s="1">
        <v>30867</v>
      </c>
      <c r="C649">
        <v>1</v>
      </c>
      <c r="D649">
        <v>2</v>
      </c>
      <c r="E649">
        <v>3</v>
      </c>
      <c r="F649" t="s">
        <v>10</v>
      </c>
      <c r="G649">
        <v>39</v>
      </c>
      <c r="H649">
        <v>12496</v>
      </c>
      <c r="I649">
        <v>2000</v>
      </c>
    </row>
    <row r="650" spans="1:9" x14ac:dyDescent="0.25">
      <c r="A650">
        <v>2</v>
      </c>
      <c r="B650" s="1">
        <v>31228</v>
      </c>
      <c r="C650">
        <v>1</v>
      </c>
      <c r="D650">
        <v>1</v>
      </c>
      <c r="E650">
        <v>4</v>
      </c>
      <c r="F650" t="s">
        <v>11</v>
      </c>
      <c r="G650">
        <v>19</v>
      </c>
      <c r="H650">
        <v>12256</v>
      </c>
      <c r="I650">
        <v>0</v>
      </c>
    </row>
    <row r="651" spans="1:9" x14ac:dyDescent="0.25">
      <c r="A651">
        <v>2</v>
      </c>
      <c r="B651" s="1">
        <v>20697</v>
      </c>
      <c r="C651">
        <v>1</v>
      </c>
      <c r="D651">
        <v>4</v>
      </c>
      <c r="E651">
        <v>4</v>
      </c>
      <c r="F651" t="s">
        <v>20</v>
      </c>
      <c r="G651">
        <v>39</v>
      </c>
      <c r="H651">
        <v>15944</v>
      </c>
      <c r="I651">
        <v>3000</v>
      </c>
    </row>
    <row r="652" spans="1:9" x14ac:dyDescent="0.25">
      <c r="A652">
        <v>2</v>
      </c>
      <c r="B652" s="1">
        <v>32672</v>
      </c>
      <c r="C652">
        <v>1</v>
      </c>
      <c r="D652">
        <v>4</v>
      </c>
      <c r="E652">
        <v>4</v>
      </c>
      <c r="F652" t="s">
        <v>9</v>
      </c>
      <c r="G652">
        <v>39</v>
      </c>
      <c r="H652">
        <v>12872</v>
      </c>
      <c r="I652">
        <v>0</v>
      </c>
    </row>
    <row r="653" spans="1:9" x14ac:dyDescent="0.25">
      <c r="A653">
        <v>2</v>
      </c>
      <c r="B653" s="1">
        <v>29281</v>
      </c>
      <c r="C653">
        <v>1</v>
      </c>
      <c r="D653">
        <v>1</v>
      </c>
      <c r="E653">
        <v>2</v>
      </c>
      <c r="F653" t="s">
        <v>9</v>
      </c>
      <c r="G653">
        <v>40</v>
      </c>
      <c r="H653">
        <v>49808</v>
      </c>
      <c r="I653">
        <v>81727</v>
      </c>
    </row>
    <row r="654" spans="1:9" x14ac:dyDescent="0.25">
      <c r="A654">
        <v>1</v>
      </c>
      <c r="B654" s="1">
        <v>23489</v>
      </c>
      <c r="C654">
        <v>1</v>
      </c>
      <c r="D654">
        <v>4</v>
      </c>
      <c r="E654">
        <v>4</v>
      </c>
      <c r="F654" t="s">
        <v>12</v>
      </c>
      <c r="G654">
        <v>35</v>
      </c>
      <c r="H654">
        <v>21104</v>
      </c>
      <c r="I654">
        <v>0</v>
      </c>
    </row>
    <row r="655" spans="1:9" x14ac:dyDescent="0.25">
      <c r="A655">
        <v>2</v>
      </c>
      <c r="B655" s="1">
        <v>27429</v>
      </c>
      <c r="C655">
        <v>1</v>
      </c>
      <c r="D655">
        <v>3</v>
      </c>
      <c r="E655">
        <v>4</v>
      </c>
      <c r="F655" t="s">
        <v>11</v>
      </c>
      <c r="G655">
        <v>35</v>
      </c>
      <c r="H655">
        <v>11252</v>
      </c>
      <c r="I655">
        <v>0</v>
      </c>
    </row>
    <row r="656" spans="1:9" x14ac:dyDescent="0.25">
      <c r="A656">
        <v>1</v>
      </c>
      <c r="B656" s="1">
        <v>25569</v>
      </c>
      <c r="C656">
        <v>1</v>
      </c>
      <c r="D656">
        <v>4</v>
      </c>
      <c r="E656">
        <v>5</v>
      </c>
      <c r="F656" t="s">
        <v>16</v>
      </c>
      <c r="G656">
        <v>45</v>
      </c>
      <c r="H656">
        <v>24088</v>
      </c>
      <c r="I656">
        <v>400500</v>
      </c>
    </row>
    <row r="657" spans="1:9" x14ac:dyDescent="0.25">
      <c r="A657">
        <v>1</v>
      </c>
      <c r="B657" s="1">
        <v>21448</v>
      </c>
      <c r="C657">
        <v>1</v>
      </c>
      <c r="D657">
        <v>1</v>
      </c>
      <c r="E657">
        <v>4</v>
      </c>
      <c r="F657" t="s">
        <v>20</v>
      </c>
      <c r="G657">
        <v>45</v>
      </c>
      <c r="H657">
        <v>32476</v>
      </c>
      <c r="I657">
        <v>24990</v>
      </c>
    </row>
    <row r="658" spans="1:9" x14ac:dyDescent="0.25">
      <c r="A658">
        <v>1</v>
      </c>
      <c r="B658" s="1">
        <v>21410</v>
      </c>
      <c r="C658">
        <v>1</v>
      </c>
      <c r="D658">
        <v>4</v>
      </c>
      <c r="E658">
        <v>4</v>
      </c>
      <c r="F658" t="s">
        <v>9</v>
      </c>
      <c r="G658">
        <v>39</v>
      </c>
      <c r="H658">
        <v>53020</v>
      </c>
      <c r="I658">
        <v>137565</v>
      </c>
    </row>
    <row r="659" spans="1:9" x14ac:dyDescent="0.25">
      <c r="A659">
        <v>1</v>
      </c>
      <c r="B659" s="1">
        <v>20860</v>
      </c>
      <c r="C659">
        <v>1</v>
      </c>
      <c r="D659">
        <v>3</v>
      </c>
      <c r="E659">
        <v>4</v>
      </c>
      <c r="F659" t="s">
        <v>14</v>
      </c>
      <c r="G659">
        <v>35</v>
      </c>
      <c r="H659">
        <v>39280</v>
      </c>
      <c r="I659">
        <v>300000</v>
      </c>
    </row>
    <row r="660" spans="1:9" x14ac:dyDescent="0.25">
      <c r="A660">
        <v>1</v>
      </c>
      <c r="B660" s="1">
        <v>30369</v>
      </c>
      <c r="C660">
        <v>1</v>
      </c>
      <c r="D660">
        <v>4</v>
      </c>
      <c r="E660">
        <v>4</v>
      </c>
      <c r="F660" t="s">
        <v>19</v>
      </c>
      <c r="G660">
        <v>39</v>
      </c>
      <c r="H660">
        <v>32604</v>
      </c>
      <c r="I660">
        <v>39686</v>
      </c>
    </row>
    <row r="661" spans="1:9" x14ac:dyDescent="0.25">
      <c r="A661">
        <v>1</v>
      </c>
      <c r="B661" s="1">
        <v>25595</v>
      </c>
      <c r="C661">
        <v>1</v>
      </c>
      <c r="D661">
        <v>3</v>
      </c>
      <c r="E661">
        <v>4</v>
      </c>
      <c r="F661" t="s">
        <v>22</v>
      </c>
      <c r="G661">
        <v>40</v>
      </c>
      <c r="H661">
        <v>56020</v>
      </c>
      <c r="I661">
        <v>491500</v>
      </c>
    </row>
    <row r="662" spans="1:9" x14ac:dyDescent="0.25">
      <c r="A662">
        <v>2</v>
      </c>
      <c r="B662" s="1">
        <v>25919</v>
      </c>
      <c r="C662">
        <v>1</v>
      </c>
      <c r="D662">
        <v>1</v>
      </c>
      <c r="E662">
        <v>4</v>
      </c>
      <c r="F662" t="s">
        <v>9</v>
      </c>
      <c r="G662">
        <v>35</v>
      </c>
      <c r="H662">
        <v>44184</v>
      </c>
      <c r="I662">
        <v>1695</v>
      </c>
    </row>
    <row r="663" spans="1:9" x14ac:dyDescent="0.25">
      <c r="A663">
        <v>1</v>
      </c>
      <c r="B663" s="1">
        <v>29475</v>
      </c>
      <c r="C663">
        <v>1</v>
      </c>
      <c r="D663">
        <v>4</v>
      </c>
      <c r="E663">
        <v>4</v>
      </c>
      <c r="F663" t="s">
        <v>11</v>
      </c>
      <c r="G663">
        <v>37</v>
      </c>
      <c r="H663">
        <v>34388</v>
      </c>
      <c r="I663">
        <v>800</v>
      </c>
    </row>
    <row r="664" spans="1:9" x14ac:dyDescent="0.25">
      <c r="A664">
        <v>2</v>
      </c>
      <c r="B664" s="1">
        <v>29693</v>
      </c>
      <c r="C664">
        <v>1</v>
      </c>
      <c r="D664">
        <v>4</v>
      </c>
      <c r="E664">
        <v>4</v>
      </c>
      <c r="F664" t="s">
        <v>19</v>
      </c>
      <c r="G664">
        <v>39</v>
      </c>
      <c r="H664">
        <v>20616</v>
      </c>
      <c r="I664">
        <v>2000</v>
      </c>
    </row>
    <row r="665" spans="1:9" x14ac:dyDescent="0.25">
      <c r="A665">
        <v>1</v>
      </c>
      <c r="B665" s="1">
        <v>25073</v>
      </c>
      <c r="C665">
        <v>1</v>
      </c>
      <c r="D665">
        <v>4</v>
      </c>
      <c r="E665">
        <v>5</v>
      </c>
      <c r="F665" t="s">
        <v>13</v>
      </c>
      <c r="G665">
        <v>37</v>
      </c>
      <c r="H665">
        <v>30288</v>
      </c>
      <c r="I665">
        <v>0</v>
      </c>
    </row>
    <row r="666" spans="1:9" x14ac:dyDescent="0.25">
      <c r="A666">
        <v>2</v>
      </c>
      <c r="B666" s="1">
        <v>28869</v>
      </c>
      <c r="C666">
        <v>1</v>
      </c>
      <c r="D666">
        <v>4</v>
      </c>
      <c r="E666">
        <v>4</v>
      </c>
      <c r="F666" t="s">
        <v>21</v>
      </c>
      <c r="G666">
        <v>10</v>
      </c>
      <c r="H666">
        <v>17952</v>
      </c>
      <c r="I666">
        <v>20525</v>
      </c>
    </row>
    <row r="667" spans="1:9" x14ac:dyDescent="0.25">
      <c r="A667">
        <v>2</v>
      </c>
      <c r="B667" s="1">
        <v>24682</v>
      </c>
      <c r="C667">
        <v>1</v>
      </c>
      <c r="D667">
        <v>4</v>
      </c>
      <c r="E667">
        <v>4</v>
      </c>
      <c r="F667" t="s">
        <v>19</v>
      </c>
      <c r="G667">
        <v>40</v>
      </c>
      <c r="H667">
        <v>42564</v>
      </c>
      <c r="I667">
        <v>91845</v>
      </c>
    </row>
    <row r="668" spans="1:9" x14ac:dyDescent="0.25">
      <c r="A668">
        <v>1</v>
      </c>
      <c r="B668" s="1">
        <v>30471</v>
      </c>
      <c r="C668">
        <v>1</v>
      </c>
      <c r="D668">
        <v>3</v>
      </c>
      <c r="E668">
        <v>4</v>
      </c>
      <c r="F668" t="s">
        <v>12</v>
      </c>
      <c r="G668">
        <v>40</v>
      </c>
      <c r="H668">
        <v>49044</v>
      </c>
      <c r="I668">
        <v>49702</v>
      </c>
    </row>
    <row r="669" spans="1:9" x14ac:dyDescent="0.25">
      <c r="A669">
        <v>1</v>
      </c>
      <c r="B669" s="1">
        <v>24536</v>
      </c>
      <c r="C669">
        <v>1</v>
      </c>
      <c r="D669">
        <v>2</v>
      </c>
      <c r="E669">
        <v>3</v>
      </c>
      <c r="F669" t="s">
        <v>10</v>
      </c>
      <c r="G669">
        <v>40</v>
      </c>
      <c r="H669">
        <v>53940</v>
      </c>
      <c r="I669">
        <v>424500</v>
      </c>
    </row>
    <row r="670" spans="1:9" x14ac:dyDescent="0.25">
      <c r="A670">
        <v>1</v>
      </c>
      <c r="B670" s="1">
        <v>30134</v>
      </c>
      <c r="C670">
        <v>1</v>
      </c>
      <c r="D670">
        <v>4</v>
      </c>
      <c r="E670">
        <v>5</v>
      </c>
      <c r="F670" t="s">
        <v>16</v>
      </c>
      <c r="G670">
        <v>40</v>
      </c>
      <c r="H670">
        <v>42468</v>
      </c>
      <c r="I670">
        <v>84990</v>
      </c>
    </row>
    <row r="671" spans="1:9" x14ac:dyDescent="0.25">
      <c r="A671">
        <v>2</v>
      </c>
      <c r="B671" s="1">
        <v>23386</v>
      </c>
      <c r="C671">
        <v>1</v>
      </c>
      <c r="D671">
        <v>1</v>
      </c>
      <c r="E671">
        <v>4</v>
      </c>
      <c r="F671" t="s">
        <v>14</v>
      </c>
      <c r="G671">
        <v>39</v>
      </c>
      <c r="H671">
        <v>51464</v>
      </c>
      <c r="I671">
        <v>278562</v>
      </c>
    </row>
    <row r="672" spans="1:9" x14ac:dyDescent="0.25">
      <c r="A672">
        <v>1</v>
      </c>
      <c r="B672" s="1">
        <v>27459</v>
      </c>
      <c r="C672">
        <v>1</v>
      </c>
      <c r="D672">
        <v>4</v>
      </c>
      <c r="E672">
        <v>5</v>
      </c>
      <c r="F672" t="s">
        <v>16</v>
      </c>
      <c r="G672">
        <v>72</v>
      </c>
      <c r="H672">
        <v>40128</v>
      </c>
      <c r="I672">
        <v>1000</v>
      </c>
    </row>
    <row r="673" spans="1:9" x14ac:dyDescent="0.25">
      <c r="A673">
        <v>1</v>
      </c>
      <c r="B673" s="1">
        <v>30212</v>
      </c>
      <c r="C673">
        <v>1</v>
      </c>
      <c r="D673">
        <v>1</v>
      </c>
      <c r="E673">
        <v>4</v>
      </c>
      <c r="F673" t="s">
        <v>20</v>
      </c>
      <c r="G673">
        <v>38</v>
      </c>
      <c r="H673">
        <v>43604</v>
      </c>
      <c r="I673">
        <v>40814</v>
      </c>
    </row>
    <row r="674" spans="1:9" x14ac:dyDescent="0.25">
      <c r="A674">
        <v>1</v>
      </c>
      <c r="B674" s="1">
        <v>25327</v>
      </c>
      <c r="C674">
        <v>1</v>
      </c>
      <c r="D674">
        <v>4</v>
      </c>
      <c r="E674">
        <v>4</v>
      </c>
      <c r="F674" t="s">
        <v>11</v>
      </c>
      <c r="G674">
        <v>42</v>
      </c>
      <c r="H674">
        <v>31072</v>
      </c>
      <c r="I674">
        <v>1244</v>
      </c>
    </row>
    <row r="675" spans="1:9" x14ac:dyDescent="0.25">
      <c r="A675">
        <v>2</v>
      </c>
      <c r="B675" s="1">
        <v>30010</v>
      </c>
      <c r="C675">
        <v>1</v>
      </c>
      <c r="D675">
        <v>1</v>
      </c>
      <c r="E675">
        <v>4</v>
      </c>
      <c r="F675" t="s">
        <v>21</v>
      </c>
      <c r="G675">
        <v>23</v>
      </c>
      <c r="H675">
        <v>28384</v>
      </c>
      <c r="I675">
        <v>2862</v>
      </c>
    </row>
    <row r="676" spans="1:9" x14ac:dyDescent="0.25">
      <c r="A676">
        <v>1</v>
      </c>
      <c r="B676" s="1">
        <v>25498</v>
      </c>
      <c r="C676">
        <v>1</v>
      </c>
      <c r="D676">
        <v>3</v>
      </c>
      <c r="E676">
        <v>3</v>
      </c>
      <c r="F676" t="s">
        <v>10</v>
      </c>
      <c r="G676">
        <v>40</v>
      </c>
      <c r="H676">
        <v>25064</v>
      </c>
      <c r="I676">
        <v>80800</v>
      </c>
    </row>
    <row r="677" spans="1:9" x14ac:dyDescent="0.25">
      <c r="A677">
        <v>1</v>
      </c>
      <c r="B677" s="1">
        <v>28051</v>
      </c>
      <c r="C677">
        <v>1</v>
      </c>
      <c r="D677">
        <v>2</v>
      </c>
      <c r="E677">
        <v>3</v>
      </c>
      <c r="F677" t="s">
        <v>10</v>
      </c>
      <c r="G677">
        <v>49</v>
      </c>
      <c r="H677">
        <v>80236</v>
      </c>
      <c r="I677">
        <v>254087</v>
      </c>
    </row>
    <row r="678" spans="1:9" x14ac:dyDescent="0.25">
      <c r="A678">
        <v>2</v>
      </c>
      <c r="B678" s="1">
        <v>21361</v>
      </c>
      <c r="C678">
        <v>1</v>
      </c>
      <c r="D678">
        <v>4</v>
      </c>
      <c r="E678">
        <v>4</v>
      </c>
      <c r="F678" t="s">
        <v>9</v>
      </c>
      <c r="G678">
        <v>38</v>
      </c>
      <c r="H678">
        <v>20692</v>
      </c>
      <c r="I678">
        <v>260000</v>
      </c>
    </row>
    <row r="679" spans="1:9" x14ac:dyDescent="0.25">
      <c r="A679">
        <v>2</v>
      </c>
      <c r="B679" s="1">
        <v>29427</v>
      </c>
      <c r="C679">
        <v>1</v>
      </c>
      <c r="D679">
        <v>3</v>
      </c>
      <c r="E679">
        <v>4</v>
      </c>
      <c r="F679" t="s">
        <v>11</v>
      </c>
      <c r="G679">
        <v>40</v>
      </c>
      <c r="H679">
        <v>24740</v>
      </c>
      <c r="I679">
        <v>183000</v>
      </c>
    </row>
    <row r="680" spans="1:9" x14ac:dyDescent="0.25">
      <c r="A680">
        <v>1</v>
      </c>
      <c r="B680" s="1">
        <v>24016</v>
      </c>
      <c r="C680">
        <v>1</v>
      </c>
      <c r="D680">
        <v>1</v>
      </c>
      <c r="E680">
        <v>3</v>
      </c>
      <c r="F680" t="s">
        <v>10</v>
      </c>
      <c r="G680">
        <v>40</v>
      </c>
      <c r="H680">
        <v>61748</v>
      </c>
      <c r="I680">
        <v>367000</v>
      </c>
    </row>
    <row r="681" spans="1:9" x14ac:dyDescent="0.25">
      <c r="A681">
        <v>1</v>
      </c>
      <c r="B681" s="1">
        <v>27047</v>
      </c>
      <c r="C681">
        <v>1</v>
      </c>
      <c r="D681">
        <v>4</v>
      </c>
      <c r="E681">
        <v>4</v>
      </c>
      <c r="F681" t="s">
        <v>11</v>
      </c>
      <c r="G681">
        <v>39</v>
      </c>
      <c r="H681">
        <v>44676</v>
      </c>
      <c r="I681">
        <v>149710</v>
      </c>
    </row>
    <row r="682" spans="1:9" x14ac:dyDescent="0.25">
      <c r="A682">
        <v>1</v>
      </c>
      <c r="B682" s="1">
        <v>27873</v>
      </c>
      <c r="C682">
        <v>1</v>
      </c>
      <c r="D682">
        <v>3</v>
      </c>
      <c r="E682">
        <v>4</v>
      </c>
      <c r="F682" t="s">
        <v>21</v>
      </c>
      <c r="G682">
        <v>40</v>
      </c>
      <c r="H682">
        <v>49208</v>
      </c>
      <c r="I682">
        <v>276331</v>
      </c>
    </row>
    <row r="683" spans="1:9" x14ac:dyDescent="0.25">
      <c r="A683">
        <v>2</v>
      </c>
      <c r="B683" s="1">
        <v>19945</v>
      </c>
      <c r="C683">
        <v>1</v>
      </c>
      <c r="D683">
        <v>4</v>
      </c>
      <c r="E683">
        <v>5</v>
      </c>
      <c r="F683" t="s">
        <v>13</v>
      </c>
      <c r="G683">
        <v>38</v>
      </c>
      <c r="H683">
        <v>27332</v>
      </c>
      <c r="I683">
        <v>41374</v>
      </c>
    </row>
    <row r="684" spans="1:9" x14ac:dyDescent="0.25">
      <c r="A684">
        <v>1</v>
      </c>
      <c r="B684" s="1">
        <v>20171</v>
      </c>
      <c r="C684">
        <v>1</v>
      </c>
      <c r="D684">
        <v>4</v>
      </c>
      <c r="E684">
        <v>2</v>
      </c>
      <c r="F684" t="s">
        <v>15</v>
      </c>
      <c r="G684">
        <v>35</v>
      </c>
      <c r="H684">
        <v>40180</v>
      </c>
      <c r="I684">
        <v>381300</v>
      </c>
    </row>
    <row r="685" spans="1:9" x14ac:dyDescent="0.25">
      <c r="A685">
        <v>1</v>
      </c>
      <c r="B685" s="1">
        <v>28014</v>
      </c>
      <c r="C685">
        <v>1</v>
      </c>
      <c r="D685">
        <v>3</v>
      </c>
      <c r="E685">
        <v>4</v>
      </c>
      <c r="F685" t="s">
        <v>19</v>
      </c>
      <c r="G685">
        <v>40</v>
      </c>
      <c r="H685">
        <v>36048</v>
      </c>
      <c r="I685">
        <v>196700</v>
      </c>
    </row>
    <row r="686" spans="1:9" x14ac:dyDescent="0.25">
      <c r="A686">
        <v>2</v>
      </c>
      <c r="B686" s="1">
        <v>23170</v>
      </c>
      <c r="C686">
        <v>1</v>
      </c>
      <c r="D686">
        <v>4</v>
      </c>
      <c r="E686">
        <v>4</v>
      </c>
      <c r="F686" t="s">
        <v>19</v>
      </c>
      <c r="G686">
        <v>38</v>
      </c>
      <c r="H686">
        <v>74232</v>
      </c>
      <c r="I686">
        <v>0</v>
      </c>
    </row>
    <row r="687" spans="1:9" x14ac:dyDescent="0.25">
      <c r="A687">
        <v>1</v>
      </c>
      <c r="B687" s="1">
        <v>27073</v>
      </c>
      <c r="C687">
        <v>1</v>
      </c>
      <c r="D687">
        <v>2</v>
      </c>
      <c r="E687">
        <v>3</v>
      </c>
      <c r="F687" t="s">
        <v>10</v>
      </c>
      <c r="G687">
        <v>39</v>
      </c>
      <c r="H687">
        <v>40288</v>
      </c>
      <c r="I687">
        <v>61173</v>
      </c>
    </row>
    <row r="688" spans="1:9" x14ac:dyDescent="0.25">
      <c r="A688">
        <v>1</v>
      </c>
      <c r="B688" s="1">
        <v>24683</v>
      </c>
      <c r="C688">
        <v>1</v>
      </c>
      <c r="D688">
        <v>4</v>
      </c>
      <c r="E688">
        <v>4</v>
      </c>
      <c r="F688" t="s">
        <v>14</v>
      </c>
      <c r="G688">
        <v>40</v>
      </c>
      <c r="H688">
        <v>45964</v>
      </c>
      <c r="I688">
        <v>143465</v>
      </c>
    </row>
    <row r="689" spans="1:9" x14ac:dyDescent="0.25">
      <c r="A689">
        <v>2</v>
      </c>
      <c r="B689" s="1">
        <v>26785</v>
      </c>
      <c r="C689">
        <v>1</v>
      </c>
      <c r="D689">
        <v>4</v>
      </c>
      <c r="E689">
        <v>4</v>
      </c>
      <c r="F689" t="s">
        <v>11</v>
      </c>
      <c r="G689">
        <v>39</v>
      </c>
      <c r="H689">
        <v>52640</v>
      </c>
      <c r="I689">
        <v>106100</v>
      </c>
    </row>
    <row r="690" spans="1:9" x14ac:dyDescent="0.25">
      <c r="A690">
        <v>2</v>
      </c>
      <c r="B690" s="1">
        <v>21141</v>
      </c>
      <c r="C690">
        <v>1</v>
      </c>
      <c r="D690">
        <v>4</v>
      </c>
      <c r="E690">
        <v>4</v>
      </c>
      <c r="F690" t="s">
        <v>14</v>
      </c>
      <c r="G690">
        <v>40</v>
      </c>
      <c r="H690">
        <v>34420</v>
      </c>
      <c r="I690">
        <v>50958</v>
      </c>
    </row>
    <row r="691" spans="1:9" x14ac:dyDescent="0.25">
      <c r="A691">
        <v>2</v>
      </c>
      <c r="B691" s="1">
        <v>22664</v>
      </c>
      <c r="C691">
        <v>1</v>
      </c>
      <c r="D691">
        <v>4</v>
      </c>
      <c r="E691">
        <v>4</v>
      </c>
      <c r="F691" t="s">
        <v>19</v>
      </c>
      <c r="G691">
        <v>39</v>
      </c>
      <c r="H691">
        <v>43856</v>
      </c>
      <c r="I691">
        <v>89758</v>
      </c>
    </row>
    <row r="692" spans="1:9" x14ac:dyDescent="0.25">
      <c r="A692">
        <v>1</v>
      </c>
      <c r="B692" s="1">
        <v>27224</v>
      </c>
      <c r="C692">
        <v>1</v>
      </c>
      <c r="D692">
        <v>4</v>
      </c>
      <c r="E692">
        <v>4</v>
      </c>
      <c r="F692" t="s">
        <v>22</v>
      </c>
      <c r="G692">
        <v>36</v>
      </c>
      <c r="H692">
        <v>54664</v>
      </c>
      <c r="I692">
        <v>582980</v>
      </c>
    </row>
    <row r="693" spans="1:9" x14ac:dyDescent="0.25">
      <c r="A693">
        <v>2</v>
      </c>
      <c r="B693" s="1">
        <v>23437</v>
      </c>
      <c r="C693">
        <v>1</v>
      </c>
      <c r="D693">
        <v>4</v>
      </c>
      <c r="E693">
        <v>4</v>
      </c>
      <c r="F693" t="s">
        <v>14</v>
      </c>
      <c r="G693">
        <v>21</v>
      </c>
      <c r="H693">
        <v>17292</v>
      </c>
      <c r="I693">
        <v>132580</v>
      </c>
    </row>
    <row r="694" spans="1:9" x14ac:dyDescent="0.25">
      <c r="A694">
        <v>2</v>
      </c>
      <c r="B694" s="1">
        <v>27862</v>
      </c>
      <c r="C694">
        <v>1</v>
      </c>
      <c r="D694">
        <v>2</v>
      </c>
      <c r="E694">
        <v>3</v>
      </c>
      <c r="F694" t="s">
        <v>10</v>
      </c>
      <c r="G694">
        <v>41</v>
      </c>
      <c r="H694">
        <v>36308</v>
      </c>
      <c r="I694">
        <v>153891</v>
      </c>
    </row>
    <row r="695" spans="1:9" x14ac:dyDescent="0.25">
      <c r="A695">
        <v>1</v>
      </c>
      <c r="B695" s="1">
        <v>19395</v>
      </c>
      <c r="C695">
        <v>1</v>
      </c>
      <c r="D695">
        <v>3</v>
      </c>
      <c r="E695">
        <v>2</v>
      </c>
      <c r="F695" t="s">
        <v>14</v>
      </c>
      <c r="G695">
        <v>60</v>
      </c>
      <c r="H695">
        <v>20808</v>
      </c>
      <c r="I695">
        <v>1709</v>
      </c>
    </row>
    <row r="696" spans="1:9" x14ac:dyDescent="0.25">
      <c r="A696">
        <v>1</v>
      </c>
      <c r="B696" s="1">
        <v>27497</v>
      </c>
      <c r="C696">
        <v>1</v>
      </c>
      <c r="D696">
        <v>3</v>
      </c>
      <c r="E696">
        <v>4</v>
      </c>
      <c r="F696" t="s">
        <v>26</v>
      </c>
      <c r="G696">
        <v>37</v>
      </c>
      <c r="H696">
        <v>51396</v>
      </c>
      <c r="I696">
        <v>187420</v>
      </c>
    </row>
    <row r="697" spans="1:9" x14ac:dyDescent="0.25">
      <c r="A697">
        <v>1</v>
      </c>
      <c r="B697" s="1">
        <v>26684</v>
      </c>
      <c r="C697">
        <v>1</v>
      </c>
      <c r="D697">
        <v>3</v>
      </c>
      <c r="E697">
        <v>4</v>
      </c>
      <c r="F697" t="s">
        <v>19</v>
      </c>
      <c r="G697">
        <v>40</v>
      </c>
      <c r="H697">
        <v>53872</v>
      </c>
      <c r="I697">
        <v>190000</v>
      </c>
    </row>
    <row r="698" spans="1:9" x14ac:dyDescent="0.25">
      <c r="A698">
        <v>1</v>
      </c>
      <c r="B698" s="1">
        <v>19866</v>
      </c>
      <c r="C698">
        <v>1</v>
      </c>
      <c r="D698">
        <v>3</v>
      </c>
      <c r="E698">
        <v>2</v>
      </c>
      <c r="F698" t="s">
        <v>22</v>
      </c>
      <c r="G698">
        <v>40</v>
      </c>
      <c r="H698">
        <v>52660</v>
      </c>
      <c r="I698">
        <v>500500</v>
      </c>
    </row>
    <row r="699" spans="1:9" x14ac:dyDescent="0.25">
      <c r="A699">
        <v>1</v>
      </c>
      <c r="B699" s="1">
        <v>24118</v>
      </c>
      <c r="C699">
        <v>1</v>
      </c>
      <c r="D699">
        <v>3</v>
      </c>
      <c r="E699">
        <v>4</v>
      </c>
      <c r="F699" t="s">
        <v>20</v>
      </c>
      <c r="G699">
        <v>40</v>
      </c>
      <c r="H699">
        <v>28032</v>
      </c>
      <c r="I699">
        <v>13759</v>
      </c>
    </row>
    <row r="700" spans="1:9" x14ac:dyDescent="0.25">
      <c r="A700">
        <v>2</v>
      </c>
      <c r="B700" s="1">
        <v>25772</v>
      </c>
      <c r="C700">
        <v>1</v>
      </c>
      <c r="D700">
        <v>4</v>
      </c>
      <c r="E700">
        <v>4</v>
      </c>
      <c r="F700" t="s">
        <v>19</v>
      </c>
      <c r="G700">
        <v>20</v>
      </c>
      <c r="H700">
        <v>34764</v>
      </c>
      <c r="I700">
        <v>359960</v>
      </c>
    </row>
    <row r="701" spans="1:9" x14ac:dyDescent="0.25">
      <c r="A701">
        <v>1</v>
      </c>
      <c r="B701" s="1">
        <v>23182</v>
      </c>
      <c r="C701">
        <v>1</v>
      </c>
      <c r="D701">
        <v>2</v>
      </c>
      <c r="E701">
        <v>4</v>
      </c>
      <c r="F701" t="s">
        <v>9</v>
      </c>
      <c r="G701">
        <v>40</v>
      </c>
      <c r="H701">
        <v>79808</v>
      </c>
      <c r="I701">
        <v>397097</v>
      </c>
    </row>
    <row r="702" spans="1:9" x14ac:dyDescent="0.25">
      <c r="A702">
        <v>1</v>
      </c>
      <c r="B702" s="1">
        <v>26576</v>
      </c>
      <c r="C702">
        <v>1</v>
      </c>
      <c r="D702">
        <v>1</v>
      </c>
      <c r="E702">
        <v>4</v>
      </c>
      <c r="F702" t="s">
        <v>11</v>
      </c>
      <c r="G702">
        <v>40</v>
      </c>
      <c r="H702">
        <v>56888</v>
      </c>
      <c r="I702">
        <v>80281</v>
      </c>
    </row>
    <row r="703" spans="1:9" x14ac:dyDescent="0.25">
      <c r="A703">
        <v>1</v>
      </c>
      <c r="B703" s="1">
        <v>28400</v>
      </c>
      <c r="C703">
        <v>1</v>
      </c>
      <c r="D703">
        <v>3</v>
      </c>
      <c r="E703">
        <v>4</v>
      </c>
      <c r="F703" t="s">
        <v>19</v>
      </c>
      <c r="G703">
        <v>40</v>
      </c>
      <c r="H703">
        <v>42168</v>
      </c>
      <c r="I703">
        <v>184560</v>
      </c>
    </row>
    <row r="704" spans="1:9" x14ac:dyDescent="0.25">
      <c r="A704">
        <v>1</v>
      </c>
      <c r="B704" s="1">
        <v>19502</v>
      </c>
      <c r="C704">
        <v>1</v>
      </c>
      <c r="D704">
        <v>1</v>
      </c>
      <c r="E704">
        <v>4</v>
      </c>
      <c r="F704" t="s">
        <v>18</v>
      </c>
      <c r="G704">
        <v>50</v>
      </c>
      <c r="H704">
        <v>107348</v>
      </c>
      <c r="I704">
        <v>213770</v>
      </c>
    </row>
    <row r="705" spans="1:9" x14ac:dyDescent="0.25">
      <c r="A705">
        <v>2</v>
      </c>
      <c r="B705" s="1">
        <v>26037</v>
      </c>
      <c r="C705">
        <v>1</v>
      </c>
      <c r="D705">
        <v>2</v>
      </c>
      <c r="E705">
        <v>4</v>
      </c>
      <c r="F705" t="s">
        <v>14</v>
      </c>
      <c r="G705">
        <v>40</v>
      </c>
      <c r="H705">
        <v>24280</v>
      </c>
      <c r="I705">
        <v>37973</v>
      </c>
    </row>
    <row r="706" spans="1:9" x14ac:dyDescent="0.25">
      <c r="A706">
        <v>1</v>
      </c>
      <c r="B706" s="1">
        <v>29194</v>
      </c>
      <c r="C706">
        <v>1</v>
      </c>
      <c r="D706">
        <v>1</v>
      </c>
      <c r="E706">
        <v>4</v>
      </c>
      <c r="F706" t="s">
        <v>11</v>
      </c>
      <c r="G706">
        <v>38</v>
      </c>
      <c r="H706">
        <v>89812</v>
      </c>
      <c r="I706">
        <v>98650</v>
      </c>
    </row>
    <row r="707" spans="1:9" x14ac:dyDescent="0.25">
      <c r="A707">
        <v>1</v>
      </c>
      <c r="B707" s="1">
        <v>25586</v>
      </c>
      <c r="C707">
        <v>1</v>
      </c>
      <c r="D707">
        <v>2</v>
      </c>
      <c r="E707">
        <v>3</v>
      </c>
      <c r="F707" t="s">
        <v>10</v>
      </c>
      <c r="G707">
        <v>40</v>
      </c>
      <c r="H707">
        <v>68584</v>
      </c>
      <c r="I707">
        <v>244192</v>
      </c>
    </row>
    <row r="708" spans="1:9" x14ac:dyDescent="0.25">
      <c r="A708">
        <v>2</v>
      </c>
      <c r="B708" s="1">
        <v>24377</v>
      </c>
      <c r="C708">
        <v>1</v>
      </c>
      <c r="D708">
        <v>1</v>
      </c>
      <c r="E708">
        <v>2</v>
      </c>
      <c r="F708" t="s">
        <v>14</v>
      </c>
      <c r="G708">
        <v>20</v>
      </c>
      <c r="H708">
        <v>89676</v>
      </c>
      <c r="I708">
        <v>988449</v>
      </c>
    </row>
    <row r="709" spans="1:9" x14ac:dyDescent="0.25">
      <c r="A709">
        <v>2</v>
      </c>
      <c r="B709" s="1">
        <v>32478</v>
      </c>
      <c r="C709">
        <v>1</v>
      </c>
      <c r="D709">
        <v>4</v>
      </c>
      <c r="E709">
        <v>4</v>
      </c>
      <c r="F709" t="s">
        <v>14</v>
      </c>
      <c r="G709">
        <v>39</v>
      </c>
      <c r="H709">
        <v>19852</v>
      </c>
      <c r="I709">
        <v>8642</v>
      </c>
    </row>
    <row r="710" spans="1:9" x14ac:dyDescent="0.25">
      <c r="A710">
        <v>2</v>
      </c>
      <c r="B710" s="1">
        <v>23722</v>
      </c>
      <c r="C710">
        <v>1</v>
      </c>
      <c r="D710">
        <v>4</v>
      </c>
      <c r="E710">
        <v>4</v>
      </c>
      <c r="F710" t="s">
        <v>20</v>
      </c>
      <c r="G710">
        <v>38</v>
      </c>
      <c r="H710">
        <v>29552</v>
      </c>
      <c r="I710">
        <v>20000</v>
      </c>
    </row>
    <row r="711" spans="1:9" x14ac:dyDescent="0.25">
      <c r="A711">
        <v>2</v>
      </c>
      <c r="B711" s="1">
        <v>31294</v>
      </c>
      <c r="C711">
        <v>1</v>
      </c>
      <c r="D711">
        <v>4</v>
      </c>
      <c r="E711">
        <v>4</v>
      </c>
      <c r="F711" t="s">
        <v>19</v>
      </c>
      <c r="G711">
        <v>39</v>
      </c>
      <c r="H711">
        <v>40132</v>
      </c>
      <c r="I711">
        <v>13152</v>
      </c>
    </row>
    <row r="712" spans="1:9" x14ac:dyDescent="0.25">
      <c r="A712">
        <v>1</v>
      </c>
      <c r="B712" s="1">
        <v>28068</v>
      </c>
      <c r="C712">
        <v>1</v>
      </c>
      <c r="D712">
        <v>4</v>
      </c>
      <c r="E712">
        <v>5</v>
      </c>
      <c r="F712" t="s">
        <v>13</v>
      </c>
      <c r="G712">
        <v>40</v>
      </c>
      <c r="H712">
        <v>47920</v>
      </c>
      <c r="I712">
        <v>108000</v>
      </c>
    </row>
    <row r="713" spans="1:9" x14ac:dyDescent="0.25">
      <c r="A713">
        <v>1</v>
      </c>
      <c r="B713" s="1">
        <v>20580</v>
      </c>
      <c r="C713">
        <v>1</v>
      </c>
      <c r="D713">
        <v>2</v>
      </c>
      <c r="E713">
        <v>4</v>
      </c>
      <c r="F713" t="s">
        <v>19</v>
      </c>
      <c r="G713">
        <v>34</v>
      </c>
      <c r="H713">
        <v>107460</v>
      </c>
      <c r="I713">
        <v>2619716</v>
      </c>
    </row>
    <row r="714" spans="1:9" x14ac:dyDescent="0.25">
      <c r="A714">
        <v>2</v>
      </c>
      <c r="B714" s="1">
        <v>24343</v>
      </c>
      <c r="C714">
        <v>1</v>
      </c>
      <c r="D714">
        <v>4</v>
      </c>
      <c r="E714">
        <v>4</v>
      </c>
      <c r="F714" t="s">
        <v>14</v>
      </c>
      <c r="G714">
        <v>38</v>
      </c>
      <c r="H714">
        <v>20608</v>
      </c>
      <c r="I714">
        <v>106275</v>
      </c>
    </row>
    <row r="715" spans="1:9" x14ac:dyDescent="0.25">
      <c r="A715">
        <v>2</v>
      </c>
      <c r="B715" s="1">
        <v>21019</v>
      </c>
      <c r="C715">
        <v>2</v>
      </c>
      <c r="D715">
        <v>3</v>
      </c>
      <c r="E715">
        <v>5</v>
      </c>
      <c r="F715" t="s">
        <v>13</v>
      </c>
      <c r="G715">
        <v>39</v>
      </c>
      <c r="H715">
        <v>29176</v>
      </c>
      <c r="I715">
        <v>69748</v>
      </c>
    </row>
    <row r="716" spans="1:9" x14ac:dyDescent="0.25">
      <c r="A716">
        <v>1</v>
      </c>
      <c r="B716" s="1">
        <v>20583</v>
      </c>
      <c r="C716">
        <v>1</v>
      </c>
      <c r="D716">
        <v>2</v>
      </c>
      <c r="E716">
        <v>4</v>
      </c>
      <c r="F716" t="s">
        <v>26</v>
      </c>
      <c r="G716">
        <v>45</v>
      </c>
      <c r="H716">
        <v>82596</v>
      </c>
      <c r="I716">
        <v>1190447</v>
      </c>
    </row>
    <row r="717" spans="1:9" x14ac:dyDescent="0.25">
      <c r="A717">
        <v>1</v>
      </c>
      <c r="B717" s="1">
        <v>21021</v>
      </c>
      <c r="C717">
        <v>1</v>
      </c>
      <c r="D717">
        <v>1</v>
      </c>
      <c r="E717">
        <v>4</v>
      </c>
      <c r="F717" t="s">
        <v>14</v>
      </c>
      <c r="G717">
        <v>40</v>
      </c>
      <c r="H717">
        <v>16176</v>
      </c>
      <c r="I717">
        <v>7875</v>
      </c>
    </row>
    <row r="718" spans="1:9" x14ac:dyDescent="0.25">
      <c r="A718">
        <v>2</v>
      </c>
      <c r="B718" s="1">
        <v>24930</v>
      </c>
      <c r="C718">
        <v>1</v>
      </c>
      <c r="D718">
        <v>3</v>
      </c>
      <c r="E718">
        <v>4</v>
      </c>
      <c r="F718" t="s">
        <v>11</v>
      </c>
      <c r="G718">
        <v>38</v>
      </c>
      <c r="H718">
        <v>19744</v>
      </c>
      <c r="I718">
        <v>9759</v>
      </c>
    </row>
    <row r="719" spans="1:9" x14ac:dyDescent="0.25">
      <c r="A719">
        <v>1</v>
      </c>
      <c r="B719" s="1">
        <v>18022</v>
      </c>
      <c r="C719">
        <v>1</v>
      </c>
      <c r="D719">
        <v>3</v>
      </c>
      <c r="E719">
        <v>2</v>
      </c>
      <c r="F719" t="s">
        <v>20</v>
      </c>
      <c r="G719">
        <v>20</v>
      </c>
      <c r="H719">
        <v>40456</v>
      </c>
      <c r="I719">
        <v>293000</v>
      </c>
    </row>
    <row r="720" spans="1:9" x14ac:dyDescent="0.25">
      <c r="A720">
        <v>1</v>
      </c>
      <c r="B720" s="1">
        <v>29858</v>
      </c>
      <c r="C720">
        <v>1</v>
      </c>
      <c r="D720">
        <v>3</v>
      </c>
      <c r="E720">
        <v>4</v>
      </c>
      <c r="F720" t="s">
        <v>11</v>
      </c>
      <c r="G720">
        <v>37</v>
      </c>
      <c r="H720">
        <v>32116</v>
      </c>
      <c r="I720">
        <v>30556</v>
      </c>
    </row>
    <row r="721" spans="1:9" x14ac:dyDescent="0.25">
      <c r="A721">
        <v>2</v>
      </c>
      <c r="B721" s="1">
        <v>19772</v>
      </c>
      <c r="C721">
        <v>1</v>
      </c>
      <c r="D721">
        <v>4</v>
      </c>
      <c r="E721">
        <v>2</v>
      </c>
      <c r="F721" t="s">
        <v>15</v>
      </c>
      <c r="G721">
        <v>45</v>
      </c>
      <c r="H721">
        <v>21632</v>
      </c>
      <c r="I721">
        <v>77911</v>
      </c>
    </row>
    <row r="722" spans="1:9" x14ac:dyDescent="0.25">
      <c r="A722">
        <v>1</v>
      </c>
      <c r="B722" s="1">
        <v>19746</v>
      </c>
      <c r="C722">
        <v>1</v>
      </c>
      <c r="D722">
        <v>1</v>
      </c>
      <c r="E722">
        <v>2</v>
      </c>
      <c r="F722" t="s">
        <v>11</v>
      </c>
      <c r="G722">
        <v>41</v>
      </c>
      <c r="H722">
        <v>71996</v>
      </c>
      <c r="I722">
        <v>675564</v>
      </c>
    </row>
    <row r="723" spans="1:9" x14ac:dyDescent="0.25">
      <c r="A723">
        <v>1</v>
      </c>
      <c r="B723" s="1">
        <v>28379</v>
      </c>
      <c r="C723">
        <v>1</v>
      </c>
      <c r="D723">
        <v>4</v>
      </c>
      <c r="E723">
        <v>4</v>
      </c>
      <c r="F723" t="s">
        <v>19</v>
      </c>
      <c r="G723">
        <v>40</v>
      </c>
      <c r="H723">
        <v>60020</v>
      </c>
      <c r="I723">
        <v>180875</v>
      </c>
    </row>
    <row r="724" spans="1:9" x14ac:dyDescent="0.25">
      <c r="A724">
        <v>1</v>
      </c>
      <c r="B724" s="1">
        <v>21027</v>
      </c>
      <c r="C724">
        <v>1</v>
      </c>
      <c r="D724">
        <v>3</v>
      </c>
      <c r="E724">
        <v>4</v>
      </c>
      <c r="F724" t="s">
        <v>18</v>
      </c>
      <c r="G724">
        <v>20</v>
      </c>
      <c r="H724">
        <v>82368</v>
      </c>
      <c r="I724">
        <v>176389</v>
      </c>
    </row>
    <row r="725" spans="1:9" x14ac:dyDescent="0.25">
      <c r="A725">
        <v>2</v>
      </c>
      <c r="B725" s="1">
        <v>27154</v>
      </c>
      <c r="C725">
        <v>1</v>
      </c>
      <c r="D725">
        <v>1</v>
      </c>
      <c r="E725">
        <v>4</v>
      </c>
      <c r="F725" t="s">
        <v>19</v>
      </c>
      <c r="G725">
        <v>29</v>
      </c>
      <c r="H725">
        <v>29524</v>
      </c>
      <c r="I725">
        <v>79767</v>
      </c>
    </row>
    <row r="726" spans="1:9" x14ac:dyDescent="0.25">
      <c r="A726">
        <v>1</v>
      </c>
      <c r="B726" s="1">
        <v>30467</v>
      </c>
      <c r="C726">
        <v>1</v>
      </c>
      <c r="D726">
        <v>4</v>
      </c>
      <c r="E726">
        <v>5</v>
      </c>
      <c r="F726" t="s">
        <v>13</v>
      </c>
      <c r="G726">
        <v>38</v>
      </c>
      <c r="H726">
        <v>35904</v>
      </c>
      <c r="I726">
        <v>162000</v>
      </c>
    </row>
    <row r="727" spans="1:9" x14ac:dyDescent="0.25">
      <c r="A727">
        <v>1</v>
      </c>
      <c r="B727" s="1">
        <v>23802</v>
      </c>
      <c r="C727">
        <v>1</v>
      </c>
      <c r="D727">
        <v>4</v>
      </c>
      <c r="E727">
        <v>5</v>
      </c>
      <c r="F727" t="s">
        <v>13</v>
      </c>
      <c r="G727">
        <v>40</v>
      </c>
      <c r="H727">
        <v>43080</v>
      </c>
      <c r="I727">
        <v>365910</v>
      </c>
    </row>
    <row r="728" spans="1:9" x14ac:dyDescent="0.25">
      <c r="A728">
        <v>1</v>
      </c>
      <c r="B728" s="1">
        <v>27980</v>
      </c>
      <c r="C728">
        <v>1</v>
      </c>
      <c r="D728">
        <v>3</v>
      </c>
      <c r="E728">
        <v>4</v>
      </c>
      <c r="F728" t="s">
        <v>14</v>
      </c>
      <c r="G728">
        <v>40</v>
      </c>
      <c r="H728">
        <v>46324</v>
      </c>
      <c r="I728">
        <v>227529</v>
      </c>
    </row>
    <row r="729" spans="1:9" x14ac:dyDescent="0.25">
      <c r="A729">
        <v>1</v>
      </c>
      <c r="B729" s="1">
        <v>27945</v>
      </c>
      <c r="C729">
        <v>1</v>
      </c>
      <c r="D729">
        <v>4</v>
      </c>
      <c r="E729">
        <v>4</v>
      </c>
      <c r="F729" t="s">
        <v>9</v>
      </c>
      <c r="G729">
        <v>40</v>
      </c>
      <c r="H729">
        <v>30500</v>
      </c>
      <c r="I729">
        <v>200010</v>
      </c>
    </row>
    <row r="730" spans="1:9" x14ac:dyDescent="0.25">
      <c r="A730">
        <v>1</v>
      </c>
      <c r="B730" s="1">
        <v>22389</v>
      </c>
      <c r="C730">
        <v>1</v>
      </c>
      <c r="D730">
        <v>3</v>
      </c>
      <c r="E730">
        <v>4</v>
      </c>
      <c r="F730" t="s">
        <v>11</v>
      </c>
      <c r="G730">
        <v>37</v>
      </c>
      <c r="H730">
        <v>34248</v>
      </c>
      <c r="I730">
        <v>1597</v>
      </c>
    </row>
    <row r="731" spans="1:9" x14ac:dyDescent="0.25">
      <c r="A731">
        <v>1</v>
      </c>
      <c r="B731" s="1">
        <v>22042</v>
      </c>
      <c r="C731">
        <v>1</v>
      </c>
      <c r="D731">
        <v>2</v>
      </c>
      <c r="E731">
        <v>3</v>
      </c>
      <c r="F731" t="s">
        <v>10</v>
      </c>
      <c r="G731">
        <v>40</v>
      </c>
      <c r="H731">
        <v>30156</v>
      </c>
      <c r="I731">
        <v>102196</v>
      </c>
    </row>
    <row r="732" spans="1:9" x14ac:dyDescent="0.25">
      <c r="A732">
        <v>2</v>
      </c>
      <c r="B732" s="1">
        <v>25173</v>
      </c>
      <c r="C732">
        <v>1</v>
      </c>
      <c r="D732">
        <v>4</v>
      </c>
      <c r="E732">
        <v>4</v>
      </c>
      <c r="F732" t="s">
        <v>14</v>
      </c>
      <c r="G732">
        <v>39</v>
      </c>
      <c r="H732">
        <v>20840</v>
      </c>
      <c r="I732">
        <v>778</v>
      </c>
    </row>
    <row r="733" spans="1:9" x14ac:dyDescent="0.25">
      <c r="A733">
        <v>1</v>
      </c>
      <c r="B733" s="1">
        <v>24296</v>
      </c>
      <c r="C733">
        <v>1</v>
      </c>
      <c r="D733">
        <v>2</v>
      </c>
      <c r="E733">
        <v>4</v>
      </c>
      <c r="F733" t="s">
        <v>19</v>
      </c>
      <c r="G733">
        <v>39</v>
      </c>
      <c r="H733">
        <v>39004</v>
      </c>
      <c r="I733">
        <v>116075</v>
      </c>
    </row>
    <row r="734" spans="1:9" x14ac:dyDescent="0.25">
      <c r="A734">
        <v>2</v>
      </c>
      <c r="B734" s="1">
        <v>27405</v>
      </c>
      <c r="C734">
        <v>1</v>
      </c>
      <c r="D734">
        <v>3</v>
      </c>
      <c r="E734">
        <v>4</v>
      </c>
      <c r="F734" t="s">
        <v>21</v>
      </c>
      <c r="G734">
        <v>39</v>
      </c>
      <c r="H734">
        <v>23240</v>
      </c>
      <c r="I734">
        <v>70000</v>
      </c>
    </row>
    <row r="735" spans="1:9" x14ac:dyDescent="0.25">
      <c r="A735">
        <v>1</v>
      </c>
      <c r="B735" s="1">
        <v>24141</v>
      </c>
      <c r="C735">
        <v>1</v>
      </c>
      <c r="D735">
        <v>4</v>
      </c>
      <c r="E735">
        <v>5</v>
      </c>
      <c r="F735" t="s">
        <v>13</v>
      </c>
      <c r="G735">
        <v>20</v>
      </c>
      <c r="H735">
        <v>22388</v>
      </c>
      <c r="I735">
        <v>2115</v>
      </c>
    </row>
    <row r="736" spans="1:9" x14ac:dyDescent="0.25">
      <c r="A736">
        <v>1</v>
      </c>
      <c r="B736" s="1">
        <v>31844</v>
      </c>
      <c r="C736">
        <v>1</v>
      </c>
      <c r="D736">
        <v>1</v>
      </c>
      <c r="E736">
        <v>4</v>
      </c>
      <c r="F736" t="s">
        <v>9</v>
      </c>
      <c r="G736">
        <v>25</v>
      </c>
      <c r="H736">
        <v>13632</v>
      </c>
      <c r="I736">
        <v>55000</v>
      </c>
    </row>
    <row r="737" spans="1:9" x14ac:dyDescent="0.25">
      <c r="A737">
        <v>2</v>
      </c>
      <c r="B737" s="1">
        <v>26811</v>
      </c>
      <c r="C737">
        <v>1</v>
      </c>
      <c r="D737">
        <v>4</v>
      </c>
      <c r="E737">
        <v>4</v>
      </c>
      <c r="F737" t="s">
        <v>20</v>
      </c>
      <c r="G737">
        <v>20</v>
      </c>
      <c r="H737">
        <v>27464</v>
      </c>
      <c r="I737">
        <v>223720</v>
      </c>
    </row>
    <row r="738" spans="1:9" x14ac:dyDescent="0.25">
      <c r="A738">
        <v>1</v>
      </c>
      <c r="B738" s="1">
        <v>19000</v>
      </c>
      <c r="C738">
        <v>1</v>
      </c>
      <c r="D738">
        <v>1</v>
      </c>
      <c r="E738">
        <v>3</v>
      </c>
      <c r="F738" t="s">
        <v>10</v>
      </c>
      <c r="G738">
        <v>40</v>
      </c>
      <c r="H738">
        <v>57092</v>
      </c>
      <c r="I738">
        <v>350700</v>
      </c>
    </row>
    <row r="739" spans="1:9" x14ac:dyDescent="0.25">
      <c r="A739">
        <v>2</v>
      </c>
      <c r="B739" s="1">
        <v>26176</v>
      </c>
      <c r="C739">
        <v>1</v>
      </c>
      <c r="D739">
        <v>4</v>
      </c>
      <c r="E739">
        <v>4</v>
      </c>
      <c r="F739" t="s">
        <v>12</v>
      </c>
      <c r="G739">
        <v>19</v>
      </c>
      <c r="H739">
        <v>19380</v>
      </c>
      <c r="I739">
        <v>26010</v>
      </c>
    </row>
    <row r="740" spans="1:9" x14ac:dyDescent="0.25">
      <c r="A740">
        <v>2</v>
      </c>
      <c r="B740" s="1">
        <v>27292</v>
      </c>
      <c r="C740">
        <v>1</v>
      </c>
      <c r="D740">
        <v>3</v>
      </c>
      <c r="E740">
        <v>4</v>
      </c>
      <c r="F740" t="s">
        <v>14</v>
      </c>
      <c r="G740">
        <v>17</v>
      </c>
      <c r="H740">
        <v>16912</v>
      </c>
      <c r="I740">
        <v>18535</v>
      </c>
    </row>
    <row r="741" spans="1:9" x14ac:dyDescent="0.25">
      <c r="A741">
        <v>1</v>
      </c>
      <c r="B741" s="1">
        <v>26165</v>
      </c>
      <c r="C741">
        <v>1</v>
      </c>
      <c r="D741">
        <v>4</v>
      </c>
      <c r="E741">
        <v>4</v>
      </c>
      <c r="F741" t="s">
        <v>19</v>
      </c>
      <c r="G741">
        <v>49</v>
      </c>
      <c r="H741">
        <v>15660</v>
      </c>
      <c r="I741">
        <v>0</v>
      </c>
    </row>
    <row r="742" spans="1:9" x14ac:dyDescent="0.25">
      <c r="A742">
        <v>2</v>
      </c>
      <c r="B742" s="1">
        <v>25170</v>
      </c>
      <c r="C742">
        <v>1</v>
      </c>
      <c r="D742">
        <v>4</v>
      </c>
      <c r="E742">
        <v>4</v>
      </c>
      <c r="F742" t="s">
        <v>11</v>
      </c>
      <c r="G742">
        <v>35</v>
      </c>
      <c r="H742">
        <v>56668</v>
      </c>
      <c r="I742">
        <v>193000</v>
      </c>
    </row>
    <row r="743" spans="1:9" x14ac:dyDescent="0.25">
      <c r="A743">
        <v>1</v>
      </c>
      <c r="B743" s="1">
        <v>29456</v>
      </c>
      <c r="C743">
        <v>1</v>
      </c>
      <c r="D743">
        <v>4</v>
      </c>
      <c r="E743">
        <v>5</v>
      </c>
      <c r="F743" t="s">
        <v>16</v>
      </c>
      <c r="G743">
        <v>37</v>
      </c>
      <c r="H743">
        <v>42956</v>
      </c>
      <c r="I743">
        <v>455934</v>
      </c>
    </row>
    <row r="744" spans="1:9" x14ac:dyDescent="0.25">
      <c r="A744">
        <v>1</v>
      </c>
      <c r="B744" s="1">
        <v>27162</v>
      </c>
      <c r="C744">
        <v>1</v>
      </c>
      <c r="D744">
        <v>2</v>
      </c>
      <c r="E744">
        <v>4</v>
      </c>
      <c r="F744" t="s">
        <v>18</v>
      </c>
      <c r="G744">
        <v>40</v>
      </c>
      <c r="H744">
        <v>207512</v>
      </c>
      <c r="I744">
        <v>39400</v>
      </c>
    </row>
    <row r="745" spans="1:9" x14ac:dyDescent="0.25">
      <c r="A745">
        <v>1</v>
      </c>
      <c r="B745" s="1">
        <v>31624</v>
      </c>
      <c r="C745">
        <v>1</v>
      </c>
      <c r="D745">
        <v>1</v>
      </c>
      <c r="E745">
        <v>4</v>
      </c>
      <c r="F745" t="s">
        <v>9</v>
      </c>
      <c r="G745">
        <v>39</v>
      </c>
      <c r="H745">
        <v>21064</v>
      </c>
      <c r="I745">
        <v>2557</v>
      </c>
    </row>
    <row r="746" spans="1:9" x14ac:dyDescent="0.25">
      <c r="A746">
        <v>2</v>
      </c>
      <c r="B746" s="1">
        <v>31026</v>
      </c>
      <c r="C746">
        <v>1</v>
      </c>
      <c r="D746">
        <v>4</v>
      </c>
      <c r="E746">
        <v>3</v>
      </c>
      <c r="F746" t="s">
        <v>10</v>
      </c>
      <c r="G746">
        <v>39</v>
      </c>
      <c r="H746">
        <v>31540</v>
      </c>
      <c r="I746">
        <v>7893</v>
      </c>
    </row>
    <row r="747" spans="1:9" x14ac:dyDescent="0.25">
      <c r="A747">
        <v>1</v>
      </c>
      <c r="B747" s="1">
        <v>29804</v>
      </c>
      <c r="C747">
        <v>1</v>
      </c>
      <c r="D747">
        <v>1</v>
      </c>
      <c r="E747">
        <v>4</v>
      </c>
      <c r="F747" t="s">
        <v>14</v>
      </c>
      <c r="G747">
        <v>35</v>
      </c>
      <c r="H747">
        <v>54452</v>
      </c>
      <c r="I747">
        <v>2649</v>
      </c>
    </row>
    <row r="748" spans="1:9" x14ac:dyDescent="0.25">
      <c r="A748">
        <v>2</v>
      </c>
      <c r="B748" s="1">
        <v>25675</v>
      </c>
      <c r="C748">
        <v>1</v>
      </c>
      <c r="D748">
        <v>2</v>
      </c>
      <c r="E748">
        <v>3</v>
      </c>
      <c r="F748" t="s">
        <v>10</v>
      </c>
      <c r="G748">
        <v>35</v>
      </c>
      <c r="H748">
        <v>25560</v>
      </c>
      <c r="I748">
        <v>18500</v>
      </c>
    </row>
    <row r="749" spans="1:9" x14ac:dyDescent="0.25">
      <c r="A749">
        <v>1</v>
      </c>
      <c r="B749" s="1">
        <v>30608</v>
      </c>
      <c r="C749">
        <v>1</v>
      </c>
      <c r="D749">
        <v>4</v>
      </c>
      <c r="E749">
        <v>4</v>
      </c>
      <c r="F749" t="s">
        <v>21</v>
      </c>
      <c r="G749">
        <v>40</v>
      </c>
      <c r="H749">
        <v>24172</v>
      </c>
      <c r="I749">
        <v>112642</v>
      </c>
    </row>
    <row r="750" spans="1:9" x14ac:dyDescent="0.25">
      <c r="A750">
        <v>1</v>
      </c>
      <c r="B750" s="1">
        <v>24602</v>
      </c>
      <c r="C750">
        <v>1</v>
      </c>
      <c r="D750">
        <v>2</v>
      </c>
      <c r="E750">
        <v>4</v>
      </c>
      <c r="F750" t="s">
        <v>14</v>
      </c>
      <c r="G750">
        <v>40</v>
      </c>
      <c r="H750">
        <v>38224</v>
      </c>
      <c r="I750">
        <v>68646</v>
      </c>
    </row>
    <row r="751" spans="1:9" x14ac:dyDescent="0.25">
      <c r="A751">
        <v>1</v>
      </c>
      <c r="B751" s="1">
        <v>25204</v>
      </c>
      <c r="C751">
        <v>1</v>
      </c>
      <c r="D751">
        <v>2</v>
      </c>
      <c r="E751">
        <v>4</v>
      </c>
      <c r="F751" t="s">
        <v>18</v>
      </c>
      <c r="G751">
        <v>40</v>
      </c>
      <c r="H751">
        <v>57764</v>
      </c>
      <c r="I751">
        <v>243416</v>
      </c>
    </row>
    <row r="752" spans="1:9" x14ac:dyDescent="0.25">
      <c r="A752">
        <v>2</v>
      </c>
      <c r="B752" s="1">
        <v>32975</v>
      </c>
      <c r="C752">
        <v>1</v>
      </c>
      <c r="D752">
        <v>4</v>
      </c>
      <c r="E752">
        <v>3</v>
      </c>
      <c r="F752" t="s">
        <v>10</v>
      </c>
      <c r="G752">
        <v>35</v>
      </c>
      <c r="H752">
        <v>10328</v>
      </c>
      <c r="I752">
        <v>651</v>
      </c>
    </row>
    <row r="753" spans="1:9" x14ac:dyDescent="0.25">
      <c r="A753">
        <v>1</v>
      </c>
      <c r="B753" s="1">
        <v>27885</v>
      </c>
      <c r="C753">
        <v>1</v>
      </c>
      <c r="D753">
        <v>2</v>
      </c>
      <c r="E753">
        <v>3</v>
      </c>
      <c r="F753" t="s">
        <v>10</v>
      </c>
      <c r="G753">
        <v>40</v>
      </c>
      <c r="H753">
        <v>52716</v>
      </c>
      <c r="I753">
        <v>292000</v>
      </c>
    </row>
    <row r="754" spans="1:9" x14ac:dyDescent="0.25">
      <c r="A754">
        <v>1</v>
      </c>
      <c r="B754" s="1">
        <v>24228</v>
      </c>
      <c r="C754">
        <v>1</v>
      </c>
      <c r="D754">
        <v>4</v>
      </c>
      <c r="E754">
        <v>4</v>
      </c>
      <c r="F754" t="s">
        <v>19</v>
      </c>
      <c r="G754">
        <v>40</v>
      </c>
      <c r="H754">
        <v>20140</v>
      </c>
      <c r="I754">
        <v>13899</v>
      </c>
    </row>
    <row r="755" spans="1:9" x14ac:dyDescent="0.25">
      <c r="A755">
        <v>1</v>
      </c>
      <c r="B755" s="1">
        <v>24063</v>
      </c>
      <c r="C755">
        <v>1</v>
      </c>
      <c r="D755">
        <v>4</v>
      </c>
      <c r="E755">
        <v>4</v>
      </c>
      <c r="F755" t="s">
        <v>9</v>
      </c>
      <c r="G755">
        <v>35</v>
      </c>
      <c r="H755">
        <v>65480</v>
      </c>
      <c r="I755">
        <v>283000</v>
      </c>
    </row>
    <row r="756" spans="1:9" x14ac:dyDescent="0.25">
      <c r="A756">
        <v>1</v>
      </c>
      <c r="B756" s="1">
        <v>30521</v>
      </c>
      <c r="C756">
        <v>1</v>
      </c>
      <c r="D756">
        <v>1</v>
      </c>
      <c r="E756">
        <v>4</v>
      </c>
      <c r="F756" t="s">
        <v>15</v>
      </c>
      <c r="G756">
        <v>40</v>
      </c>
      <c r="H756">
        <v>22676</v>
      </c>
      <c r="I756">
        <v>16372</v>
      </c>
    </row>
    <row r="757" spans="1:9" x14ac:dyDescent="0.25">
      <c r="A757">
        <v>1</v>
      </c>
      <c r="B757" s="1">
        <v>22818</v>
      </c>
      <c r="C757">
        <v>1</v>
      </c>
      <c r="D757">
        <v>1</v>
      </c>
      <c r="E757">
        <v>4</v>
      </c>
      <c r="F757" t="s">
        <v>22</v>
      </c>
      <c r="G757">
        <v>40</v>
      </c>
      <c r="H757">
        <v>130024</v>
      </c>
      <c r="I757">
        <v>802632</v>
      </c>
    </row>
    <row r="758" spans="1:9" x14ac:dyDescent="0.25">
      <c r="A758">
        <v>2</v>
      </c>
      <c r="B758" s="1">
        <v>31023</v>
      </c>
      <c r="C758">
        <v>1</v>
      </c>
      <c r="D758">
        <v>1</v>
      </c>
      <c r="E758">
        <v>4</v>
      </c>
      <c r="F758" t="s">
        <v>14</v>
      </c>
      <c r="G758">
        <v>38</v>
      </c>
      <c r="H758">
        <v>27992</v>
      </c>
      <c r="I758">
        <v>4900</v>
      </c>
    </row>
    <row r="759" spans="1:9" x14ac:dyDescent="0.25">
      <c r="A759">
        <v>2</v>
      </c>
      <c r="B759" s="1">
        <v>26293</v>
      </c>
      <c r="C759">
        <v>1</v>
      </c>
      <c r="D759">
        <v>4</v>
      </c>
      <c r="E759">
        <v>4</v>
      </c>
      <c r="F759" t="s">
        <v>9</v>
      </c>
      <c r="G759">
        <v>39</v>
      </c>
      <c r="H759">
        <v>28128</v>
      </c>
      <c r="I759">
        <v>157350</v>
      </c>
    </row>
    <row r="760" spans="1:9" x14ac:dyDescent="0.25">
      <c r="A760">
        <v>2</v>
      </c>
      <c r="B760" s="1">
        <v>30665</v>
      </c>
      <c r="C760">
        <v>1</v>
      </c>
      <c r="D760">
        <v>3</v>
      </c>
      <c r="E760">
        <v>4</v>
      </c>
      <c r="F760" t="s">
        <v>21</v>
      </c>
      <c r="G760">
        <v>19</v>
      </c>
      <c r="H760">
        <v>20960</v>
      </c>
      <c r="I760">
        <v>2405</v>
      </c>
    </row>
    <row r="761" spans="1:9" x14ac:dyDescent="0.25">
      <c r="A761">
        <v>2</v>
      </c>
      <c r="B761" s="1">
        <v>30177</v>
      </c>
      <c r="C761">
        <v>1</v>
      </c>
      <c r="D761">
        <v>1</v>
      </c>
      <c r="E761">
        <v>4</v>
      </c>
      <c r="F761" t="s">
        <v>9</v>
      </c>
      <c r="G761">
        <v>39</v>
      </c>
      <c r="H761">
        <v>22592</v>
      </c>
      <c r="I761">
        <v>20735</v>
      </c>
    </row>
    <row r="762" spans="1:9" x14ac:dyDescent="0.25">
      <c r="A762">
        <v>1</v>
      </c>
      <c r="B762" s="1">
        <v>25733</v>
      </c>
      <c r="C762">
        <v>1</v>
      </c>
      <c r="D762">
        <v>4</v>
      </c>
      <c r="E762">
        <v>5</v>
      </c>
      <c r="F762" t="s">
        <v>13</v>
      </c>
      <c r="G762">
        <v>38</v>
      </c>
      <c r="H762">
        <v>37712</v>
      </c>
      <c r="I762">
        <v>261495</v>
      </c>
    </row>
    <row r="763" spans="1:9" x14ac:dyDescent="0.25">
      <c r="A763">
        <v>2</v>
      </c>
      <c r="B763" s="1">
        <v>22000</v>
      </c>
      <c r="C763">
        <v>1</v>
      </c>
      <c r="D763">
        <v>2</v>
      </c>
      <c r="E763">
        <v>3</v>
      </c>
      <c r="F763" t="s">
        <v>10</v>
      </c>
      <c r="G763">
        <v>41</v>
      </c>
      <c r="H763">
        <v>39324</v>
      </c>
      <c r="I763">
        <v>185000</v>
      </c>
    </row>
    <row r="764" spans="1:9" x14ac:dyDescent="0.25">
      <c r="A764">
        <v>2</v>
      </c>
      <c r="B764" s="1">
        <v>23458</v>
      </c>
      <c r="C764">
        <v>1</v>
      </c>
      <c r="D764">
        <v>4</v>
      </c>
      <c r="E764">
        <v>4</v>
      </c>
      <c r="F764" t="s">
        <v>14</v>
      </c>
      <c r="G764">
        <v>30</v>
      </c>
      <c r="H764">
        <v>36088</v>
      </c>
      <c r="I764">
        <v>233758</v>
      </c>
    </row>
    <row r="765" spans="1:9" x14ac:dyDescent="0.25">
      <c r="A765">
        <v>1</v>
      </c>
      <c r="B765" s="1">
        <v>26477</v>
      </c>
      <c r="C765">
        <v>1</v>
      </c>
      <c r="D765">
        <v>3</v>
      </c>
      <c r="E765">
        <v>1</v>
      </c>
      <c r="F765" t="s">
        <v>17</v>
      </c>
      <c r="G765">
        <v>40</v>
      </c>
      <c r="H765">
        <v>37500</v>
      </c>
      <c r="I765">
        <v>537141</v>
      </c>
    </row>
    <row r="766" spans="1:9" x14ac:dyDescent="0.25">
      <c r="A766">
        <v>2</v>
      </c>
      <c r="B766" s="1">
        <v>32462</v>
      </c>
      <c r="C766">
        <v>1</v>
      </c>
      <c r="D766">
        <v>1</v>
      </c>
      <c r="E766">
        <v>4</v>
      </c>
      <c r="F766" t="s">
        <v>19</v>
      </c>
      <c r="G766">
        <v>19</v>
      </c>
      <c r="H766">
        <v>10884</v>
      </c>
      <c r="I766">
        <v>0</v>
      </c>
    </row>
    <row r="767" spans="1:9" x14ac:dyDescent="0.25">
      <c r="A767">
        <v>1</v>
      </c>
      <c r="B767" s="1">
        <v>30242</v>
      </c>
      <c r="C767">
        <v>1</v>
      </c>
      <c r="D767">
        <v>1</v>
      </c>
      <c r="E767">
        <v>4</v>
      </c>
      <c r="F767" t="s">
        <v>23</v>
      </c>
      <c r="G767">
        <v>40</v>
      </c>
      <c r="H767">
        <v>70420</v>
      </c>
      <c r="I767">
        <v>176114</v>
      </c>
    </row>
    <row r="768" spans="1:9" x14ac:dyDescent="0.25">
      <c r="A768">
        <v>1</v>
      </c>
      <c r="B768" s="1">
        <v>27584</v>
      </c>
      <c r="C768">
        <v>1</v>
      </c>
      <c r="D768">
        <v>1</v>
      </c>
      <c r="E768">
        <v>4</v>
      </c>
      <c r="F768" t="s">
        <v>19</v>
      </c>
      <c r="G768">
        <v>48</v>
      </c>
      <c r="H768">
        <v>58748</v>
      </c>
      <c r="I768">
        <v>178116</v>
      </c>
    </row>
    <row r="769" spans="1:9" x14ac:dyDescent="0.25">
      <c r="A769">
        <v>2</v>
      </c>
      <c r="B769" s="1">
        <v>34070</v>
      </c>
      <c r="C769">
        <v>1</v>
      </c>
      <c r="D769">
        <v>4</v>
      </c>
      <c r="E769">
        <v>4</v>
      </c>
      <c r="F769" t="s">
        <v>21</v>
      </c>
      <c r="G769">
        <v>40</v>
      </c>
      <c r="H769">
        <v>11844</v>
      </c>
      <c r="I769">
        <v>1562</v>
      </c>
    </row>
    <row r="770" spans="1:9" x14ac:dyDescent="0.25">
      <c r="A770">
        <v>1</v>
      </c>
      <c r="B770" s="1">
        <v>30937</v>
      </c>
      <c r="C770">
        <v>1</v>
      </c>
      <c r="D770">
        <v>1</v>
      </c>
      <c r="E770">
        <v>4</v>
      </c>
      <c r="F770" t="s">
        <v>14</v>
      </c>
      <c r="G770">
        <v>45</v>
      </c>
      <c r="H770">
        <v>43496</v>
      </c>
      <c r="I770">
        <v>18731</v>
      </c>
    </row>
    <row r="771" spans="1:9" x14ac:dyDescent="0.25">
      <c r="A771">
        <v>1</v>
      </c>
      <c r="B771" s="1">
        <v>28433</v>
      </c>
      <c r="C771">
        <v>1</v>
      </c>
      <c r="D771">
        <v>4</v>
      </c>
      <c r="E771">
        <v>5</v>
      </c>
      <c r="F771" t="s">
        <v>13</v>
      </c>
      <c r="G771">
        <v>40</v>
      </c>
      <c r="H771">
        <v>39032</v>
      </c>
      <c r="I771">
        <v>411316</v>
      </c>
    </row>
    <row r="772" spans="1:9" x14ac:dyDescent="0.25">
      <c r="A772">
        <v>1</v>
      </c>
      <c r="B772" s="1">
        <v>26288</v>
      </c>
      <c r="C772">
        <v>1</v>
      </c>
      <c r="D772">
        <v>4</v>
      </c>
      <c r="E772">
        <v>4</v>
      </c>
      <c r="F772" t="s">
        <v>14</v>
      </c>
      <c r="G772">
        <v>38</v>
      </c>
      <c r="H772">
        <v>43588</v>
      </c>
      <c r="I772">
        <v>88400</v>
      </c>
    </row>
    <row r="773" spans="1:9" x14ac:dyDescent="0.25">
      <c r="A773">
        <v>1</v>
      </c>
      <c r="B773" s="1">
        <v>22504</v>
      </c>
      <c r="C773">
        <v>1</v>
      </c>
      <c r="D773">
        <v>3</v>
      </c>
      <c r="E773">
        <v>4</v>
      </c>
      <c r="F773" t="s">
        <v>19</v>
      </c>
      <c r="G773">
        <v>40</v>
      </c>
      <c r="H773">
        <v>49136</v>
      </c>
      <c r="I773">
        <v>497460</v>
      </c>
    </row>
    <row r="774" spans="1:9" x14ac:dyDescent="0.25">
      <c r="A774">
        <v>1</v>
      </c>
      <c r="B774" s="1">
        <v>19937</v>
      </c>
      <c r="C774">
        <v>1</v>
      </c>
      <c r="D774">
        <v>4</v>
      </c>
      <c r="E774">
        <v>3</v>
      </c>
      <c r="F774" t="s">
        <v>10</v>
      </c>
      <c r="G774">
        <v>37</v>
      </c>
      <c r="H774">
        <v>85232</v>
      </c>
      <c r="I774">
        <v>-138338</v>
      </c>
    </row>
    <row r="775" spans="1:9" x14ac:dyDescent="0.25">
      <c r="A775">
        <v>2</v>
      </c>
      <c r="B775" s="1">
        <v>32966</v>
      </c>
      <c r="C775">
        <v>2</v>
      </c>
      <c r="D775">
        <v>4</v>
      </c>
      <c r="E775">
        <v>4</v>
      </c>
      <c r="F775" t="s">
        <v>9</v>
      </c>
      <c r="G775">
        <v>40</v>
      </c>
      <c r="H775">
        <v>16308</v>
      </c>
      <c r="I775">
        <v>0</v>
      </c>
    </row>
    <row r="776" spans="1:9" x14ac:dyDescent="0.25">
      <c r="A776">
        <v>1</v>
      </c>
      <c r="B776" s="1">
        <v>31671</v>
      </c>
      <c r="C776">
        <v>1</v>
      </c>
      <c r="D776">
        <v>3</v>
      </c>
      <c r="E776">
        <v>4</v>
      </c>
      <c r="F776" t="s">
        <v>19</v>
      </c>
      <c r="G776">
        <v>40</v>
      </c>
      <c r="H776">
        <v>46560</v>
      </c>
      <c r="I776">
        <v>96192</v>
      </c>
    </row>
    <row r="777" spans="1:9" x14ac:dyDescent="0.25">
      <c r="A777">
        <v>1</v>
      </c>
      <c r="B777" s="1">
        <v>28503</v>
      </c>
      <c r="C777">
        <v>1</v>
      </c>
      <c r="D777">
        <v>3</v>
      </c>
      <c r="E777">
        <v>1</v>
      </c>
      <c r="F777" t="s">
        <v>24</v>
      </c>
      <c r="G777">
        <v>60</v>
      </c>
      <c r="H777">
        <v>71224</v>
      </c>
      <c r="I777">
        <v>661600</v>
      </c>
    </row>
    <row r="778" spans="1:9" x14ac:dyDescent="0.25">
      <c r="A778">
        <v>2</v>
      </c>
      <c r="B778" s="1">
        <v>33170</v>
      </c>
      <c r="C778">
        <v>1</v>
      </c>
      <c r="D778">
        <v>2</v>
      </c>
      <c r="E778">
        <v>4</v>
      </c>
      <c r="F778" t="s">
        <v>21</v>
      </c>
      <c r="G778">
        <v>39</v>
      </c>
      <c r="H778">
        <v>24348</v>
      </c>
      <c r="I778">
        <v>8908</v>
      </c>
    </row>
    <row r="779" spans="1:9" x14ac:dyDescent="0.25">
      <c r="A779">
        <v>2</v>
      </c>
      <c r="B779" s="1">
        <v>27354</v>
      </c>
      <c r="C779">
        <v>1</v>
      </c>
      <c r="D779">
        <v>4</v>
      </c>
      <c r="E779">
        <v>4</v>
      </c>
      <c r="F779" t="s">
        <v>11</v>
      </c>
      <c r="G779">
        <v>20</v>
      </c>
      <c r="H779">
        <v>21640</v>
      </c>
      <c r="I779">
        <v>33374</v>
      </c>
    </row>
    <row r="780" spans="1:9" x14ac:dyDescent="0.25">
      <c r="A780">
        <v>2</v>
      </c>
      <c r="B780" s="1">
        <v>33221</v>
      </c>
      <c r="C780">
        <v>1</v>
      </c>
      <c r="D780">
        <v>4</v>
      </c>
      <c r="E780">
        <v>4</v>
      </c>
      <c r="F780" t="s">
        <v>11</v>
      </c>
      <c r="G780">
        <v>39</v>
      </c>
      <c r="H780">
        <v>17336</v>
      </c>
      <c r="I780">
        <v>472</v>
      </c>
    </row>
    <row r="781" spans="1:9" x14ac:dyDescent="0.25">
      <c r="A781">
        <v>1</v>
      </c>
      <c r="B781" s="1">
        <v>22647</v>
      </c>
      <c r="C781">
        <v>1</v>
      </c>
      <c r="D781">
        <v>3</v>
      </c>
      <c r="E781">
        <v>3</v>
      </c>
      <c r="F781" t="s">
        <v>10</v>
      </c>
      <c r="G781">
        <v>40</v>
      </c>
      <c r="H781">
        <v>40436</v>
      </c>
      <c r="I781">
        <v>203570</v>
      </c>
    </row>
    <row r="782" spans="1:9" x14ac:dyDescent="0.25">
      <c r="A782">
        <v>2</v>
      </c>
      <c r="B782" s="1">
        <v>30045</v>
      </c>
      <c r="C782">
        <v>1</v>
      </c>
      <c r="D782">
        <v>4</v>
      </c>
      <c r="E782">
        <v>4</v>
      </c>
      <c r="F782" t="s">
        <v>20</v>
      </c>
      <c r="G782">
        <v>18</v>
      </c>
      <c r="H782">
        <v>13440</v>
      </c>
      <c r="I782">
        <v>61</v>
      </c>
    </row>
    <row r="783" spans="1:9" x14ac:dyDescent="0.25">
      <c r="A783">
        <v>1</v>
      </c>
      <c r="B783" s="1">
        <v>30621</v>
      </c>
      <c r="C783">
        <v>2</v>
      </c>
      <c r="D783">
        <v>4</v>
      </c>
      <c r="E783">
        <v>5</v>
      </c>
      <c r="F783" t="s">
        <v>13</v>
      </c>
      <c r="G783">
        <v>40</v>
      </c>
      <c r="H783">
        <v>26804</v>
      </c>
      <c r="I783">
        <v>295</v>
      </c>
    </row>
    <row r="784" spans="1:9" x14ac:dyDescent="0.25">
      <c r="A784">
        <v>2</v>
      </c>
      <c r="B784" s="1">
        <v>28174</v>
      </c>
      <c r="C784">
        <v>1</v>
      </c>
      <c r="D784">
        <v>4</v>
      </c>
      <c r="E784">
        <v>1</v>
      </c>
      <c r="F784" t="s">
        <v>17</v>
      </c>
      <c r="G784">
        <v>40</v>
      </c>
      <c r="H784">
        <v>18340</v>
      </c>
      <c r="I784">
        <v>127153</v>
      </c>
    </row>
    <row r="785" spans="1:9" x14ac:dyDescent="0.25">
      <c r="A785">
        <v>1</v>
      </c>
      <c r="B785" s="1">
        <v>24983</v>
      </c>
      <c r="C785">
        <v>1</v>
      </c>
      <c r="D785">
        <v>4</v>
      </c>
      <c r="E785">
        <v>4</v>
      </c>
      <c r="F785" t="s">
        <v>14</v>
      </c>
      <c r="G785">
        <v>40</v>
      </c>
      <c r="H785">
        <v>49196</v>
      </c>
      <c r="I785">
        <v>727368</v>
      </c>
    </row>
    <row r="786" spans="1:9" x14ac:dyDescent="0.25">
      <c r="A786">
        <v>2</v>
      </c>
      <c r="B786" s="1">
        <v>28299</v>
      </c>
      <c r="C786">
        <v>1</v>
      </c>
      <c r="D786">
        <v>3</v>
      </c>
      <c r="E786">
        <v>4</v>
      </c>
      <c r="F786" t="s">
        <v>9</v>
      </c>
      <c r="G786">
        <v>25</v>
      </c>
      <c r="H786">
        <v>22988</v>
      </c>
      <c r="I786">
        <v>2000</v>
      </c>
    </row>
    <row r="787" spans="1:9" x14ac:dyDescent="0.25">
      <c r="A787">
        <v>1</v>
      </c>
      <c r="B787" s="1">
        <v>31262</v>
      </c>
      <c r="C787">
        <v>1</v>
      </c>
      <c r="D787">
        <v>2</v>
      </c>
      <c r="E787">
        <v>3</v>
      </c>
      <c r="F787" t="s">
        <v>10</v>
      </c>
      <c r="G787">
        <v>41</v>
      </c>
      <c r="H787">
        <v>12952</v>
      </c>
      <c r="I787">
        <v>0</v>
      </c>
    </row>
    <row r="788" spans="1:9" x14ac:dyDescent="0.25">
      <c r="A788">
        <v>2</v>
      </c>
      <c r="B788" s="1">
        <v>26040</v>
      </c>
      <c r="C788">
        <v>1</v>
      </c>
      <c r="D788">
        <v>1</v>
      </c>
      <c r="E788">
        <v>4</v>
      </c>
      <c r="F788" t="s">
        <v>11</v>
      </c>
      <c r="G788">
        <v>35</v>
      </c>
      <c r="H788">
        <v>41720</v>
      </c>
      <c r="I788">
        <v>0</v>
      </c>
    </row>
    <row r="789" spans="1:9" x14ac:dyDescent="0.25">
      <c r="A789">
        <v>1</v>
      </c>
      <c r="B789" s="1">
        <v>29135</v>
      </c>
      <c r="C789">
        <v>1</v>
      </c>
      <c r="D789">
        <v>4</v>
      </c>
      <c r="E789">
        <v>4</v>
      </c>
      <c r="F789" t="s">
        <v>19</v>
      </c>
      <c r="G789">
        <v>40</v>
      </c>
      <c r="H789">
        <v>38764</v>
      </c>
      <c r="I789">
        <v>0</v>
      </c>
    </row>
    <row r="790" spans="1:9" x14ac:dyDescent="0.25">
      <c r="A790">
        <v>1</v>
      </c>
      <c r="B790" s="1">
        <v>30309</v>
      </c>
      <c r="C790">
        <v>1</v>
      </c>
      <c r="D790">
        <v>4</v>
      </c>
      <c r="E790">
        <v>4</v>
      </c>
      <c r="F790" t="s">
        <v>12</v>
      </c>
      <c r="G790">
        <v>0</v>
      </c>
      <c r="H790">
        <v>42712</v>
      </c>
      <c r="I790">
        <v>22900</v>
      </c>
    </row>
    <row r="791" spans="1:9" x14ac:dyDescent="0.25">
      <c r="A791">
        <v>1</v>
      </c>
      <c r="B791" s="1">
        <v>30729</v>
      </c>
      <c r="C791">
        <v>1</v>
      </c>
      <c r="D791">
        <v>1</v>
      </c>
      <c r="E791">
        <v>5</v>
      </c>
      <c r="F791" t="s">
        <v>16</v>
      </c>
      <c r="G791">
        <v>24</v>
      </c>
      <c r="H791">
        <v>23656</v>
      </c>
      <c r="I791">
        <v>0</v>
      </c>
    </row>
    <row r="792" spans="1:9" x14ac:dyDescent="0.25">
      <c r="A792">
        <v>1</v>
      </c>
      <c r="B792" s="1">
        <v>27553</v>
      </c>
      <c r="C792">
        <v>1</v>
      </c>
      <c r="D792">
        <v>4</v>
      </c>
      <c r="E792">
        <v>5</v>
      </c>
      <c r="F792" t="s">
        <v>13</v>
      </c>
      <c r="G792">
        <v>35</v>
      </c>
      <c r="H792">
        <v>51912</v>
      </c>
      <c r="I792">
        <v>187500</v>
      </c>
    </row>
    <row r="793" spans="1:9" x14ac:dyDescent="0.25">
      <c r="A793">
        <v>1</v>
      </c>
      <c r="B793" s="1">
        <v>31788</v>
      </c>
      <c r="C793">
        <v>1</v>
      </c>
      <c r="D793">
        <v>1</v>
      </c>
      <c r="E793">
        <v>3</v>
      </c>
      <c r="F793" t="s">
        <v>10</v>
      </c>
      <c r="G793">
        <v>55</v>
      </c>
      <c r="H793">
        <v>18788</v>
      </c>
      <c r="I793">
        <v>5000</v>
      </c>
    </row>
    <row r="794" spans="1:9" x14ac:dyDescent="0.25">
      <c r="A794">
        <v>1</v>
      </c>
      <c r="B794" s="1">
        <v>21344</v>
      </c>
      <c r="C794">
        <v>1</v>
      </c>
      <c r="D794">
        <v>2</v>
      </c>
      <c r="E794">
        <v>3</v>
      </c>
      <c r="F794" t="s">
        <v>10</v>
      </c>
      <c r="G794">
        <v>41</v>
      </c>
      <c r="H794">
        <v>78808</v>
      </c>
      <c r="I794">
        <v>287663</v>
      </c>
    </row>
    <row r="795" spans="1:9" x14ac:dyDescent="0.25">
      <c r="A795">
        <v>1</v>
      </c>
      <c r="B795" s="1">
        <v>29958</v>
      </c>
      <c r="C795">
        <v>1</v>
      </c>
      <c r="D795">
        <v>3</v>
      </c>
      <c r="E795">
        <v>4</v>
      </c>
      <c r="F795" t="s">
        <v>21</v>
      </c>
      <c r="G795">
        <v>37</v>
      </c>
      <c r="H795">
        <v>38388</v>
      </c>
      <c r="I795">
        <v>97100</v>
      </c>
    </row>
    <row r="796" spans="1:9" x14ac:dyDescent="0.25">
      <c r="A796">
        <v>2</v>
      </c>
      <c r="B796" s="1">
        <v>32076</v>
      </c>
      <c r="C796">
        <v>1</v>
      </c>
      <c r="D796">
        <v>4</v>
      </c>
      <c r="E796">
        <v>4</v>
      </c>
      <c r="F796" t="s">
        <v>21</v>
      </c>
      <c r="G796">
        <v>40</v>
      </c>
      <c r="H796">
        <v>13984</v>
      </c>
      <c r="I796">
        <v>0</v>
      </c>
    </row>
    <row r="797" spans="1:9" x14ac:dyDescent="0.25">
      <c r="A797">
        <v>1</v>
      </c>
      <c r="B797" s="1">
        <v>33309</v>
      </c>
      <c r="C797">
        <v>1</v>
      </c>
      <c r="D797">
        <v>4</v>
      </c>
      <c r="E797">
        <v>2</v>
      </c>
      <c r="F797" t="s">
        <v>21</v>
      </c>
      <c r="G797">
        <v>53</v>
      </c>
      <c r="H797">
        <v>25548</v>
      </c>
      <c r="I797">
        <v>0</v>
      </c>
    </row>
    <row r="798" spans="1:9" x14ac:dyDescent="0.25">
      <c r="A798">
        <v>1</v>
      </c>
      <c r="B798" s="1">
        <v>30302</v>
      </c>
      <c r="C798">
        <v>2</v>
      </c>
      <c r="D798">
        <v>4</v>
      </c>
      <c r="E798">
        <v>5</v>
      </c>
      <c r="F798" t="s">
        <v>13</v>
      </c>
      <c r="G798">
        <v>40</v>
      </c>
      <c r="H798">
        <v>35512</v>
      </c>
      <c r="I798">
        <v>162302</v>
      </c>
    </row>
    <row r="799" spans="1:9" x14ac:dyDescent="0.25">
      <c r="A799">
        <v>1</v>
      </c>
      <c r="B799" s="1">
        <v>20270</v>
      </c>
      <c r="C799">
        <v>1</v>
      </c>
      <c r="D799">
        <v>1</v>
      </c>
      <c r="E799">
        <v>4</v>
      </c>
      <c r="F799" t="s">
        <v>14</v>
      </c>
      <c r="G799">
        <v>9</v>
      </c>
      <c r="H799">
        <v>7156</v>
      </c>
      <c r="I799">
        <v>0</v>
      </c>
    </row>
    <row r="800" spans="1:9" x14ac:dyDescent="0.25">
      <c r="A800">
        <v>1</v>
      </c>
      <c r="B800" s="1">
        <v>29969</v>
      </c>
      <c r="C800">
        <v>1</v>
      </c>
      <c r="D800">
        <v>1</v>
      </c>
      <c r="E800">
        <v>2</v>
      </c>
      <c r="F800" t="s">
        <v>19</v>
      </c>
      <c r="G800">
        <v>40</v>
      </c>
      <c r="H800">
        <v>28764</v>
      </c>
      <c r="I800">
        <v>0</v>
      </c>
    </row>
    <row r="801" spans="1:9" x14ac:dyDescent="0.25">
      <c r="A801">
        <v>1</v>
      </c>
      <c r="B801" s="1">
        <v>27618</v>
      </c>
      <c r="C801">
        <v>1</v>
      </c>
      <c r="D801">
        <v>4</v>
      </c>
      <c r="E801">
        <v>3</v>
      </c>
      <c r="F801" t="s">
        <v>10</v>
      </c>
      <c r="G801">
        <v>39</v>
      </c>
      <c r="H801">
        <v>35172</v>
      </c>
      <c r="I801">
        <v>75472</v>
      </c>
    </row>
    <row r="802" spans="1:9" x14ac:dyDescent="0.25">
      <c r="A802">
        <v>1</v>
      </c>
      <c r="B802" s="1">
        <v>30047</v>
      </c>
      <c r="C802">
        <v>2</v>
      </c>
      <c r="D802">
        <v>4</v>
      </c>
      <c r="E802">
        <v>4</v>
      </c>
      <c r="F802" t="s">
        <v>14</v>
      </c>
      <c r="G802">
        <v>38</v>
      </c>
      <c r="H802">
        <v>17464</v>
      </c>
      <c r="I802">
        <v>5659</v>
      </c>
    </row>
    <row r="803" spans="1:9" x14ac:dyDescent="0.25">
      <c r="A803">
        <v>1</v>
      </c>
      <c r="B803" s="1">
        <v>25364</v>
      </c>
      <c r="C803">
        <v>1</v>
      </c>
      <c r="D803">
        <v>4</v>
      </c>
      <c r="E803">
        <v>5</v>
      </c>
      <c r="F803" t="s">
        <v>27</v>
      </c>
      <c r="G803">
        <v>60</v>
      </c>
      <c r="H803">
        <v>52944</v>
      </c>
      <c r="I803">
        <v>344950</v>
      </c>
    </row>
    <row r="804" spans="1:9" x14ac:dyDescent="0.25">
      <c r="A804">
        <v>1</v>
      </c>
      <c r="B804" s="1">
        <v>29328</v>
      </c>
      <c r="C804">
        <v>1</v>
      </c>
      <c r="D804">
        <v>1</v>
      </c>
      <c r="E804">
        <v>4</v>
      </c>
      <c r="F804" t="s">
        <v>19</v>
      </c>
      <c r="G804">
        <v>38</v>
      </c>
      <c r="H804">
        <v>41516</v>
      </c>
      <c r="I804">
        <v>500</v>
      </c>
    </row>
    <row r="805" spans="1:9" x14ac:dyDescent="0.25">
      <c r="A805">
        <v>2</v>
      </c>
      <c r="B805" s="1">
        <v>33685</v>
      </c>
      <c r="C805">
        <v>1</v>
      </c>
      <c r="D805">
        <v>2</v>
      </c>
      <c r="E805">
        <v>3</v>
      </c>
      <c r="F805" t="s">
        <v>10</v>
      </c>
      <c r="G805">
        <v>40</v>
      </c>
      <c r="H805">
        <v>24544</v>
      </c>
      <c r="I805">
        <v>0</v>
      </c>
    </row>
    <row r="806" spans="1:9" x14ac:dyDescent="0.25">
      <c r="A806">
        <v>2</v>
      </c>
      <c r="B806" s="1">
        <v>25266</v>
      </c>
      <c r="C806">
        <v>1</v>
      </c>
      <c r="D806">
        <v>1</v>
      </c>
      <c r="E806">
        <v>4</v>
      </c>
      <c r="F806" t="s">
        <v>14</v>
      </c>
      <c r="G806">
        <v>18</v>
      </c>
      <c r="H806">
        <v>25796</v>
      </c>
      <c r="I806">
        <v>500</v>
      </c>
    </row>
    <row r="807" spans="1:9" x14ac:dyDescent="0.25">
      <c r="A807">
        <v>1</v>
      </c>
      <c r="B807" s="1">
        <v>32992</v>
      </c>
      <c r="C807">
        <v>1</v>
      </c>
      <c r="D807">
        <v>2</v>
      </c>
      <c r="E807">
        <v>3</v>
      </c>
      <c r="F807" t="s">
        <v>10</v>
      </c>
      <c r="G807">
        <v>40</v>
      </c>
      <c r="H807">
        <v>20072</v>
      </c>
      <c r="I807">
        <v>2000</v>
      </c>
    </row>
    <row r="808" spans="1:9" x14ac:dyDescent="0.25">
      <c r="A808">
        <v>1</v>
      </c>
      <c r="B808" s="1">
        <v>31757</v>
      </c>
      <c r="C808">
        <v>1</v>
      </c>
      <c r="D808">
        <v>2</v>
      </c>
      <c r="E808">
        <v>4</v>
      </c>
      <c r="F808" t="s">
        <v>20</v>
      </c>
      <c r="G808">
        <v>35</v>
      </c>
      <c r="H808">
        <v>39860</v>
      </c>
      <c r="I808">
        <v>715000</v>
      </c>
    </row>
    <row r="809" spans="1:9" x14ac:dyDescent="0.25">
      <c r="A809">
        <v>2</v>
      </c>
      <c r="B809" s="1">
        <v>29581</v>
      </c>
      <c r="C809">
        <v>1</v>
      </c>
      <c r="D809">
        <v>2</v>
      </c>
      <c r="E809">
        <v>3</v>
      </c>
      <c r="F809" t="s">
        <v>10</v>
      </c>
      <c r="G809">
        <v>40</v>
      </c>
      <c r="H809">
        <v>37940</v>
      </c>
      <c r="I809">
        <v>143000</v>
      </c>
    </row>
    <row r="810" spans="1:9" x14ac:dyDescent="0.25">
      <c r="A810">
        <v>1</v>
      </c>
      <c r="B810" s="1">
        <v>22498</v>
      </c>
      <c r="C810">
        <v>1</v>
      </c>
      <c r="D810">
        <v>1</v>
      </c>
      <c r="E810">
        <v>4</v>
      </c>
      <c r="F810" t="s">
        <v>11</v>
      </c>
      <c r="G810">
        <v>39</v>
      </c>
      <c r="H810">
        <v>119920</v>
      </c>
      <c r="I810">
        <v>386100</v>
      </c>
    </row>
    <row r="811" spans="1:9" x14ac:dyDescent="0.25">
      <c r="A811">
        <v>2</v>
      </c>
      <c r="B811" s="1">
        <v>29227</v>
      </c>
      <c r="C811">
        <v>1</v>
      </c>
      <c r="D811">
        <v>1</v>
      </c>
      <c r="E811">
        <v>3</v>
      </c>
      <c r="F811" t="s">
        <v>10</v>
      </c>
      <c r="G811">
        <v>20</v>
      </c>
      <c r="H811">
        <v>42016</v>
      </c>
      <c r="I811">
        <v>5000</v>
      </c>
    </row>
    <row r="812" spans="1:9" x14ac:dyDescent="0.25">
      <c r="A812">
        <v>2</v>
      </c>
      <c r="B812" s="1">
        <v>27081</v>
      </c>
      <c r="C812">
        <v>1</v>
      </c>
      <c r="D812">
        <v>4</v>
      </c>
      <c r="E812">
        <v>4</v>
      </c>
      <c r="F812" t="s">
        <v>11</v>
      </c>
      <c r="G812">
        <v>23</v>
      </c>
      <c r="H812">
        <v>17092</v>
      </c>
      <c r="I812">
        <v>279</v>
      </c>
    </row>
    <row r="813" spans="1:9" x14ac:dyDescent="0.25">
      <c r="A813">
        <v>1</v>
      </c>
      <c r="B813" s="1">
        <v>27317</v>
      </c>
      <c r="C813">
        <v>1</v>
      </c>
      <c r="D813">
        <v>4</v>
      </c>
      <c r="E813">
        <v>5</v>
      </c>
      <c r="F813" t="s">
        <v>13</v>
      </c>
      <c r="G813">
        <v>38</v>
      </c>
      <c r="H813">
        <v>38536</v>
      </c>
      <c r="I813">
        <v>183100</v>
      </c>
    </row>
    <row r="814" spans="1:9" x14ac:dyDescent="0.25">
      <c r="A814">
        <v>1</v>
      </c>
      <c r="B814" s="1">
        <v>17922</v>
      </c>
      <c r="C814">
        <v>1</v>
      </c>
      <c r="D814">
        <v>2</v>
      </c>
      <c r="E814">
        <v>2</v>
      </c>
      <c r="F814" t="s">
        <v>9</v>
      </c>
      <c r="G814">
        <v>35</v>
      </c>
      <c r="H814">
        <v>75880</v>
      </c>
      <c r="I814">
        <v>631400</v>
      </c>
    </row>
    <row r="815" spans="1:9" x14ac:dyDescent="0.25">
      <c r="A815">
        <v>2</v>
      </c>
      <c r="B815" s="1">
        <v>24816</v>
      </c>
      <c r="C815">
        <v>1</v>
      </c>
      <c r="D815">
        <v>3</v>
      </c>
      <c r="E815">
        <v>4</v>
      </c>
      <c r="F815" t="s">
        <v>20</v>
      </c>
      <c r="G815">
        <v>30</v>
      </c>
      <c r="H815">
        <v>31796</v>
      </c>
      <c r="I815">
        <v>263555</v>
      </c>
    </row>
    <row r="816" spans="1:9" x14ac:dyDescent="0.25">
      <c r="A816">
        <v>2</v>
      </c>
      <c r="B816" s="1">
        <v>24741</v>
      </c>
      <c r="C816">
        <v>1</v>
      </c>
      <c r="D816">
        <v>3</v>
      </c>
      <c r="E816">
        <v>2</v>
      </c>
      <c r="F816" t="s">
        <v>19</v>
      </c>
      <c r="G816">
        <v>45</v>
      </c>
      <c r="H816">
        <v>15556</v>
      </c>
      <c r="I816">
        <v>4379</v>
      </c>
    </row>
    <row r="817" spans="1:9" x14ac:dyDescent="0.25">
      <c r="A817">
        <v>1</v>
      </c>
      <c r="B817" s="1">
        <v>22338</v>
      </c>
      <c r="C817">
        <v>1</v>
      </c>
      <c r="D817">
        <v>3</v>
      </c>
      <c r="E817">
        <v>4</v>
      </c>
      <c r="F817" t="s">
        <v>23</v>
      </c>
      <c r="G817">
        <v>39</v>
      </c>
      <c r="H817">
        <v>53360</v>
      </c>
      <c r="I817">
        <v>264169</v>
      </c>
    </row>
    <row r="818" spans="1:9" x14ac:dyDescent="0.25">
      <c r="A818">
        <v>1</v>
      </c>
      <c r="B818" s="1">
        <v>26246</v>
      </c>
      <c r="C818">
        <v>1</v>
      </c>
      <c r="D818">
        <v>2</v>
      </c>
      <c r="E818">
        <v>2</v>
      </c>
      <c r="F818" t="s">
        <v>22</v>
      </c>
      <c r="G818">
        <v>80</v>
      </c>
      <c r="H818">
        <v>146168</v>
      </c>
      <c r="I818">
        <v>1076400</v>
      </c>
    </row>
    <row r="819" spans="1:9" x14ac:dyDescent="0.25">
      <c r="A819">
        <v>1</v>
      </c>
      <c r="B819" s="1">
        <v>30062</v>
      </c>
      <c r="C819">
        <v>1</v>
      </c>
      <c r="D819">
        <v>3</v>
      </c>
      <c r="E819">
        <v>5</v>
      </c>
      <c r="F819" t="s">
        <v>13</v>
      </c>
      <c r="G819">
        <v>35</v>
      </c>
      <c r="H819">
        <v>31572</v>
      </c>
      <c r="I819">
        <v>144773</v>
      </c>
    </row>
    <row r="820" spans="1:9" x14ac:dyDescent="0.25">
      <c r="A820">
        <v>2</v>
      </c>
      <c r="B820" s="1">
        <v>26197</v>
      </c>
      <c r="C820">
        <v>2</v>
      </c>
      <c r="D820">
        <v>3</v>
      </c>
      <c r="E820">
        <v>4</v>
      </c>
      <c r="F820" t="s">
        <v>19</v>
      </c>
      <c r="G820">
        <v>38</v>
      </c>
      <c r="H820">
        <v>16520</v>
      </c>
      <c r="I820">
        <v>172612</v>
      </c>
    </row>
    <row r="821" spans="1:9" x14ac:dyDescent="0.25">
      <c r="A821">
        <v>1</v>
      </c>
      <c r="B821" s="1">
        <v>28164</v>
      </c>
      <c r="C821">
        <v>1</v>
      </c>
      <c r="D821">
        <v>4</v>
      </c>
      <c r="E821">
        <v>5</v>
      </c>
      <c r="F821" t="s">
        <v>13</v>
      </c>
      <c r="G821">
        <v>38</v>
      </c>
      <c r="H821">
        <v>39724</v>
      </c>
      <c r="I821">
        <v>200185</v>
      </c>
    </row>
    <row r="822" spans="1:9" x14ac:dyDescent="0.25">
      <c r="A822">
        <v>1</v>
      </c>
      <c r="B822" s="1">
        <v>28216</v>
      </c>
      <c r="C822">
        <v>1</v>
      </c>
      <c r="D822">
        <v>3</v>
      </c>
      <c r="E822">
        <v>4</v>
      </c>
      <c r="F822" t="s">
        <v>14</v>
      </c>
      <c r="G822">
        <v>38</v>
      </c>
      <c r="H822">
        <v>39292</v>
      </c>
      <c r="I822">
        <v>160505</v>
      </c>
    </row>
    <row r="823" spans="1:9" x14ac:dyDescent="0.25">
      <c r="A823">
        <v>2</v>
      </c>
      <c r="B823" s="1">
        <v>30182</v>
      </c>
      <c r="C823">
        <v>1</v>
      </c>
      <c r="D823">
        <v>4</v>
      </c>
      <c r="E823">
        <v>4</v>
      </c>
      <c r="F823" t="s">
        <v>26</v>
      </c>
      <c r="G823">
        <v>38</v>
      </c>
      <c r="H823">
        <v>51224</v>
      </c>
      <c r="I823">
        <v>281641</v>
      </c>
    </row>
    <row r="824" spans="1:9" x14ac:dyDescent="0.25">
      <c r="A824">
        <v>2</v>
      </c>
      <c r="B824" s="1">
        <v>23480</v>
      </c>
      <c r="C824">
        <v>1</v>
      </c>
      <c r="D824">
        <v>3</v>
      </c>
      <c r="E824">
        <v>4</v>
      </c>
      <c r="F824" t="s">
        <v>18</v>
      </c>
      <c r="G824">
        <v>20</v>
      </c>
      <c r="H824">
        <v>54468</v>
      </c>
      <c r="I824">
        <v>5000</v>
      </c>
    </row>
    <row r="825" spans="1:9" x14ac:dyDescent="0.25">
      <c r="A825">
        <v>2</v>
      </c>
      <c r="B825" s="1">
        <v>25040</v>
      </c>
      <c r="C825">
        <v>1</v>
      </c>
      <c r="D825">
        <v>2</v>
      </c>
      <c r="E825">
        <v>4</v>
      </c>
      <c r="F825" t="s">
        <v>14</v>
      </c>
      <c r="G825">
        <v>38</v>
      </c>
      <c r="H825">
        <v>15256</v>
      </c>
      <c r="I825">
        <v>14566</v>
      </c>
    </row>
    <row r="826" spans="1:9" x14ac:dyDescent="0.25">
      <c r="A826">
        <v>2</v>
      </c>
      <c r="B826" s="1">
        <v>26314</v>
      </c>
      <c r="C826">
        <v>1</v>
      </c>
      <c r="D826">
        <v>3</v>
      </c>
      <c r="E826">
        <v>4</v>
      </c>
      <c r="F826" t="s">
        <v>9</v>
      </c>
      <c r="G826">
        <v>26</v>
      </c>
      <c r="H826">
        <v>27076</v>
      </c>
      <c r="I826">
        <v>232133</v>
      </c>
    </row>
    <row r="827" spans="1:9" x14ac:dyDescent="0.25">
      <c r="A827">
        <v>1</v>
      </c>
      <c r="B827" s="1">
        <v>30167</v>
      </c>
      <c r="C827">
        <v>1</v>
      </c>
      <c r="D827">
        <v>3</v>
      </c>
      <c r="E827">
        <v>4</v>
      </c>
      <c r="F827" t="s">
        <v>11</v>
      </c>
      <c r="G827">
        <v>35</v>
      </c>
      <c r="H827">
        <v>40488</v>
      </c>
      <c r="I827">
        <v>63500</v>
      </c>
    </row>
    <row r="828" spans="1:9" x14ac:dyDescent="0.25">
      <c r="A828">
        <v>1</v>
      </c>
      <c r="B828" s="1">
        <v>30163</v>
      </c>
      <c r="C828">
        <v>1</v>
      </c>
      <c r="D828">
        <v>2</v>
      </c>
      <c r="E828">
        <v>4</v>
      </c>
      <c r="F828" t="s">
        <v>19</v>
      </c>
      <c r="G828">
        <v>38</v>
      </c>
      <c r="H828">
        <v>34652</v>
      </c>
      <c r="I828">
        <v>9255</v>
      </c>
    </row>
    <row r="829" spans="1:9" x14ac:dyDescent="0.25">
      <c r="A829">
        <v>1</v>
      </c>
      <c r="B829" s="1">
        <v>26042</v>
      </c>
      <c r="C829">
        <v>1</v>
      </c>
      <c r="D829">
        <v>1</v>
      </c>
      <c r="E829">
        <v>2</v>
      </c>
      <c r="F829" t="s">
        <v>11</v>
      </c>
      <c r="G829">
        <v>50</v>
      </c>
      <c r="H829">
        <v>47028</v>
      </c>
      <c r="I829">
        <v>464720</v>
      </c>
    </row>
    <row r="830" spans="1:9" x14ac:dyDescent="0.25">
      <c r="A830">
        <v>2</v>
      </c>
      <c r="B830" s="1">
        <v>23889</v>
      </c>
      <c r="C830">
        <v>1</v>
      </c>
      <c r="D830">
        <v>4</v>
      </c>
      <c r="E830">
        <v>4</v>
      </c>
      <c r="F830" t="s">
        <v>14</v>
      </c>
      <c r="G830">
        <v>37</v>
      </c>
      <c r="H830">
        <v>14828</v>
      </c>
      <c r="I830">
        <v>35013</v>
      </c>
    </row>
    <row r="831" spans="1:9" x14ac:dyDescent="0.25">
      <c r="A831">
        <v>1</v>
      </c>
      <c r="B831" s="1">
        <v>27327</v>
      </c>
      <c r="C831">
        <v>1</v>
      </c>
      <c r="D831">
        <v>3</v>
      </c>
      <c r="E831">
        <v>4</v>
      </c>
      <c r="F831" t="s">
        <v>9</v>
      </c>
      <c r="G831">
        <v>40</v>
      </c>
      <c r="H831">
        <v>38340</v>
      </c>
      <c r="I831">
        <v>1873</v>
      </c>
    </row>
    <row r="832" spans="1:9" x14ac:dyDescent="0.25">
      <c r="A832">
        <v>1</v>
      </c>
      <c r="B832" s="1">
        <v>30858</v>
      </c>
      <c r="C832">
        <v>1</v>
      </c>
      <c r="D832">
        <v>2</v>
      </c>
      <c r="E832">
        <v>4</v>
      </c>
      <c r="F832" t="s">
        <v>11</v>
      </c>
      <c r="G832">
        <v>40</v>
      </c>
      <c r="H832">
        <v>41352</v>
      </c>
      <c r="I832">
        <v>32817</v>
      </c>
    </row>
    <row r="833" spans="1:9" x14ac:dyDescent="0.25">
      <c r="A833">
        <v>1</v>
      </c>
      <c r="B833" s="1">
        <v>23000</v>
      </c>
      <c r="C833">
        <v>1</v>
      </c>
      <c r="D833">
        <v>1</v>
      </c>
      <c r="E833">
        <v>2</v>
      </c>
      <c r="F833" t="s">
        <v>11</v>
      </c>
      <c r="G833">
        <v>35</v>
      </c>
      <c r="H833">
        <v>74164</v>
      </c>
      <c r="I833">
        <v>720297</v>
      </c>
    </row>
    <row r="834" spans="1:9" x14ac:dyDescent="0.25">
      <c r="A834">
        <v>1</v>
      </c>
      <c r="B834" s="1">
        <v>31309</v>
      </c>
      <c r="C834">
        <v>1</v>
      </c>
      <c r="D834">
        <v>4</v>
      </c>
      <c r="E834">
        <v>5</v>
      </c>
      <c r="F834" t="s">
        <v>13</v>
      </c>
      <c r="G834">
        <v>40</v>
      </c>
      <c r="H834">
        <v>18096</v>
      </c>
      <c r="I834">
        <v>0</v>
      </c>
    </row>
    <row r="835" spans="1:9" x14ac:dyDescent="0.25">
      <c r="A835">
        <v>2</v>
      </c>
      <c r="B835" s="1">
        <v>34764</v>
      </c>
      <c r="C835">
        <v>1</v>
      </c>
      <c r="D835">
        <v>3</v>
      </c>
      <c r="E835">
        <v>4</v>
      </c>
      <c r="F835" t="s">
        <v>14</v>
      </c>
      <c r="G835">
        <v>38</v>
      </c>
      <c r="H835">
        <v>25944</v>
      </c>
      <c r="I835">
        <v>215027</v>
      </c>
    </row>
    <row r="836" spans="1:9" x14ac:dyDescent="0.25">
      <c r="A836">
        <v>1</v>
      </c>
      <c r="B836" s="1">
        <v>25492</v>
      </c>
      <c r="C836">
        <v>1</v>
      </c>
      <c r="D836">
        <v>1</v>
      </c>
      <c r="E836">
        <v>2</v>
      </c>
      <c r="F836" t="s">
        <v>18</v>
      </c>
      <c r="G836">
        <v>46</v>
      </c>
      <c r="H836">
        <v>102712</v>
      </c>
      <c r="I836">
        <v>812110</v>
      </c>
    </row>
    <row r="837" spans="1:9" x14ac:dyDescent="0.25">
      <c r="A837">
        <v>2</v>
      </c>
      <c r="B837" s="1">
        <v>34948</v>
      </c>
      <c r="C837">
        <v>1</v>
      </c>
      <c r="D837">
        <v>4</v>
      </c>
      <c r="E837">
        <v>4</v>
      </c>
      <c r="F837" t="s">
        <v>11</v>
      </c>
      <c r="G837">
        <v>39</v>
      </c>
      <c r="H837">
        <v>15456</v>
      </c>
      <c r="I837">
        <v>0</v>
      </c>
    </row>
    <row r="838" spans="1:9" x14ac:dyDescent="0.25">
      <c r="A838">
        <v>2</v>
      </c>
      <c r="B838" s="1">
        <v>28230</v>
      </c>
      <c r="C838">
        <v>1</v>
      </c>
      <c r="D838">
        <v>1</v>
      </c>
      <c r="E838">
        <v>2</v>
      </c>
      <c r="F838" t="s">
        <v>21</v>
      </c>
      <c r="G838">
        <v>15</v>
      </c>
      <c r="H838">
        <v>26496</v>
      </c>
      <c r="I838">
        <v>27000</v>
      </c>
    </row>
    <row r="839" spans="1:9" x14ac:dyDescent="0.25">
      <c r="A839">
        <v>1</v>
      </c>
      <c r="B839" s="1">
        <v>24294</v>
      </c>
      <c r="C839">
        <v>1</v>
      </c>
      <c r="D839">
        <v>1</v>
      </c>
      <c r="E839">
        <v>4</v>
      </c>
      <c r="F839" t="s">
        <v>23</v>
      </c>
      <c r="G839">
        <v>38</v>
      </c>
      <c r="H839">
        <v>115488</v>
      </c>
      <c r="I839">
        <v>116764</v>
      </c>
    </row>
    <row r="840" spans="1:9" x14ac:dyDescent="0.25">
      <c r="A840">
        <v>1</v>
      </c>
      <c r="B840" s="1">
        <v>26738</v>
      </c>
      <c r="C840">
        <v>1</v>
      </c>
      <c r="D840">
        <v>2</v>
      </c>
      <c r="E840">
        <v>2</v>
      </c>
      <c r="F840" t="s">
        <v>11</v>
      </c>
      <c r="G840">
        <v>50</v>
      </c>
      <c r="H840">
        <v>27332</v>
      </c>
      <c r="I840">
        <v>14808</v>
      </c>
    </row>
    <row r="841" spans="1:9" x14ac:dyDescent="0.25">
      <c r="A841">
        <v>2</v>
      </c>
      <c r="B841" s="1">
        <v>30276</v>
      </c>
      <c r="C841">
        <v>1</v>
      </c>
      <c r="D841">
        <v>1</v>
      </c>
      <c r="E841">
        <v>4</v>
      </c>
      <c r="F841" t="s">
        <v>19</v>
      </c>
      <c r="G841">
        <v>38</v>
      </c>
      <c r="H841">
        <v>46744</v>
      </c>
      <c r="I841">
        <v>27120</v>
      </c>
    </row>
    <row r="842" spans="1:9" x14ac:dyDescent="0.25">
      <c r="A842">
        <v>1</v>
      </c>
      <c r="B842" s="1">
        <v>23962</v>
      </c>
      <c r="C842">
        <v>1</v>
      </c>
      <c r="D842">
        <v>4</v>
      </c>
      <c r="E842">
        <v>5</v>
      </c>
      <c r="F842" t="s">
        <v>13</v>
      </c>
      <c r="G842">
        <v>35</v>
      </c>
      <c r="H842">
        <v>47032</v>
      </c>
      <c r="I842">
        <v>315587</v>
      </c>
    </row>
    <row r="843" spans="1:9" x14ac:dyDescent="0.25">
      <c r="A843">
        <v>1</v>
      </c>
      <c r="B843" s="1">
        <v>19915</v>
      </c>
      <c r="C843">
        <v>1</v>
      </c>
      <c r="D843">
        <v>3</v>
      </c>
      <c r="E843">
        <v>2</v>
      </c>
      <c r="F843" t="s">
        <v>26</v>
      </c>
      <c r="G843">
        <v>60</v>
      </c>
      <c r="H843">
        <v>105724</v>
      </c>
      <c r="I843">
        <v>186290</v>
      </c>
    </row>
    <row r="844" spans="1:9" x14ac:dyDescent="0.25">
      <c r="A844">
        <v>1</v>
      </c>
      <c r="B844" s="1">
        <v>22707</v>
      </c>
      <c r="C844">
        <v>1</v>
      </c>
      <c r="D844">
        <v>1</v>
      </c>
      <c r="E844">
        <v>4</v>
      </c>
      <c r="F844" t="s">
        <v>15</v>
      </c>
      <c r="G844">
        <v>37</v>
      </c>
      <c r="H844">
        <v>48848</v>
      </c>
      <c r="I844">
        <v>98700</v>
      </c>
    </row>
    <row r="845" spans="1:9" x14ac:dyDescent="0.25">
      <c r="A845">
        <v>2</v>
      </c>
      <c r="B845" s="1">
        <v>30231</v>
      </c>
      <c r="C845">
        <v>1</v>
      </c>
      <c r="D845">
        <v>2</v>
      </c>
      <c r="E845">
        <v>3</v>
      </c>
      <c r="F845" t="s">
        <v>10</v>
      </c>
      <c r="G845">
        <v>40</v>
      </c>
      <c r="H845">
        <v>29464</v>
      </c>
      <c r="I845">
        <v>44512</v>
      </c>
    </row>
    <row r="846" spans="1:9" x14ac:dyDescent="0.25">
      <c r="A846">
        <v>2</v>
      </c>
      <c r="B846" s="1">
        <v>24845</v>
      </c>
      <c r="C846">
        <v>1</v>
      </c>
      <c r="D846">
        <v>1</v>
      </c>
      <c r="E846">
        <v>2</v>
      </c>
      <c r="F846" t="s">
        <v>11</v>
      </c>
      <c r="G846">
        <v>55</v>
      </c>
      <c r="H846">
        <v>52020</v>
      </c>
      <c r="I846">
        <v>25500</v>
      </c>
    </row>
    <row r="847" spans="1:9" x14ac:dyDescent="0.25">
      <c r="A847">
        <v>1</v>
      </c>
      <c r="B847" s="1">
        <v>22566</v>
      </c>
      <c r="C847">
        <v>2</v>
      </c>
      <c r="D847">
        <v>2</v>
      </c>
      <c r="E847">
        <v>4</v>
      </c>
      <c r="F847" t="s">
        <v>11</v>
      </c>
      <c r="G847">
        <v>40</v>
      </c>
      <c r="H847">
        <v>77020</v>
      </c>
      <c r="I847">
        <v>408947</v>
      </c>
    </row>
    <row r="848" spans="1:9" x14ac:dyDescent="0.25">
      <c r="A848">
        <v>2</v>
      </c>
      <c r="B848" s="1">
        <v>29548</v>
      </c>
      <c r="C848">
        <v>1</v>
      </c>
      <c r="D848">
        <v>1</v>
      </c>
      <c r="E848">
        <v>4</v>
      </c>
      <c r="F848" t="s">
        <v>20</v>
      </c>
      <c r="G848">
        <v>29</v>
      </c>
      <c r="H848">
        <v>12904</v>
      </c>
      <c r="I848">
        <v>10000</v>
      </c>
    </row>
    <row r="849" spans="1:9" x14ac:dyDescent="0.25">
      <c r="A849">
        <v>1</v>
      </c>
      <c r="B849" s="1">
        <v>21614</v>
      </c>
      <c r="C849">
        <v>1</v>
      </c>
      <c r="D849">
        <v>1</v>
      </c>
      <c r="E849">
        <v>4</v>
      </c>
      <c r="F849" t="s">
        <v>14</v>
      </c>
      <c r="G849">
        <v>20</v>
      </c>
      <c r="H849">
        <v>68788</v>
      </c>
      <c r="I849">
        <v>660936</v>
      </c>
    </row>
    <row r="850" spans="1:9" x14ac:dyDescent="0.25">
      <c r="A850">
        <v>2</v>
      </c>
      <c r="B850" s="1">
        <v>19858</v>
      </c>
      <c r="C850">
        <v>1</v>
      </c>
      <c r="D850">
        <v>2</v>
      </c>
      <c r="E850">
        <v>2</v>
      </c>
      <c r="F850" t="s">
        <v>21</v>
      </c>
      <c r="G850">
        <v>45</v>
      </c>
      <c r="H850">
        <v>32680</v>
      </c>
      <c r="I850">
        <v>18862</v>
      </c>
    </row>
    <row r="851" spans="1:9" x14ac:dyDescent="0.25">
      <c r="A851">
        <v>1</v>
      </c>
      <c r="B851" s="1">
        <v>27223</v>
      </c>
      <c r="C851">
        <v>1</v>
      </c>
      <c r="D851">
        <v>2</v>
      </c>
      <c r="E851">
        <v>4</v>
      </c>
      <c r="F851" t="s">
        <v>26</v>
      </c>
      <c r="G851">
        <v>40</v>
      </c>
      <c r="H851">
        <v>59480</v>
      </c>
      <c r="I851">
        <v>189479</v>
      </c>
    </row>
    <row r="852" spans="1:9" x14ac:dyDescent="0.25">
      <c r="A852">
        <v>1</v>
      </c>
      <c r="B852" s="1">
        <v>26448</v>
      </c>
      <c r="C852">
        <v>1</v>
      </c>
      <c r="D852">
        <v>2</v>
      </c>
      <c r="E852">
        <v>4</v>
      </c>
      <c r="F852" t="s">
        <v>14</v>
      </c>
      <c r="G852">
        <v>39</v>
      </c>
      <c r="H852">
        <v>57432</v>
      </c>
      <c r="I852">
        <v>156306</v>
      </c>
    </row>
    <row r="853" spans="1:9" x14ac:dyDescent="0.25">
      <c r="A853">
        <v>2</v>
      </c>
      <c r="B853" s="1">
        <v>26705</v>
      </c>
      <c r="C853">
        <v>1</v>
      </c>
      <c r="D853">
        <v>2</v>
      </c>
      <c r="E853">
        <v>4</v>
      </c>
      <c r="F853" t="s">
        <v>9</v>
      </c>
      <c r="G853">
        <v>40</v>
      </c>
      <c r="H853">
        <v>55580</v>
      </c>
      <c r="I853">
        <v>33228</v>
      </c>
    </row>
    <row r="854" spans="1:9" x14ac:dyDescent="0.25">
      <c r="A854">
        <v>1</v>
      </c>
      <c r="B854" s="1">
        <v>32568</v>
      </c>
      <c r="C854">
        <v>1</v>
      </c>
      <c r="D854">
        <v>1</v>
      </c>
      <c r="E854">
        <v>4</v>
      </c>
      <c r="F854" t="s">
        <v>14</v>
      </c>
      <c r="G854">
        <v>35</v>
      </c>
      <c r="H854">
        <v>14784</v>
      </c>
      <c r="I854">
        <v>65073</v>
      </c>
    </row>
    <row r="855" spans="1:9" x14ac:dyDescent="0.25">
      <c r="A855">
        <v>2</v>
      </c>
      <c r="B855" s="1">
        <v>33103</v>
      </c>
      <c r="C855">
        <v>1</v>
      </c>
      <c r="D855">
        <v>4</v>
      </c>
      <c r="E855">
        <v>4</v>
      </c>
      <c r="F855" t="s">
        <v>14</v>
      </c>
      <c r="G855">
        <v>39</v>
      </c>
      <c r="H855">
        <v>17968</v>
      </c>
      <c r="I855">
        <v>12738</v>
      </c>
    </row>
    <row r="856" spans="1:9" x14ac:dyDescent="0.25">
      <c r="A856">
        <v>1</v>
      </c>
      <c r="B856" s="1">
        <v>26755</v>
      </c>
      <c r="C856">
        <v>1</v>
      </c>
      <c r="D856">
        <v>1</v>
      </c>
      <c r="E856">
        <v>4</v>
      </c>
      <c r="F856" t="s">
        <v>18</v>
      </c>
      <c r="G856">
        <v>40</v>
      </c>
      <c r="H856">
        <v>94664</v>
      </c>
      <c r="I856">
        <v>353415</v>
      </c>
    </row>
    <row r="857" spans="1:9" x14ac:dyDescent="0.25">
      <c r="A857">
        <v>1</v>
      </c>
      <c r="B857" s="1">
        <v>23338</v>
      </c>
      <c r="C857">
        <v>1</v>
      </c>
      <c r="D857">
        <v>3</v>
      </c>
      <c r="E857">
        <v>3</v>
      </c>
      <c r="F857" t="s">
        <v>10</v>
      </c>
      <c r="G857">
        <v>38</v>
      </c>
      <c r="H857">
        <v>59436</v>
      </c>
      <c r="I857">
        <v>789407</v>
      </c>
    </row>
    <row r="858" spans="1:9" x14ac:dyDescent="0.25">
      <c r="A858">
        <v>1</v>
      </c>
      <c r="B858" s="1">
        <v>26323</v>
      </c>
      <c r="C858">
        <v>1</v>
      </c>
      <c r="D858">
        <v>1</v>
      </c>
      <c r="E858">
        <v>4</v>
      </c>
      <c r="F858" t="s">
        <v>20</v>
      </c>
      <c r="G858">
        <v>40</v>
      </c>
      <c r="H858">
        <v>37928</v>
      </c>
      <c r="I858">
        <v>-20667</v>
      </c>
    </row>
    <row r="859" spans="1:9" x14ac:dyDescent="0.25">
      <c r="A859">
        <v>1</v>
      </c>
      <c r="B859" s="1">
        <v>22288</v>
      </c>
      <c r="C859">
        <v>1</v>
      </c>
      <c r="D859">
        <v>1</v>
      </c>
      <c r="E859">
        <v>3</v>
      </c>
      <c r="F859" t="s">
        <v>10</v>
      </c>
      <c r="G859">
        <v>35</v>
      </c>
      <c r="H859">
        <v>35796</v>
      </c>
      <c r="I859">
        <v>20000</v>
      </c>
    </row>
    <row r="860" spans="1:9" x14ac:dyDescent="0.25">
      <c r="A860">
        <v>2</v>
      </c>
      <c r="B860" s="1">
        <v>29019</v>
      </c>
      <c r="C860">
        <v>1</v>
      </c>
      <c r="D860">
        <v>1</v>
      </c>
      <c r="E860">
        <v>4</v>
      </c>
      <c r="F860" t="s">
        <v>14</v>
      </c>
      <c r="G860">
        <v>37</v>
      </c>
      <c r="H860">
        <v>90324</v>
      </c>
      <c r="I860">
        <v>134348</v>
      </c>
    </row>
    <row r="861" spans="1:9" x14ac:dyDescent="0.25">
      <c r="A861">
        <v>1</v>
      </c>
      <c r="B861" s="1">
        <v>27749</v>
      </c>
      <c r="C861">
        <v>1</v>
      </c>
      <c r="D861">
        <v>3</v>
      </c>
      <c r="E861">
        <v>4</v>
      </c>
      <c r="F861" t="s">
        <v>9</v>
      </c>
      <c r="G861">
        <v>39</v>
      </c>
      <c r="H861">
        <v>61580</v>
      </c>
      <c r="I861">
        <v>439867</v>
      </c>
    </row>
    <row r="862" spans="1:9" x14ac:dyDescent="0.25">
      <c r="A862">
        <v>1</v>
      </c>
      <c r="B862" s="1">
        <v>26733</v>
      </c>
      <c r="C862">
        <v>1</v>
      </c>
      <c r="D862">
        <v>1</v>
      </c>
      <c r="E862">
        <v>2</v>
      </c>
      <c r="F862" t="s">
        <v>19</v>
      </c>
      <c r="G862">
        <v>40</v>
      </c>
      <c r="H862">
        <v>105432</v>
      </c>
      <c r="I862">
        <v>1250938</v>
      </c>
    </row>
    <row r="863" spans="1:9" x14ac:dyDescent="0.25">
      <c r="A863">
        <v>2</v>
      </c>
      <c r="B863" s="1">
        <v>29321</v>
      </c>
      <c r="C863">
        <v>1</v>
      </c>
      <c r="D863">
        <v>1</v>
      </c>
      <c r="E863">
        <v>2</v>
      </c>
      <c r="F863" t="s">
        <v>23</v>
      </c>
      <c r="G863">
        <v>50</v>
      </c>
      <c r="H863">
        <v>138320</v>
      </c>
      <c r="I863">
        <v>928000</v>
      </c>
    </row>
    <row r="864" spans="1:9" x14ac:dyDescent="0.25">
      <c r="A864">
        <v>1</v>
      </c>
      <c r="B864" s="1">
        <v>29670</v>
      </c>
      <c r="C864">
        <v>1</v>
      </c>
      <c r="D864">
        <v>4</v>
      </c>
      <c r="E864">
        <v>4</v>
      </c>
      <c r="F864" t="s">
        <v>12</v>
      </c>
      <c r="G864">
        <v>35</v>
      </c>
      <c r="H864">
        <v>41584</v>
      </c>
      <c r="I864">
        <v>26475</v>
      </c>
    </row>
    <row r="865" spans="1:9" x14ac:dyDescent="0.25">
      <c r="A865">
        <v>2</v>
      </c>
      <c r="B865" s="1">
        <v>26779</v>
      </c>
      <c r="C865">
        <v>1</v>
      </c>
      <c r="D865">
        <v>1</v>
      </c>
      <c r="E865">
        <v>4</v>
      </c>
      <c r="F865" t="s">
        <v>11</v>
      </c>
      <c r="G865">
        <v>25</v>
      </c>
      <c r="H865">
        <v>65612</v>
      </c>
      <c r="I865">
        <v>451273</v>
      </c>
    </row>
    <row r="866" spans="1:9" x14ac:dyDescent="0.25">
      <c r="A866">
        <v>1</v>
      </c>
      <c r="B866" s="1">
        <v>24820</v>
      </c>
      <c r="C866">
        <v>1</v>
      </c>
      <c r="D866">
        <v>2</v>
      </c>
      <c r="E866">
        <v>4</v>
      </c>
      <c r="F866" t="s">
        <v>9</v>
      </c>
      <c r="G866">
        <v>39</v>
      </c>
      <c r="H866">
        <v>94944</v>
      </c>
      <c r="I866">
        <v>132000</v>
      </c>
    </row>
    <row r="867" spans="1:9" x14ac:dyDescent="0.25">
      <c r="A867">
        <v>2</v>
      </c>
      <c r="B867" s="1">
        <v>30690</v>
      </c>
      <c r="C867">
        <v>1</v>
      </c>
      <c r="D867">
        <v>4</v>
      </c>
      <c r="E867">
        <v>4</v>
      </c>
      <c r="F867" t="s">
        <v>14</v>
      </c>
      <c r="G867">
        <v>39</v>
      </c>
      <c r="H867">
        <v>22976</v>
      </c>
      <c r="I867">
        <v>109</v>
      </c>
    </row>
    <row r="868" spans="1:9" x14ac:dyDescent="0.25">
      <c r="A868">
        <v>2</v>
      </c>
      <c r="B868" s="1">
        <v>20985</v>
      </c>
      <c r="C868">
        <v>1</v>
      </c>
      <c r="D868">
        <v>4</v>
      </c>
      <c r="E868">
        <v>4</v>
      </c>
      <c r="F868" t="s">
        <v>15</v>
      </c>
      <c r="G868">
        <v>19</v>
      </c>
      <c r="H868">
        <v>24624</v>
      </c>
      <c r="I868">
        <v>122945</v>
      </c>
    </row>
    <row r="869" spans="1:9" x14ac:dyDescent="0.25">
      <c r="A869">
        <v>1</v>
      </c>
      <c r="B869" s="1">
        <v>27666</v>
      </c>
      <c r="C869">
        <v>1</v>
      </c>
      <c r="D869">
        <v>3</v>
      </c>
      <c r="E869">
        <v>4</v>
      </c>
      <c r="F869" t="s">
        <v>18</v>
      </c>
      <c r="G869">
        <v>40</v>
      </c>
      <c r="H869">
        <v>64604</v>
      </c>
      <c r="I869">
        <v>-13469</v>
      </c>
    </row>
    <row r="870" spans="1:9" x14ac:dyDescent="0.25">
      <c r="A870">
        <v>1</v>
      </c>
      <c r="B870" s="1">
        <v>29704</v>
      </c>
      <c r="C870">
        <v>1</v>
      </c>
      <c r="D870">
        <v>4</v>
      </c>
      <c r="E870">
        <v>4</v>
      </c>
      <c r="F870" t="s">
        <v>9</v>
      </c>
      <c r="G870">
        <v>39</v>
      </c>
      <c r="H870">
        <v>37404</v>
      </c>
      <c r="I870">
        <v>191792</v>
      </c>
    </row>
    <row r="871" spans="1:9" x14ac:dyDescent="0.25">
      <c r="A871">
        <v>1</v>
      </c>
      <c r="B871" s="1">
        <v>28770</v>
      </c>
      <c r="C871">
        <v>1</v>
      </c>
      <c r="D871">
        <v>2</v>
      </c>
      <c r="E871">
        <v>3</v>
      </c>
      <c r="F871" t="s">
        <v>10</v>
      </c>
      <c r="G871">
        <v>40</v>
      </c>
      <c r="H871">
        <v>67816</v>
      </c>
      <c r="I871">
        <v>250000</v>
      </c>
    </row>
    <row r="872" spans="1:9" x14ac:dyDescent="0.25">
      <c r="A872">
        <v>1</v>
      </c>
      <c r="B872" s="1">
        <v>25297</v>
      </c>
      <c r="C872">
        <v>1</v>
      </c>
      <c r="D872">
        <v>4</v>
      </c>
      <c r="E872">
        <v>2</v>
      </c>
      <c r="F872" t="s">
        <v>14</v>
      </c>
      <c r="G872">
        <v>40</v>
      </c>
      <c r="H872">
        <v>37564</v>
      </c>
      <c r="I872">
        <v>398647</v>
      </c>
    </row>
    <row r="873" spans="1:9" x14ac:dyDescent="0.25">
      <c r="A873">
        <v>2</v>
      </c>
      <c r="B873" s="1">
        <v>28411</v>
      </c>
      <c r="C873">
        <v>1</v>
      </c>
      <c r="D873">
        <v>3</v>
      </c>
      <c r="E873">
        <v>4</v>
      </c>
      <c r="F873" t="s">
        <v>19</v>
      </c>
      <c r="G873">
        <v>35</v>
      </c>
      <c r="H873">
        <v>41540</v>
      </c>
      <c r="I873">
        <v>39918</v>
      </c>
    </row>
    <row r="874" spans="1:9" x14ac:dyDescent="0.25">
      <c r="A874">
        <v>1</v>
      </c>
      <c r="B874" s="1">
        <v>29109</v>
      </c>
      <c r="C874">
        <v>1</v>
      </c>
      <c r="D874">
        <v>4</v>
      </c>
      <c r="E874">
        <v>4</v>
      </c>
      <c r="F874" t="s">
        <v>15</v>
      </c>
      <c r="G874">
        <v>44</v>
      </c>
      <c r="H874">
        <v>48128</v>
      </c>
      <c r="I874">
        <v>191780</v>
      </c>
    </row>
    <row r="875" spans="1:9" x14ac:dyDescent="0.25">
      <c r="A875">
        <v>2</v>
      </c>
      <c r="B875" s="1">
        <v>20469</v>
      </c>
      <c r="C875">
        <v>1</v>
      </c>
      <c r="D875">
        <v>4</v>
      </c>
      <c r="E875">
        <v>4</v>
      </c>
      <c r="F875" t="s">
        <v>11</v>
      </c>
      <c r="G875">
        <v>39</v>
      </c>
      <c r="H875">
        <v>54372</v>
      </c>
      <c r="I875">
        <v>202136</v>
      </c>
    </row>
    <row r="876" spans="1:9" x14ac:dyDescent="0.25">
      <c r="A876">
        <v>1</v>
      </c>
      <c r="B876" s="1">
        <v>28140</v>
      </c>
      <c r="C876">
        <v>2</v>
      </c>
      <c r="D876">
        <v>4</v>
      </c>
      <c r="E876">
        <v>5</v>
      </c>
      <c r="F876" t="s">
        <v>13</v>
      </c>
      <c r="G876">
        <v>40</v>
      </c>
      <c r="H876">
        <v>17400</v>
      </c>
      <c r="I876">
        <v>0</v>
      </c>
    </row>
    <row r="877" spans="1:9" x14ac:dyDescent="0.25">
      <c r="A877">
        <v>1</v>
      </c>
      <c r="B877" s="1">
        <v>29612</v>
      </c>
      <c r="C877">
        <v>1</v>
      </c>
      <c r="D877">
        <v>4</v>
      </c>
      <c r="E877">
        <v>2</v>
      </c>
      <c r="F877" t="s">
        <v>14</v>
      </c>
      <c r="G877">
        <v>16</v>
      </c>
      <c r="H877">
        <v>25876</v>
      </c>
      <c r="I877">
        <v>0</v>
      </c>
    </row>
    <row r="878" spans="1:9" x14ac:dyDescent="0.25">
      <c r="A878">
        <v>1</v>
      </c>
      <c r="B878" s="1">
        <v>26775</v>
      </c>
      <c r="C878">
        <v>1</v>
      </c>
      <c r="D878">
        <v>3</v>
      </c>
      <c r="E878">
        <v>4</v>
      </c>
      <c r="F878" t="s">
        <v>14</v>
      </c>
      <c r="G878">
        <v>39</v>
      </c>
      <c r="H878">
        <v>17488</v>
      </c>
      <c r="I878">
        <v>16</v>
      </c>
    </row>
    <row r="879" spans="1:9" x14ac:dyDescent="0.25">
      <c r="A879">
        <v>2</v>
      </c>
      <c r="B879" s="1">
        <v>32699</v>
      </c>
      <c r="C879">
        <v>1</v>
      </c>
      <c r="D879">
        <v>4</v>
      </c>
      <c r="E879">
        <v>4</v>
      </c>
      <c r="F879" t="s">
        <v>19</v>
      </c>
      <c r="G879">
        <v>39</v>
      </c>
      <c r="H879">
        <v>19940</v>
      </c>
      <c r="I879">
        <v>3</v>
      </c>
    </row>
    <row r="880" spans="1:9" x14ac:dyDescent="0.25">
      <c r="A880">
        <v>2</v>
      </c>
      <c r="B880" s="1">
        <v>33659</v>
      </c>
      <c r="C880">
        <v>1</v>
      </c>
      <c r="D880">
        <v>4</v>
      </c>
      <c r="E880">
        <v>4</v>
      </c>
      <c r="F880" t="s">
        <v>11</v>
      </c>
      <c r="G880">
        <v>38</v>
      </c>
      <c r="H880">
        <v>21244</v>
      </c>
      <c r="I880">
        <v>7008</v>
      </c>
    </row>
    <row r="881" spans="1:9" x14ac:dyDescent="0.25">
      <c r="A881">
        <v>1</v>
      </c>
      <c r="B881" s="1">
        <v>27547</v>
      </c>
      <c r="C881">
        <v>1</v>
      </c>
      <c r="D881">
        <v>1</v>
      </c>
      <c r="E881">
        <v>4</v>
      </c>
      <c r="F881" t="s">
        <v>22</v>
      </c>
      <c r="G881">
        <v>40</v>
      </c>
      <c r="H881">
        <v>78636</v>
      </c>
      <c r="I881">
        <v>42198</v>
      </c>
    </row>
    <row r="882" spans="1:9" x14ac:dyDescent="0.25">
      <c r="A882">
        <v>1</v>
      </c>
      <c r="B882" s="1">
        <v>24795</v>
      </c>
      <c r="C882">
        <v>2</v>
      </c>
      <c r="D882">
        <v>3</v>
      </c>
      <c r="E882">
        <v>5</v>
      </c>
      <c r="F882" t="s">
        <v>13</v>
      </c>
      <c r="G882">
        <v>38</v>
      </c>
      <c r="H882">
        <v>22592</v>
      </c>
      <c r="I882">
        <v>20613</v>
      </c>
    </row>
    <row r="883" spans="1:9" x14ac:dyDescent="0.25">
      <c r="A883">
        <v>1</v>
      </c>
      <c r="B883" s="1">
        <v>19591</v>
      </c>
      <c r="C883">
        <v>1</v>
      </c>
      <c r="D883">
        <v>2</v>
      </c>
      <c r="E883">
        <v>2</v>
      </c>
      <c r="F883" t="s">
        <v>19</v>
      </c>
      <c r="G883">
        <v>40</v>
      </c>
      <c r="H883">
        <v>75968</v>
      </c>
      <c r="I883">
        <v>187597</v>
      </c>
    </row>
    <row r="884" spans="1:9" x14ac:dyDescent="0.25">
      <c r="A884">
        <v>1</v>
      </c>
      <c r="B884" s="1">
        <v>27261</v>
      </c>
      <c r="C884">
        <v>1</v>
      </c>
      <c r="D884">
        <v>4</v>
      </c>
      <c r="E884">
        <v>4</v>
      </c>
      <c r="F884" t="s">
        <v>9</v>
      </c>
      <c r="G884">
        <v>40</v>
      </c>
      <c r="H884">
        <v>36632</v>
      </c>
      <c r="I884">
        <v>3761</v>
      </c>
    </row>
    <row r="885" spans="1:9" x14ac:dyDescent="0.25">
      <c r="A885">
        <v>1</v>
      </c>
      <c r="B885" s="1">
        <v>26474</v>
      </c>
      <c r="C885">
        <v>1</v>
      </c>
      <c r="D885">
        <v>1</v>
      </c>
      <c r="E885">
        <v>4</v>
      </c>
      <c r="F885" t="s">
        <v>9</v>
      </c>
      <c r="G885">
        <v>38</v>
      </c>
      <c r="H885">
        <v>60816</v>
      </c>
      <c r="I885">
        <v>329696</v>
      </c>
    </row>
    <row r="886" spans="1:9" x14ac:dyDescent="0.25">
      <c r="A886">
        <v>1</v>
      </c>
      <c r="B886" s="1">
        <v>21517</v>
      </c>
      <c r="C886">
        <v>1</v>
      </c>
      <c r="D886">
        <v>4</v>
      </c>
      <c r="E886">
        <v>2</v>
      </c>
      <c r="F886" t="s">
        <v>11</v>
      </c>
      <c r="G886">
        <v>50</v>
      </c>
      <c r="H886">
        <v>26528</v>
      </c>
      <c r="I886">
        <v>482800</v>
      </c>
    </row>
    <row r="887" spans="1:9" x14ac:dyDescent="0.25">
      <c r="A887">
        <v>2</v>
      </c>
      <c r="B887" s="1">
        <v>31245</v>
      </c>
      <c r="C887">
        <v>1</v>
      </c>
      <c r="D887">
        <v>4</v>
      </c>
      <c r="E887">
        <v>5</v>
      </c>
      <c r="F887" t="s">
        <v>13</v>
      </c>
      <c r="G887">
        <v>29</v>
      </c>
      <c r="H887">
        <v>16584</v>
      </c>
      <c r="I887">
        <v>1068</v>
      </c>
    </row>
    <row r="888" spans="1:9" x14ac:dyDescent="0.25">
      <c r="A888">
        <v>1</v>
      </c>
      <c r="B888" s="1">
        <v>28048</v>
      </c>
      <c r="C888">
        <v>1</v>
      </c>
      <c r="D888">
        <v>4</v>
      </c>
      <c r="E888">
        <v>4</v>
      </c>
      <c r="F888" t="s">
        <v>14</v>
      </c>
      <c r="G888">
        <v>40</v>
      </c>
      <c r="H888">
        <v>42176</v>
      </c>
      <c r="I888">
        <v>631796</v>
      </c>
    </row>
    <row r="889" spans="1:9" x14ac:dyDescent="0.25">
      <c r="A889">
        <v>2</v>
      </c>
      <c r="B889" s="1">
        <v>33998</v>
      </c>
      <c r="C889">
        <v>1</v>
      </c>
      <c r="D889">
        <v>3</v>
      </c>
      <c r="E889">
        <v>4</v>
      </c>
      <c r="F889" t="s">
        <v>19</v>
      </c>
      <c r="G889">
        <v>39</v>
      </c>
      <c r="H889">
        <v>28984</v>
      </c>
      <c r="I889">
        <v>716705</v>
      </c>
    </row>
    <row r="890" spans="1:9" x14ac:dyDescent="0.25">
      <c r="A890">
        <v>1</v>
      </c>
      <c r="B890" s="1">
        <v>32513</v>
      </c>
      <c r="C890">
        <v>1</v>
      </c>
      <c r="D890">
        <v>4</v>
      </c>
      <c r="E890">
        <v>4</v>
      </c>
      <c r="F890" t="s">
        <v>18</v>
      </c>
      <c r="G890">
        <v>39</v>
      </c>
      <c r="H890">
        <v>64392</v>
      </c>
      <c r="I890">
        <v>734700</v>
      </c>
    </row>
    <row r="891" spans="1:9" x14ac:dyDescent="0.25">
      <c r="A891">
        <v>2</v>
      </c>
      <c r="B891" s="1">
        <v>31849</v>
      </c>
      <c r="C891">
        <v>1</v>
      </c>
      <c r="D891">
        <v>4</v>
      </c>
      <c r="E891">
        <v>2</v>
      </c>
      <c r="F891" t="s">
        <v>9</v>
      </c>
      <c r="G891">
        <v>56</v>
      </c>
      <c r="H891">
        <v>91500</v>
      </c>
      <c r="I891">
        <v>0</v>
      </c>
    </row>
    <row r="892" spans="1:9" x14ac:dyDescent="0.25">
      <c r="A892">
        <v>2</v>
      </c>
      <c r="B892" s="1">
        <v>20286</v>
      </c>
      <c r="C892">
        <v>1</v>
      </c>
      <c r="D892">
        <v>1</v>
      </c>
      <c r="E892">
        <v>3</v>
      </c>
      <c r="F892" t="s">
        <v>10</v>
      </c>
      <c r="G892">
        <v>48</v>
      </c>
      <c r="H892">
        <v>48744</v>
      </c>
      <c r="I892">
        <v>277500</v>
      </c>
    </row>
    <row r="893" spans="1:9" x14ac:dyDescent="0.25">
      <c r="A893">
        <v>2</v>
      </c>
      <c r="B893" s="1">
        <v>26461</v>
      </c>
      <c r="C893">
        <v>1</v>
      </c>
      <c r="D893">
        <v>4</v>
      </c>
      <c r="E893">
        <v>4</v>
      </c>
      <c r="F893" t="s">
        <v>19</v>
      </c>
      <c r="G893">
        <v>38</v>
      </c>
      <c r="H893">
        <v>33404</v>
      </c>
      <c r="I893">
        <v>195480</v>
      </c>
    </row>
    <row r="894" spans="1:9" x14ac:dyDescent="0.25">
      <c r="A894">
        <v>2</v>
      </c>
      <c r="B894" s="1">
        <v>26495</v>
      </c>
      <c r="C894">
        <v>1</v>
      </c>
      <c r="D894">
        <v>4</v>
      </c>
      <c r="E894">
        <v>4</v>
      </c>
      <c r="F894" t="s">
        <v>19</v>
      </c>
      <c r="G894">
        <v>20</v>
      </c>
      <c r="H894">
        <v>38316</v>
      </c>
      <c r="I894">
        <v>235625</v>
      </c>
    </row>
    <row r="895" spans="1:9" x14ac:dyDescent="0.25">
      <c r="A895">
        <v>1</v>
      </c>
      <c r="B895" s="1">
        <v>28742</v>
      </c>
      <c r="C895">
        <v>1</v>
      </c>
      <c r="D895">
        <v>3</v>
      </c>
      <c r="E895">
        <v>3</v>
      </c>
      <c r="F895" t="s">
        <v>10</v>
      </c>
      <c r="G895">
        <v>40</v>
      </c>
      <c r="H895">
        <v>58388</v>
      </c>
      <c r="I895">
        <v>80010</v>
      </c>
    </row>
    <row r="896" spans="1:9" x14ac:dyDescent="0.25">
      <c r="A896">
        <v>1</v>
      </c>
      <c r="B896" s="1">
        <v>29294</v>
      </c>
      <c r="C896">
        <v>1</v>
      </c>
      <c r="D896">
        <v>4</v>
      </c>
      <c r="E896">
        <v>3</v>
      </c>
      <c r="F896" t="s">
        <v>10</v>
      </c>
      <c r="G896">
        <v>39</v>
      </c>
      <c r="H896">
        <v>24304</v>
      </c>
      <c r="I896">
        <v>0</v>
      </c>
    </row>
    <row r="897" spans="1:9" x14ac:dyDescent="0.25">
      <c r="A897">
        <v>1</v>
      </c>
      <c r="B897" s="1">
        <v>31101</v>
      </c>
      <c r="C897">
        <v>2</v>
      </c>
      <c r="D897">
        <v>4</v>
      </c>
      <c r="E897">
        <v>4</v>
      </c>
      <c r="F897" t="s">
        <v>20</v>
      </c>
      <c r="G897">
        <v>35</v>
      </c>
      <c r="H897">
        <v>31508</v>
      </c>
      <c r="I897">
        <v>2500</v>
      </c>
    </row>
    <row r="898" spans="1:9" x14ac:dyDescent="0.25">
      <c r="A898">
        <v>1</v>
      </c>
      <c r="B898" s="1">
        <v>23034</v>
      </c>
      <c r="C898">
        <v>1</v>
      </c>
      <c r="D898">
        <v>3</v>
      </c>
      <c r="E898">
        <v>2</v>
      </c>
      <c r="F898" t="s">
        <v>20</v>
      </c>
      <c r="G898">
        <v>54</v>
      </c>
      <c r="H898">
        <v>26332</v>
      </c>
      <c r="I898">
        <v>332703</v>
      </c>
    </row>
    <row r="899" spans="1:9" x14ac:dyDescent="0.25">
      <c r="A899">
        <v>1</v>
      </c>
      <c r="B899" s="1">
        <v>31852</v>
      </c>
      <c r="C899">
        <v>1</v>
      </c>
      <c r="D899">
        <v>2</v>
      </c>
      <c r="E899">
        <v>4</v>
      </c>
      <c r="F899" t="s">
        <v>14</v>
      </c>
      <c r="G899">
        <v>40</v>
      </c>
      <c r="H899">
        <v>38888</v>
      </c>
      <c r="I899">
        <v>26630</v>
      </c>
    </row>
    <row r="900" spans="1:9" x14ac:dyDescent="0.25">
      <c r="A900">
        <v>1</v>
      </c>
      <c r="B900" s="1">
        <v>31192</v>
      </c>
      <c r="C900">
        <v>1</v>
      </c>
      <c r="D900">
        <v>1</v>
      </c>
      <c r="E900">
        <v>4</v>
      </c>
      <c r="F900" t="s">
        <v>20</v>
      </c>
      <c r="G900">
        <v>39</v>
      </c>
      <c r="H900">
        <v>23972</v>
      </c>
      <c r="I900">
        <v>12851</v>
      </c>
    </row>
    <row r="901" spans="1:9" x14ac:dyDescent="0.25">
      <c r="A901">
        <v>1</v>
      </c>
      <c r="B901" s="1">
        <v>29451</v>
      </c>
      <c r="C901">
        <v>1</v>
      </c>
      <c r="D901">
        <v>2</v>
      </c>
      <c r="E901">
        <v>3</v>
      </c>
      <c r="F901" t="s">
        <v>10</v>
      </c>
      <c r="G901">
        <v>40</v>
      </c>
      <c r="H901">
        <v>47648</v>
      </c>
      <c r="I901">
        <v>354000</v>
      </c>
    </row>
    <row r="902" spans="1:9" x14ac:dyDescent="0.25">
      <c r="A902">
        <v>1</v>
      </c>
      <c r="B902" s="1">
        <v>27652</v>
      </c>
      <c r="C902">
        <v>1</v>
      </c>
      <c r="D902">
        <v>4</v>
      </c>
      <c r="E902">
        <v>5</v>
      </c>
      <c r="F902" t="s">
        <v>13</v>
      </c>
      <c r="G902">
        <v>40</v>
      </c>
      <c r="H902">
        <v>33248</v>
      </c>
      <c r="I902">
        <v>8649</v>
      </c>
    </row>
    <row r="903" spans="1:9" x14ac:dyDescent="0.25">
      <c r="A903">
        <v>2</v>
      </c>
      <c r="B903" s="1">
        <v>22637</v>
      </c>
      <c r="C903">
        <v>1</v>
      </c>
      <c r="D903">
        <v>4</v>
      </c>
      <c r="E903">
        <v>4</v>
      </c>
      <c r="F903" t="s">
        <v>9</v>
      </c>
      <c r="G903">
        <v>40</v>
      </c>
      <c r="H903">
        <v>24584</v>
      </c>
      <c r="I903">
        <v>2319</v>
      </c>
    </row>
    <row r="904" spans="1:9" x14ac:dyDescent="0.25">
      <c r="A904">
        <v>2</v>
      </c>
      <c r="B904" s="1">
        <v>31178</v>
      </c>
      <c r="C904">
        <v>1</v>
      </c>
      <c r="D904">
        <v>4</v>
      </c>
      <c r="E904">
        <v>4</v>
      </c>
      <c r="F904" t="s">
        <v>12</v>
      </c>
      <c r="G904">
        <v>19</v>
      </c>
      <c r="H904">
        <v>15416</v>
      </c>
      <c r="I904">
        <v>1613</v>
      </c>
    </row>
    <row r="905" spans="1:9" x14ac:dyDescent="0.25">
      <c r="A905">
        <v>1</v>
      </c>
      <c r="B905" s="1">
        <v>25685</v>
      </c>
      <c r="C905">
        <v>1</v>
      </c>
      <c r="D905">
        <v>4</v>
      </c>
      <c r="E905">
        <v>3</v>
      </c>
      <c r="F905" t="s">
        <v>10</v>
      </c>
      <c r="G905">
        <v>39</v>
      </c>
      <c r="H905">
        <v>60708</v>
      </c>
      <c r="I905">
        <v>209493</v>
      </c>
    </row>
    <row r="906" spans="1:9" x14ac:dyDescent="0.25">
      <c r="A906">
        <v>2</v>
      </c>
      <c r="B906" s="1">
        <v>23556</v>
      </c>
      <c r="C906">
        <v>1</v>
      </c>
      <c r="D906">
        <v>4</v>
      </c>
      <c r="E906">
        <v>4</v>
      </c>
      <c r="F906" t="s">
        <v>15</v>
      </c>
      <c r="G906">
        <v>30</v>
      </c>
      <c r="H906">
        <v>31512</v>
      </c>
      <c r="I906">
        <v>223298</v>
      </c>
    </row>
    <row r="907" spans="1:9" x14ac:dyDescent="0.25">
      <c r="A907">
        <v>1</v>
      </c>
      <c r="B907" s="1">
        <v>22869</v>
      </c>
      <c r="C907">
        <v>1</v>
      </c>
      <c r="D907">
        <v>4</v>
      </c>
      <c r="E907">
        <v>4</v>
      </c>
      <c r="F907" t="s">
        <v>20</v>
      </c>
      <c r="G907">
        <v>20</v>
      </c>
      <c r="H907">
        <v>28756</v>
      </c>
      <c r="I907">
        <v>62050</v>
      </c>
    </row>
    <row r="908" spans="1:9" x14ac:dyDescent="0.25">
      <c r="A908">
        <v>1</v>
      </c>
      <c r="B908" s="1">
        <v>17635</v>
      </c>
      <c r="C908">
        <v>1</v>
      </c>
      <c r="D908">
        <v>1</v>
      </c>
      <c r="E908">
        <v>2</v>
      </c>
      <c r="F908" t="s">
        <v>22</v>
      </c>
      <c r="G908">
        <v>55</v>
      </c>
      <c r="H908">
        <v>117328</v>
      </c>
      <c r="I908">
        <v>112300</v>
      </c>
    </row>
    <row r="909" spans="1:9" x14ac:dyDescent="0.25">
      <c r="A909">
        <v>1</v>
      </c>
      <c r="B909" s="1">
        <v>20327</v>
      </c>
      <c r="C909">
        <v>1</v>
      </c>
      <c r="D909">
        <v>4</v>
      </c>
      <c r="E909">
        <v>4</v>
      </c>
      <c r="F909" t="s">
        <v>11</v>
      </c>
      <c r="G909">
        <v>48</v>
      </c>
      <c r="H909">
        <v>69928</v>
      </c>
      <c r="I909">
        <v>312400</v>
      </c>
    </row>
    <row r="910" spans="1:9" x14ac:dyDescent="0.25">
      <c r="A910">
        <v>1</v>
      </c>
      <c r="B910" s="1">
        <v>27624</v>
      </c>
      <c r="C910">
        <v>1</v>
      </c>
      <c r="D910">
        <v>4</v>
      </c>
      <c r="E910">
        <v>1</v>
      </c>
      <c r="F910" t="s">
        <v>25</v>
      </c>
      <c r="G910">
        <v>70</v>
      </c>
      <c r="H910">
        <v>12148</v>
      </c>
      <c r="I910">
        <v>378496</v>
      </c>
    </row>
    <row r="911" spans="1:9" x14ac:dyDescent="0.25">
      <c r="A911">
        <v>1</v>
      </c>
      <c r="B911" s="1">
        <v>21262</v>
      </c>
      <c r="C911">
        <v>1</v>
      </c>
      <c r="D911">
        <v>4</v>
      </c>
      <c r="E911">
        <v>5</v>
      </c>
      <c r="F911" t="s">
        <v>16</v>
      </c>
      <c r="G911">
        <v>40</v>
      </c>
      <c r="H911">
        <v>23064</v>
      </c>
      <c r="I911">
        <v>16324</v>
      </c>
    </row>
    <row r="912" spans="1:9" x14ac:dyDescent="0.25">
      <c r="A912">
        <v>1</v>
      </c>
      <c r="B912" s="1">
        <v>32937</v>
      </c>
      <c r="C912">
        <v>1</v>
      </c>
      <c r="D912">
        <v>4</v>
      </c>
      <c r="E912">
        <v>2</v>
      </c>
      <c r="F912" t="s">
        <v>14</v>
      </c>
      <c r="G912">
        <v>45</v>
      </c>
      <c r="H912">
        <v>14252</v>
      </c>
      <c r="I912">
        <v>1234</v>
      </c>
    </row>
    <row r="913" spans="1:9" x14ac:dyDescent="0.25">
      <c r="A913">
        <v>2</v>
      </c>
      <c r="B913" s="1">
        <v>25575</v>
      </c>
      <c r="C913">
        <v>1</v>
      </c>
      <c r="D913">
        <v>4</v>
      </c>
      <c r="E913">
        <v>4</v>
      </c>
      <c r="F913" t="s">
        <v>12</v>
      </c>
      <c r="G913">
        <v>38</v>
      </c>
      <c r="H913">
        <v>46724</v>
      </c>
      <c r="I913">
        <v>310669</v>
      </c>
    </row>
    <row r="914" spans="1:9" x14ac:dyDescent="0.25">
      <c r="A914">
        <v>1</v>
      </c>
      <c r="B914" s="1">
        <v>32418</v>
      </c>
      <c r="C914">
        <v>1</v>
      </c>
      <c r="D914">
        <v>4</v>
      </c>
      <c r="E914">
        <v>5</v>
      </c>
      <c r="F914" t="s">
        <v>13</v>
      </c>
      <c r="G914">
        <v>39</v>
      </c>
      <c r="H914">
        <v>26896</v>
      </c>
      <c r="I914">
        <v>153092</v>
      </c>
    </row>
    <row r="915" spans="1:9" x14ac:dyDescent="0.25">
      <c r="A915">
        <v>2</v>
      </c>
      <c r="B915" s="1">
        <v>29936</v>
      </c>
      <c r="C915">
        <v>1</v>
      </c>
      <c r="D915">
        <v>1</v>
      </c>
      <c r="E915">
        <v>4</v>
      </c>
      <c r="F915" t="s">
        <v>11</v>
      </c>
      <c r="G915">
        <v>16</v>
      </c>
      <c r="H915">
        <v>60996</v>
      </c>
      <c r="I915">
        <v>105809</v>
      </c>
    </row>
    <row r="916" spans="1:9" x14ac:dyDescent="0.25">
      <c r="A916">
        <v>2</v>
      </c>
      <c r="B916" s="1">
        <v>31917</v>
      </c>
      <c r="C916">
        <v>1</v>
      </c>
      <c r="D916">
        <v>4</v>
      </c>
      <c r="E916">
        <v>4</v>
      </c>
      <c r="F916" t="s">
        <v>12</v>
      </c>
      <c r="G916">
        <v>38</v>
      </c>
      <c r="H916">
        <v>27564</v>
      </c>
      <c r="I916">
        <v>205935</v>
      </c>
    </row>
    <row r="917" spans="1:9" x14ac:dyDescent="0.25">
      <c r="A917">
        <v>2</v>
      </c>
      <c r="B917" s="1">
        <v>24580</v>
      </c>
      <c r="C917">
        <v>1</v>
      </c>
      <c r="D917">
        <v>4</v>
      </c>
      <c r="E917">
        <v>4</v>
      </c>
      <c r="F917" t="s">
        <v>19</v>
      </c>
      <c r="G917">
        <v>39</v>
      </c>
      <c r="H917">
        <v>52668</v>
      </c>
      <c r="I917">
        <v>204575</v>
      </c>
    </row>
    <row r="918" spans="1:9" x14ac:dyDescent="0.25">
      <c r="A918">
        <v>2</v>
      </c>
      <c r="B918" s="1">
        <v>27765</v>
      </c>
      <c r="C918">
        <v>1</v>
      </c>
      <c r="D918">
        <v>4</v>
      </c>
      <c r="E918">
        <v>4</v>
      </c>
      <c r="F918" t="s">
        <v>15</v>
      </c>
      <c r="G918">
        <v>20</v>
      </c>
      <c r="H918">
        <v>32680</v>
      </c>
      <c r="I918">
        <v>130285</v>
      </c>
    </row>
    <row r="919" spans="1:9" x14ac:dyDescent="0.25">
      <c r="A919">
        <v>1</v>
      </c>
      <c r="B919" s="1">
        <v>19488</v>
      </c>
      <c r="C919">
        <v>1</v>
      </c>
      <c r="D919">
        <v>4</v>
      </c>
      <c r="E919">
        <v>5</v>
      </c>
      <c r="F919" t="s">
        <v>13</v>
      </c>
      <c r="G919">
        <v>40</v>
      </c>
      <c r="H919">
        <v>30724</v>
      </c>
      <c r="I919">
        <v>301534</v>
      </c>
    </row>
    <row r="920" spans="1:9" x14ac:dyDescent="0.25">
      <c r="A920">
        <v>2</v>
      </c>
      <c r="B920" s="1">
        <v>26615</v>
      </c>
      <c r="C920">
        <v>1</v>
      </c>
      <c r="D920">
        <v>3</v>
      </c>
      <c r="E920">
        <v>4</v>
      </c>
      <c r="F920" t="s">
        <v>11</v>
      </c>
      <c r="G920">
        <v>37</v>
      </c>
      <c r="H920">
        <v>28128</v>
      </c>
      <c r="I920">
        <v>250173</v>
      </c>
    </row>
    <row r="921" spans="1:9" x14ac:dyDescent="0.25">
      <c r="A921">
        <v>1</v>
      </c>
      <c r="B921" s="1">
        <v>24996</v>
      </c>
      <c r="C921">
        <v>1</v>
      </c>
      <c r="D921">
        <v>4</v>
      </c>
      <c r="E921">
        <v>4</v>
      </c>
      <c r="F921" t="s">
        <v>9</v>
      </c>
      <c r="G921">
        <v>39</v>
      </c>
      <c r="H921">
        <v>23900</v>
      </c>
      <c r="I921">
        <v>74570</v>
      </c>
    </row>
    <row r="922" spans="1:9" x14ac:dyDescent="0.25">
      <c r="A922">
        <v>1</v>
      </c>
      <c r="B922" s="1">
        <v>19627</v>
      </c>
      <c r="C922">
        <v>1</v>
      </c>
      <c r="D922">
        <v>4</v>
      </c>
      <c r="E922">
        <v>4</v>
      </c>
      <c r="F922" t="s">
        <v>12</v>
      </c>
      <c r="G922">
        <v>35</v>
      </c>
      <c r="H922">
        <v>47264</v>
      </c>
      <c r="I922">
        <v>529546</v>
      </c>
    </row>
    <row r="923" spans="1:9" x14ac:dyDescent="0.25">
      <c r="A923">
        <v>1</v>
      </c>
      <c r="B923" s="1">
        <v>26999</v>
      </c>
      <c r="C923">
        <v>1</v>
      </c>
      <c r="D923">
        <v>4</v>
      </c>
      <c r="E923">
        <v>4</v>
      </c>
      <c r="F923" t="s">
        <v>19</v>
      </c>
      <c r="G923">
        <v>50</v>
      </c>
      <c r="H923">
        <v>43048</v>
      </c>
      <c r="I923">
        <v>162355</v>
      </c>
    </row>
    <row r="924" spans="1:9" x14ac:dyDescent="0.25">
      <c r="A924">
        <v>2</v>
      </c>
      <c r="B924" s="1">
        <v>27685</v>
      </c>
      <c r="C924">
        <v>1</v>
      </c>
      <c r="D924">
        <v>2</v>
      </c>
      <c r="E924">
        <v>5</v>
      </c>
      <c r="F924" t="s">
        <v>13</v>
      </c>
      <c r="G924">
        <v>39</v>
      </c>
      <c r="H924">
        <v>21760</v>
      </c>
      <c r="I924">
        <v>2035</v>
      </c>
    </row>
    <row r="925" spans="1:9" x14ac:dyDescent="0.25">
      <c r="A925">
        <v>2</v>
      </c>
      <c r="B925" s="1">
        <v>21218</v>
      </c>
      <c r="C925">
        <v>1</v>
      </c>
      <c r="D925">
        <v>4</v>
      </c>
      <c r="E925">
        <v>5</v>
      </c>
      <c r="F925" t="s">
        <v>13</v>
      </c>
      <c r="G925">
        <v>25</v>
      </c>
      <c r="H925">
        <v>24648</v>
      </c>
      <c r="I925">
        <v>316300</v>
      </c>
    </row>
    <row r="926" spans="1:9" x14ac:dyDescent="0.25">
      <c r="A926">
        <v>2</v>
      </c>
      <c r="B926" s="1">
        <v>29088</v>
      </c>
      <c r="C926">
        <v>1</v>
      </c>
      <c r="D926">
        <v>1</v>
      </c>
      <c r="E926">
        <v>2</v>
      </c>
      <c r="F926" t="s">
        <v>11</v>
      </c>
      <c r="G926">
        <v>35</v>
      </c>
      <c r="H926">
        <v>16660</v>
      </c>
      <c r="I926">
        <v>0</v>
      </c>
    </row>
    <row r="927" spans="1:9" x14ac:dyDescent="0.25">
      <c r="A927">
        <v>1</v>
      </c>
      <c r="B927" s="1">
        <v>21091</v>
      </c>
      <c r="C927">
        <v>1</v>
      </c>
      <c r="D927">
        <v>3</v>
      </c>
      <c r="E927">
        <v>4</v>
      </c>
      <c r="F927" t="s">
        <v>11</v>
      </c>
      <c r="G927">
        <v>34</v>
      </c>
      <c r="H927">
        <v>39312</v>
      </c>
      <c r="I927">
        <v>222387</v>
      </c>
    </row>
    <row r="928" spans="1:9" x14ac:dyDescent="0.25">
      <c r="A928">
        <v>1</v>
      </c>
      <c r="B928" s="1">
        <v>21351</v>
      </c>
      <c r="C928">
        <v>1</v>
      </c>
      <c r="D928">
        <v>1</v>
      </c>
      <c r="E928">
        <v>3</v>
      </c>
      <c r="F928" t="s">
        <v>10</v>
      </c>
      <c r="G928">
        <v>40</v>
      </c>
      <c r="H928">
        <v>82016</v>
      </c>
      <c r="I928">
        <v>187576</v>
      </c>
    </row>
    <row r="929" spans="1:9" x14ac:dyDescent="0.25">
      <c r="A929">
        <v>2</v>
      </c>
      <c r="B929" s="1">
        <v>29430</v>
      </c>
      <c r="C929">
        <v>1</v>
      </c>
      <c r="D929">
        <v>4</v>
      </c>
      <c r="E929">
        <v>5</v>
      </c>
      <c r="F929" t="s">
        <v>13</v>
      </c>
      <c r="G929">
        <v>30</v>
      </c>
      <c r="H929">
        <v>22148</v>
      </c>
      <c r="I929">
        <v>2442</v>
      </c>
    </row>
    <row r="930" spans="1:9" x14ac:dyDescent="0.25">
      <c r="A930">
        <v>1</v>
      </c>
      <c r="B930" s="1">
        <v>26992</v>
      </c>
      <c r="C930">
        <v>1</v>
      </c>
      <c r="D930">
        <v>3</v>
      </c>
      <c r="E930">
        <v>4</v>
      </c>
      <c r="F930" t="s">
        <v>9</v>
      </c>
      <c r="G930">
        <v>40</v>
      </c>
      <c r="H930">
        <v>31552</v>
      </c>
      <c r="I930">
        <v>25505</v>
      </c>
    </row>
    <row r="931" spans="1:9" x14ac:dyDescent="0.25">
      <c r="A931">
        <v>1</v>
      </c>
      <c r="B931" s="1">
        <v>29973</v>
      </c>
      <c r="C931">
        <v>1</v>
      </c>
      <c r="D931">
        <v>3</v>
      </c>
      <c r="E931">
        <v>5</v>
      </c>
      <c r="F931" t="s">
        <v>13</v>
      </c>
      <c r="G931">
        <v>40</v>
      </c>
      <c r="H931">
        <v>42856</v>
      </c>
      <c r="I931">
        <v>275053</v>
      </c>
    </row>
    <row r="932" spans="1:9" x14ac:dyDescent="0.25">
      <c r="A932">
        <v>1</v>
      </c>
      <c r="B932" s="1">
        <v>32106</v>
      </c>
      <c r="C932">
        <v>1</v>
      </c>
      <c r="D932">
        <v>4</v>
      </c>
      <c r="E932">
        <v>5</v>
      </c>
      <c r="F932" t="s">
        <v>16</v>
      </c>
      <c r="G932">
        <v>38</v>
      </c>
      <c r="H932">
        <v>38148</v>
      </c>
      <c r="I932">
        <v>379111</v>
      </c>
    </row>
    <row r="933" spans="1:9" x14ac:dyDescent="0.25">
      <c r="A933">
        <v>1</v>
      </c>
      <c r="B933" s="1">
        <v>32487</v>
      </c>
      <c r="C933">
        <v>1</v>
      </c>
      <c r="D933">
        <v>3</v>
      </c>
      <c r="E933">
        <v>4</v>
      </c>
      <c r="F933" t="s">
        <v>15</v>
      </c>
      <c r="G933">
        <v>39</v>
      </c>
      <c r="H933">
        <v>40708</v>
      </c>
      <c r="I933">
        <v>187280</v>
      </c>
    </row>
    <row r="934" spans="1:9" x14ac:dyDescent="0.25">
      <c r="A934">
        <v>1</v>
      </c>
      <c r="B934" s="1">
        <v>26372</v>
      </c>
      <c r="C934">
        <v>1</v>
      </c>
      <c r="D934">
        <v>2</v>
      </c>
      <c r="E934">
        <v>3</v>
      </c>
      <c r="F934" t="s">
        <v>10</v>
      </c>
      <c r="G934">
        <v>40</v>
      </c>
      <c r="H934">
        <v>41832</v>
      </c>
      <c r="I934">
        <v>56283</v>
      </c>
    </row>
    <row r="935" spans="1:9" x14ac:dyDescent="0.25">
      <c r="A935">
        <v>1</v>
      </c>
      <c r="B935" s="1">
        <v>24961</v>
      </c>
      <c r="C935">
        <v>1</v>
      </c>
      <c r="D935">
        <v>4</v>
      </c>
      <c r="E935">
        <v>5</v>
      </c>
      <c r="F935" t="s">
        <v>13</v>
      </c>
      <c r="G935">
        <v>40</v>
      </c>
      <c r="H935">
        <v>43044</v>
      </c>
      <c r="I935">
        <v>205162</v>
      </c>
    </row>
    <row r="936" spans="1:9" x14ac:dyDescent="0.25">
      <c r="A936">
        <v>1</v>
      </c>
      <c r="B936" s="1">
        <v>22838</v>
      </c>
      <c r="C936">
        <v>1</v>
      </c>
      <c r="D936">
        <v>3</v>
      </c>
      <c r="E936">
        <v>4</v>
      </c>
      <c r="F936" t="s">
        <v>9</v>
      </c>
      <c r="G936">
        <v>39</v>
      </c>
      <c r="H936">
        <v>51044</v>
      </c>
      <c r="I936">
        <v>227729</v>
      </c>
    </row>
    <row r="937" spans="1:9" x14ac:dyDescent="0.25">
      <c r="A937">
        <v>1</v>
      </c>
      <c r="B937" s="1">
        <v>31795</v>
      </c>
      <c r="C937">
        <v>1</v>
      </c>
      <c r="D937">
        <v>4</v>
      </c>
      <c r="E937">
        <v>4</v>
      </c>
      <c r="F937" t="s">
        <v>20</v>
      </c>
      <c r="G937">
        <v>38</v>
      </c>
      <c r="H937">
        <v>20628</v>
      </c>
      <c r="I937">
        <v>20026</v>
      </c>
    </row>
    <row r="938" spans="1:9" x14ac:dyDescent="0.25">
      <c r="A938">
        <v>2</v>
      </c>
      <c r="B938" s="1">
        <v>29823</v>
      </c>
      <c r="C938">
        <v>1</v>
      </c>
      <c r="D938">
        <v>4</v>
      </c>
      <c r="E938">
        <v>5</v>
      </c>
      <c r="F938" t="s">
        <v>13</v>
      </c>
      <c r="G938">
        <v>38</v>
      </c>
      <c r="H938">
        <v>19340</v>
      </c>
      <c r="I938">
        <v>1800</v>
      </c>
    </row>
    <row r="939" spans="1:9" x14ac:dyDescent="0.25">
      <c r="A939">
        <v>2</v>
      </c>
      <c r="B939" s="1">
        <v>26043</v>
      </c>
      <c r="C939">
        <v>1</v>
      </c>
      <c r="D939">
        <v>4</v>
      </c>
      <c r="E939">
        <v>4</v>
      </c>
      <c r="F939" t="s">
        <v>21</v>
      </c>
      <c r="G939">
        <v>30</v>
      </c>
      <c r="H939">
        <v>34808</v>
      </c>
      <c r="I939">
        <v>318915</v>
      </c>
    </row>
    <row r="940" spans="1:9" x14ac:dyDescent="0.25">
      <c r="A940">
        <v>1</v>
      </c>
      <c r="B940" s="1">
        <v>26372</v>
      </c>
      <c r="C940">
        <v>1</v>
      </c>
      <c r="D940">
        <v>4</v>
      </c>
      <c r="E940">
        <v>5</v>
      </c>
      <c r="F940" t="s">
        <v>13</v>
      </c>
      <c r="G940">
        <v>41</v>
      </c>
      <c r="H940">
        <v>13324</v>
      </c>
      <c r="I940">
        <v>32</v>
      </c>
    </row>
    <row r="941" spans="1:9" x14ac:dyDescent="0.25">
      <c r="A941">
        <v>1</v>
      </c>
      <c r="B941" s="1">
        <v>28276</v>
      </c>
      <c r="C941">
        <v>1</v>
      </c>
      <c r="D941">
        <v>4</v>
      </c>
      <c r="E941">
        <v>5</v>
      </c>
      <c r="F941" t="s">
        <v>27</v>
      </c>
      <c r="G941">
        <v>35</v>
      </c>
      <c r="H941">
        <v>52508</v>
      </c>
      <c r="I941">
        <v>115067</v>
      </c>
    </row>
    <row r="942" spans="1:9" x14ac:dyDescent="0.25">
      <c r="A942">
        <v>1</v>
      </c>
      <c r="B942" s="1">
        <v>33148</v>
      </c>
      <c r="C942">
        <v>1</v>
      </c>
      <c r="D942">
        <v>4</v>
      </c>
      <c r="E942">
        <v>5</v>
      </c>
      <c r="F942" t="s">
        <v>13</v>
      </c>
      <c r="G942">
        <v>40</v>
      </c>
      <c r="H942">
        <v>27452</v>
      </c>
      <c r="I942">
        <v>7607</v>
      </c>
    </row>
    <row r="943" spans="1:9" x14ac:dyDescent="0.25">
      <c r="A943">
        <v>2</v>
      </c>
      <c r="B943" s="1">
        <v>26064</v>
      </c>
      <c r="C943">
        <v>1</v>
      </c>
      <c r="D943">
        <v>4</v>
      </c>
      <c r="E943">
        <v>4</v>
      </c>
      <c r="F943" t="s">
        <v>9</v>
      </c>
      <c r="G943">
        <v>35</v>
      </c>
      <c r="H943">
        <v>13180</v>
      </c>
      <c r="I943">
        <v>26883</v>
      </c>
    </row>
    <row r="944" spans="1:9" x14ac:dyDescent="0.25">
      <c r="A944">
        <v>1</v>
      </c>
      <c r="B944" s="1">
        <v>28403</v>
      </c>
      <c r="C944">
        <v>1</v>
      </c>
      <c r="D944">
        <v>4</v>
      </c>
      <c r="E944">
        <v>2</v>
      </c>
      <c r="F944" t="s">
        <v>14</v>
      </c>
      <c r="G944">
        <v>60</v>
      </c>
      <c r="H944">
        <v>63236</v>
      </c>
      <c r="I944">
        <v>209892</v>
      </c>
    </row>
    <row r="945" spans="1:9" x14ac:dyDescent="0.25">
      <c r="A945">
        <v>1</v>
      </c>
      <c r="B945" s="1">
        <v>30455</v>
      </c>
      <c r="C945">
        <v>1</v>
      </c>
      <c r="D945">
        <v>3</v>
      </c>
      <c r="E945">
        <v>4</v>
      </c>
      <c r="F945" t="s">
        <v>19</v>
      </c>
      <c r="G945">
        <v>38</v>
      </c>
      <c r="H945">
        <v>48528</v>
      </c>
      <c r="I945">
        <v>98150</v>
      </c>
    </row>
    <row r="946" spans="1:9" x14ac:dyDescent="0.25">
      <c r="A946">
        <v>1</v>
      </c>
      <c r="B946" s="1">
        <v>24295</v>
      </c>
      <c r="C946">
        <v>1</v>
      </c>
      <c r="D946">
        <v>4</v>
      </c>
      <c r="E946">
        <v>4</v>
      </c>
      <c r="F946" t="s">
        <v>15</v>
      </c>
      <c r="G946">
        <v>38</v>
      </c>
      <c r="H946">
        <v>39572</v>
      </c>
      <c r="I946">
        <v>150000</v>
      </c>
    </row>
    <row r="947" spans="1:9" x14ac:dyDescent="0.25">
      <c r="A947">
        <v>1</v>
      </c>
      <c r="B947" s="1">
        <v>30989</v>
      </c>
      <c r="C947">
        <v>1</v>
      </c>
      <c r="D947">
        <v>1</v>
      </c>
      <c r="E947">
        <v>3</v>
      </c>
      <c r="F947" t="s">
        <v>10</v>
      </c>
      <c r="G947">
        <v>40</v>
      </c>
      <c r="H947">
        <v>30432</v>
      </c>
      <c r="I947">
        <v>24259</v>
      </c>
    </row>
    <row r="948" spans="1:9" x14ac:dyDescent="0.25">
      <c r="A948">
        <v>1</v>
      </c>
      <c r="B948" s="1">
        <v>28006</v>
      </c>
      <c r="C948">
        <v>1</v>
      </c>
      <c r="D948">
        <v>3</v>
      </c>
      <c r="E948">
        <v>4</v>
      </c>
      <c r="F948" t="s">
        <v>26</v>
      </c>
      <c r="G948">
        <v>40</v>
      </c>
      <c r="H948">
        <v>53500</v>
      </c>
      <c r="I948">
        <v>104746</v>
      </c>
    </row>
    <row r="949" spans="1:9" x14ac:dyDescent="0.25">
      <c r="A949">
        <v>1</v>
      </c>
      <c r="B949" s="1">
        <v>27417</v>
      </c>
      <c r="C949">
        <v>1</v>
      </c>
      <c r="D949">
        <v>1</v>
      </c>
      <c r="E949">
        <v>4</v>
      </c>
      <c r="F949" t="s">
        <v>19</v>
      </c>
      <c r="G949">
        <v>39</v>
      </c>
      <c r="H949">
        <v>44304</v>
      </c>
      <c r="I949">
        <v>109727</v>
      </c>
    </row>
    <row r="950" spans="1:9" x14ac:dyDescent="0.25">
      <c r="A950">
        <v>1</v>
      </c>
      <c r="B950" s="1">
        <v>20654</v>
      </c>
      <c r="C950">
        <v>1</v>
      </c>
      <c r="D950">
        <v>2</v>
      </c>
      <c r="E950">
        <v>4</v>
      </c>
      <c r="F950" t="s">
        <v>14</v>
      </c>
      <c r="G950">
        <v>39</v>
      </c>
      <c r="H950">
        <v>42328</v>
      </c>
      <c r="I950">
        <v>145600</v>
      </c>
    </row>
    <row r="951" spans="1:9" x14ac:dyDescent="0.25">
      <c r="A951">
        <v>1</v>
      </c>
      <c r="B951" s="1">
        <v>26600</v>
      </c>
      <c r="C951">
        <v>1</v>
      </c>
      <c r="D951">
        <v>4</v>
      </c>
      <c r="E951">
        <v>5</v>
      </c>
      <c r="F951" t="s">
        <v>13</v>
      </c>
      <c r="G951">
        <v>38</v>
      </c>
      <c r="H951">
        <v>14252</v>
      </c>
      <c r="I951">
        <v>0</v>
      </c>
    </row>
    <row r="952" spans="1:9" x14ac:dyDescent="0.25">
      <c r="A952">
        <v>1</v>
      </c>
      <c r="B952" s="1">
        <v>29905</v>
      </c>
      <c r="C952">
        <v>1</v>
      </c>
      <c r="D952">
        <v>4</v>
      </c>
      <c r="E952">
        <v>5</v>
      </c>
      <c r="F952" t="s">
        <v>13</v>
      </c>
      <c r="G952">
        <v>40</v>
      </c>
      <c r="H952">
        <v>54244</v>
      </c>
      <c r="I952">
        <v>-48736</v>
      </c>
    </row>
    <row r="953" spans="1:9" x14ac:dyDescent="0.25">
      <c r="A953">
        <v>1</v>
      </c>
      <c r="B953" s="1">
        <v>22595</v>
      </c>
      <c r="C953">
        <v>1</v>
      </c>
      <c r="D953">
        <v>2</v>
      </c>
      <c r="E953">
        <v>3</v>
      </c>
      <c r="F953" t="s">
        <v>10</v>
      </c>
      <c r="G953">
        <v>40</v>
      </c>
      <c r="H953">
        <v>43728</v>
      </c>
      <c r="I953">
        <v>1000</v>
      </c>
    </row>
    <row r="954" spans="1:9" x14ac:dyDescent="0.25">
      <c r="A954">
        <v>2</v>
      </c>
      <c r="B954" s="1">
        <v>26799</v>
      </c>
      <c r="C954">
        <v>1</v>
      </c>
      <c r="D954">
        <v>4</v>
      </c>
      <c r="E954">
        <v>5</v>
      </c>
      <c r="F954" t="s">
        <v>16</v>
      </c>
      <c r="G954">
        <v>38</v>
      </c>
      <c r="H954">
        <v>13740</v>
      </c>
      <c r="I954">
        <v>0</v>
      </c>
    </row>
    <row r="955" spans="1:9" x14ac:dyDescent="0.25">
      <c r="A955">
        <v>1</v>
      </c>
      <c r="B955" s="1">
        <v>30282</v>
      </c>
      <c r="C955">
        <v>1</v>
      </c>
      <c r="D955">
        <v>4</v>
      </c>
      <c r="E955">
        <v>5</v>
      </c>
      <c r="F955" t="s">
        <v>16</v>
      </c>
      <c r="G955">
        <v>38</v>
      </c>
      <c r="H955">
        <v>33760</v>
      </c>
      <c r="I955">
        <v>1350</v>
      </c>
    </row>
    <row r="956" spans="1:9" x14ac:dyDescent="0.25">
      <c r="A956">
        <v>2</v>
      </c>
      <c r="B956" s="1">
        <v>34259</v>
      </c>
      <c r="C956">
        <v>1</v>
      </c>
      <c r="D956">
        <v>4</v>
      </c>
      <c r="E956">
        <v>4</v>
      </c>
      <c r="F956" t="s">
        <v>12</v>
      </c>
      <c r="G956">
        <v>40</v>
      </c>
      <c r="H956">
        <v>22264</v>
      </c>
      <c r="I956">
        <v>3598</v>
      </c>
    </row>
    <row r="957" spans="1:9" x14ac:dyDescent="0.25">
      <c r="A957">
        <v>1</v>
      </c>
      <c r="B957" s="1">
        <v>27613</v>
      </c>
      <c r="C957">
        <v>1</v>
      </c>
      <c r="D957">
        <v>3</v>
      </c>
      <c r="E957">
        <v>4</v>
      </c>
      <c r="F957" t="s">
        <v>11</v>
      </c>
      <c r="G957">
        <v>41</v>
      </c>
      <c r="H957">
        <v>59056</v>
      </c>
      <c r="I957">
        <v>223834</v>
      </c>
    </row>
    <row r="958" spans="1:9" x14ac:dyDescent="0.25">
      <c r="A958">
        <v>2</v>
      </c>
      <c r="B958" s="1">
        <v>32071</v>
      </c>
      <c r="C958">
        <v>1</v>
      </c>
      <c r="D958">
        <v>4</v>
      </c>
      <c r="E958">
        <v>4</v>
      </c>
      <c r="F958" t="s">
        <v>21</v>
      </c>
      <c r="G958">
        <v>37</v>
      </c>
      <c r="H958">
        <v>24328</v>
      </c>
      <c r="I958">
        <v>6680</v>
      </c>
    </row>
    <row r="959" spans="1:9" x14ac:dyDescent="0.25">
      <c r="A959">
        <v>2</v>
      </c>
      <c r="B959" s="1">
        <v>31027</v>
      </c>
      <c r="C959">
        <v>1</v>
      </c>
      <c r="D959">
        <v>4</v>
      </c>
      <c r="E959">
        <v>4</v>
      </c>
      <c r="F959" t="s">
        <v>12</v>
      </c>
      <c r="G959">
        <v>20</v>
      </c>
      <c r="H959">
        <v>18116</v>
      </c>
      <c r="I959">
        <v>672</v>
      </c>
    </row>
    <row r="960" spans="1:9" x14ac:dyDescent="0.25">
      <c r="A960">
        <v>2</v>
      </c>
      <c r="B960" s="1">
        <v>32737</v>
      </c>
      <c r="C960">
        <v>1</v>
      </c>
      <c r="D960">
        <v>4</v>
      </c>
      <c r="E960">
        <v>4</v>
      </c>
      <c r="F960" t="s">
        <v>15</v>
      </c>
      <c r="G960">
        <v>39</v>
      </c>
      <c r="H960">
        <v>14532</v>
      </c>
      <c r="I960">
        <v>834</v>
      </c>
    </row>
    <row r="961" spans="1:9" x14ac:dyDescent="0.25">
      <c r="A961">
        <v>1</v>
      </c>
      <c r="B961" s="1">
        <v>23478</v>
      </c>
      <c r="C961">
        <v>1</v>
      </c>
      <c r="D961">
        <v>2</v>
      </c>
      <c r="E961">
        <v>4</v>
      </c>
      <c r="F961" t="s">
        <v>14</v>
      </c>
      <c r="G961">
        <v>39</v>
      </c>
      <c r="H961">
        <v>56396</v>
      </c>
      <c r="I961">
        <v>27967</v>
      </c>
    </row>
    <row r="962" spans="1:9" x14ac:dyDescent="0.25">
      <c r="A962">
        <v>2</v>
      </c>
      <c r="B962" s="1">
        <v>26571</v>
      </c>
      <c r="C962">
        <v>1</v>
      </c>
      <c r="D962">
        <v>3</v>
      </c>
      <c r="E962">
        <v>4</v>
      </c>
      <c r="F962" t="s">
        <v>22</v>
      </c>
      <c r="G962">
        <v>20</v>
      </c>
      <c r="H962">
        <v>54936</v>
      </c>
      <c r="I962">
        <v>164421</v>
      </c>
    </row>
    <row r="963" spans="1:9" x14ac:dyDescent="0.25">
      <c r="A963">
        <v>1</v>
      </c>
      <c r="B963" s="1">
        <v>25918</v>
      </c>
      <c r="C963">
        <v>1</v>
      </c>
      <c r="D963">
        <v>1</v>
      </c>
      <c r="E963">
        <v>3</v>
      </c>
      <c r="F963" t="s">
        <v>10</v>
      </c>
      <c r="G963">
        <v>40</v>
      </c>
      <c r="H963">
        <v>61424</v>
      </c>
      <c r="I963">
        <v>270000</v>
      </c>
    </row>
    <row r="964" spans="1:9" x14ac:dyDescent="0.25">
      <c r="A964">
        <v>1</v>
      </c>
      <c r="B964" s="1">
        <v>27943</v>
      </c>
      <c r="C964">
        <v>1</v>
      </c>
      <c r="D964">
        <v>4</v>
      </c>
      <c r="E964">
        <v>5</v>
      </c>
      <c r="F964" t="s">
        <v>13</v>
      </c>
      <c r="G964">
        <v>40</v>
      </c>
      <c r="H964">
        <v>32668</v>
      </c>
      <c r="I964">
        <v>252995</v>
      </c>
    </row>
    <row r="965" spans="1:9" x14ac:dyDescent="0.25">
      <c r="A965">
        <v>1</v>
      </c>
      <c r="B965" s="1">
        <v>20278</v>
      </c>
      <c r="C965">
        <v>1</v>
      </c>
      <c r="D965">
        <v>2</v>
      </c>
      <c r="E965">
        <v>4</v>
      </c>
      <c r="F965" t="s">
        <v>23</v>
      </c>
      <c r="G965">
        <v>20</v>
      </c>
      <c r="H965">
        <v>58548</v>
      </c>
      <c r="I965">
        <v>284901</v>
      </c>
    </row>
    <row r="966" spans="1:9" x14ac:dyDescent="0.25">
      <c r="A966">
        <v>2</v>
      </c>
      <c r="B966" s="1">
        <v>26984</v>
      </c>
      <c r="C966">
        <v>1</v>
      </c>
      <c r="D966">
        <v>1</v>
      </c>
      <c r="E966">
        <v>4</v>
      </c>
      <c r="F966" t="s">
        <v>14</v>
      </c>
      <c r="G966">
        <v>38</v>
      </c>
      <c r="H966">
        <v>30292</v>
      </c>
      <c r="I966">
        <v>15000</v>
      </c>
    </row>
    <row r="967" spans="1:9" x14ac:dyDescent="0.25">
      <c r="A967">
        <v>2</v>
      </c>
      <c r="B967" s="1">
        <v>32119</v>
      </c>
      <c r="C967">
        <v>1</v>
      </c>
      <c r="D967">
        <v>4</v>
      </c>
      <c r="E967">
        <v>2</v>
      </c>
      <c r="F967" t="s">
        <v>15</v>
      </c>
      <c r="G967">
        <v>55</v>
      </c>
      <c r="H967">
        <v>12200</v>
      </c>
      <c r="I967">
        <v>52</v>
      </c>
    </row>
    <row r="968" spans="1:9" x14ac:dyDescent="0.25">
      <c r="A968">
        <v>1</v>
      </c>
      <c r="B968" s="1">
        <v>23489</v>
      </c>
      <c r="C968">
        <v>1</v>
      </c>
      <c r="D968">
        <v>2</v>
      </c>
      <c r="E968">
        <v>4</v>
      </c>
      <c r="F968" t="s">
        <v>11</v>
      </c>
      <c r="G968">
        <v>38</v>
      </c>
      <c r="H968">
        <v>53020</v>
      </c>
      <c r="I968">
        <v>140771</v>
      </c>
    </row>
    <row r="969" spans="1:9" x14ac:dyDescent="0.25">
      <c r="A969">
        <v>1</v>
      </c>
      <c r="B969" s="1">
        <v>32381</v>
      </c>
      <c r="C969">
        <v>1</v>
      </c>
      <c r="D969">
        <v>4</v>
      </c>
      <c r="E969">
        <v>4</v>
      </c>
      <c r="F969" t="s">
        <v>14</v>
      </c>
      <c r="G969">
        <v>35</v>
      </c>
      <c r="H969">
        <v>28872</v>
      </c>
      <c r="I969">
        <v>9604</v>
      </c>
    </row>
    <row r="970" spans="1:9" x14ac:dyDescent="0.25">
      <c r="A970">
        <v>2</v>
      </c>
      <c r="B970" s="1">
        <v>33591</v>
      </c>
      <c r="C970">
        <v>1</v>
      </c>
      <c r="D970">
        <v>4</v>
      </c>
      <c r="E970">
        <v>4</v>
      </c>
      <c r="F970" t="s">
        <v>9</v>
      </c>
      <c r="G970">
        <v>35</v>
      </c>
      <c r="H970">
        <v>45020</v>
      </c>
      <c r="I970">
        <v>295082</v>
      </c>
    </row>
    <row r="971" spans="1:9" x14ac:dyDescent="0.25">
      <c r="A971">
        <v>2</v>
      </c>
      <c r="B971" s="1">
        <v>32245</v>
      </c>
      <c r="C971">
        <v>1</v>
      </c>
      <c r="D971">
        <v>1</v>
      </c>
      <c r="E971">
        <v>3</v>
      </c>
      <c r="F971" t="s">
        <v>10</v>
      </c>
      <c r="G971">
        <v>35</v>
      </c>
      <c r="H971">
        <v>11072</v>
      </c>
      <c r="I971">
        <v>2413</v>
      </c>
    </row>
    <row r="972" spans="1:9" x14ac:dyDescent="0.25">
      <c r="A972">
        <v>1</v>
      </c>
      <c r="B972" s="1">
        <v>18820</v>
      </c>
      <c r="C972">
        <v>1</v>
      </c>
      <c r="D972">
        <v>3</v>
      </c>
      <c r="E972">
        <v>3</v>
      </c>
      <c r="F972" t="s">
        <v>10</v>
      </c>
      <c r="G972">
        <v>20</v>
      </c>
      <c r="H972">
        <v>90716</v>
      </c>
      <c r="I972">
        <v>955690</v>
      </c>
    </row>
    <row r="973" spans="1:9" x14ac:dyDescent="0.25">
      <c r="A973">
        <v>1</v>
      </c>
      <c r="B973" s="1">
        <v>31051</v>
      </c>
      <c r="C973">
        <v>1</v>
      </c>
      <c r="D973">
        <v>2</v>
      </c>
      <c r="E973">
        <v>4</v>
      </c>
      <c r="F973" t="s">
        <v>9</v>
      </c>
      <c r="G973">
        <v>40</v>
      </c>
      <c r="H973">
        <v>30784</v>
      </c>
      <c r="I973">
        <v>4073</v>
      </c>
    </row>
    <row r="974" spans="1:9" x14ac:dyDescent="0.25">
      <c r="A974">
        <v>2</v>
      </c>
      <c r="B974" s="1">
        <v>25798</v>
      </c>
      <c r="C974">
        <v>1</v>
      </c>
      <c r="D974">
        <v>1</v>
      </c>
      <c r="E974">
        <v>4</v>
      </c>
      <c r="F974" t="s">
        <v>11</v>
      </c>
      <c r="G974">
        <v>39</v>
      </c>
      <c r="H974">
        <v>28384</v>
      </c>
      <c r="I974">
        <v>358</v>
      </c>
    </row>
    <row r="975" spans="1:9" x14ac:dyDescent="0.25">
      <c r="A975">
        <v>1</v>
      </c>
      <c r="B975" s="1">
        <v>20258</v>
      </c>
      <c r="C975">
        <v>1</v>
      </c>
      <c r="D975">
        <v>3</v>
      </c>
      <c r="E975">
        <v>4</v>
      </c>
      <c r="F975" t="s">
        <v>14</v>
      </c>
      <c r="G975">
        <v>30</v>
      </c>
      <c r="H975">
        <v>72980</v>
      </c>
      <c r="I975">
        <v>278516</v>
      </c>
    </row>
    <row r="976" spans="1:9" x14ac:dyDescent="0.25">
      <c r="A976">
        <v>1</v>
      </c>
      <c r="B976" s="1">
        <v>23799</v>
      </c>
      <c r="C976">
        <v>1</v>
      </c>
      <c r="D976">
        <v>4</v>
      </c>
      <c r="E976">
        <v>4</v>
      </c>
      <c r="F976" t="s">
        <v>15</v>
      </c>
      <c r="G976">
        <v>39</v>
      </c>
      <c r="H976">
        <v>48284</v>
      </c>
      <c r="I976">
        <v>174000</v>
      </c>
    </row>
    <row r="977" spans="1:9" x14ac:dyDescent="0.25">
      <c r="A977">
        <v>1</v>
      </c>
      <c r="B977" s="1">
        <v>31659</v>
      </c>
      <c r="C977">
        <v>1</v>
      </c>
      <c r="D977">
        <v>4</v>
      </c>
      <c r="E977">
        <v>5</v>
      </c>
      <c r="F977" t="s">
        <v>13</v>
      </c>
      <c r="G977">
        <v>39</v>
      </c>
      <c r="H977">
        <v>26164</v>
      </c>
      <c r="I977">
        <v>656</v>
      </c>
    </row>
    <row r="978" spans="1:9" x14ac:dyDescent="0.25">
      <c r="A978">
        <v>1</v>
      </c>
      <c r="B978" s="1">
        <v>29467</v>
      </c>
      <c r="C978">
        <v>1</v>
      </c>
      <c r="D978">
        <v>3</v>
      </c>
      <c r="E978">
        <v>4</v>
      </c>
      <c r="F978" t="s">
        <v>9</v>
      </c>
      <c r="G978">
        <v>45</v>
      </c>
      <c r="H978">
        <v>47832</v>
      </c>
      <c r="I978">
        <v>111900</v>
      </c>
    </row>
    <row r="979" spans="1:9" x14ac:dyDescent="0.25">
      <c r="A979">
        <v>2</v>
      </c>
      <c r="B979" s="1">
        <v>30938</v>
      </c>
      <c r="C979">
        <v>1</v>
      </c>
      <c r="D979">
        <v>4</v>
      </c>
      <c r="E979">
        <v>4</v>
      </c>
      <c r="F979" t="s">
        <v>11</v>
      </c>
      <c r="G979">
        <v>30</v>
      </c>
      <c r="H979">
        <v>18588</v>
      </c>
      <c r="I979">
        <v>0</v>
      </c>
    </row>
    <row r="980" spans="1:9" x14ac:dyDescent="0.25">
      <c r="A980">
        <v>1</v>
      </c>
      <c r="B980" s="1">
        <v>20619</v>
      </c>
      <c r="C980">
        <v>1</v>
      </c>
      <c r="D980">
        <v>4</v>
      </c>
      <c r="E980">
        <v>5</v>
      </c>
      <c r="F980" t="s">
        <v>16</v>
      </c>
      <c r="G980">
        <v>20</v>
      </c>
      <c r="H980">
        <v>18832</v>
      </c>
      <c r="I980">
        <v>3000</v>
      </c>
    </row>
    <row r="981" spans="1:9" x14ac:dyDescent="0.25">
      <c r="A981">
        <v>1</v>
      </c>
      <c r="B981" s="1">
        <v>28915</v>
      </c>
      <c r="C981">
        <v>1</v>
      </c>
      <c r="D981">
        <v>4</v>
      </c>
      <c r="E981">
        <v>4</v>
      </c>
      <c r="F981" t="s">
        <v>20</v>
      </c>
      <c r="G981">
        <v>38</v>
      </c>
      <c r="H981">
        <v>27828</v>
      </c>
      <c r="I981">
        <v>133500</v>
      </c>
    </row>
    <row r="982" spans="1:9" x14ac:dyDescent="0.25">
      <c r="A982">
        <v>1</v>
      </c>
      <c r="B982" s="1">
        <v>24883</v>
      </c>
      <c r="C982">
        <v>1</v>
      </c>
      <c r="D982">
        <v>1</v>
      </c>
      <c r="E982">
        <v>4</v>
      </c>
      <c r="F982" t="s">
        <v>9</v>
      </c>
      <c r="G982">
        <v>39</v>
      </c>
      <c r="H982">
        <v>54908</v>
      </c>
      <c r="I982">
        <v>5904</v>
      </c>
    </row>
    <row r="983" spans="1:9" x14ac:dyDescent="0.25">
      <c r="A983">
        <v>1</v>
      </c>
      <c r="B983" s="1">
        <v>29498</v>
      </c>
      <c r="C983">
        <v>1</v>
      </c>
      <c r="D983">
        <v>4</v>
      </c>
      <c r="E983">
        <v>5</v>
      </c>
      <c r="F983" t="s">
        <v>13</v>
      </c>
      <c r="G983">
        <v>40</v>
      </c>
      <c r="H983">
        <v>54792</v>
      </c>
      <c r="I983">
        <v>258699</v>
      </c>
    </row>
    <row r="984" spans="1:9" x14ac:dyDescent="0.25">
      <c r="A984">
        <v>1</v>
      </c>
      <c r="B984" s="1">
        <v>25293</v>
      </c>
      <c r="C984">
        <v>1</v>
      </c>
      <c r="D984">
        <v>2</v>
      </c>
      <c r="E984">
        <v>3</v>
      </c>
      <c r="F984" t="s">
        <v>10</v>
      </c>
      <c r="G984">
        <v>40</v>
      </c>
      <c r="H984">
        <v>62808</v>
      </c>
      <c r="I984">
        <v>74013</v>
      </c>
    </row>
    <row r="985" spans="1:9" x14ac:dyDescent="0.25">
      <c r="A985">
        <v>1</v>
      </c>
      <c r="B985" s="1">
        <v>32913</v>
      </c>
      <c r="C985">
        <v>1</v>
      </c>
      <c r="D985">
        <v>4</v>
      </c>
      <c r="E985">
        <v>4</v>
      </c>
      <c r="F985" t="s">
        <v>9</v>
      </c>
      <c r="G985">
        <v>45</v>
      </c>
      <c r="H985">
        <v>34120</v>
      </c>
      <c r="I985">
        <v>115440</v>
      </c>
    </row>
    <row r="986" spans="1:9" x14ac:dyDescent="0.25">
      <c r="A986">
        <v>2</v>
      </c>
      <c r="B986" s="1">
        <v>33315</v>
      </c>
      <c r="C986">
        <v>1</v>
      </c>
      <c r="D986">
        <v>4</v>
      </c>
      <c r="E986">
        <v>3</v>
      </c>
      <c r="F986" t="s">
        <v>10</v>
      </c>
      <c r="G986">
        <v>39</v>
      </c>
      <c r="H986">
        <v>34948</v>
      </c>
      <c r="I986">
        <v>94140</v>
      </c>
    </row>
    <row r="987" spans="1:9" x14ac:dyDescent="0.25">
      <c r="A987">
        <v>1</v>
      </c>
      <c r="B987" s="1">
        <v>27991</v>
      </c>
      <c r="C987">
        <v>1</v>
      </c>
      <c r="D987">
        <v>1</v>
      </c>
      <c r="E987">
        <v>2</v>
      </c>
      <c r="F987" t="s">
        <v>15</v>
      </c>
      <c r="G987">
        <v>40</v>
      </c>
      <c r="H987">
        <v>39156</v>
      </c>
      <c r="I987">
        <v>166521</v>
      </c>
    </row>
    <row r="988" spans="1:9" x14ac:dyDescent="0.25">
      <c r="A988">
        <v>1</v>
      </c>
      <c r="B988" s="1">
        <v>28132</v>
      </c>
      <c r="C988">
        <v>1</v>
      </c>
      <c r="D988">
        <v>1</v>
      </c>
      <c r="E988">
        <v>4</v>
      </c>
      <c r="F988" t="s">
        <v>14</v>
      </c>
      <c r="G988">
        <v>50</v>
      </c>
      <c r="H988">
        <v>82308</v>
      </c>
      <c r="I988">
        <v>167863</v>
      </c>
    </row>
    <row r="989" spans="1:9" x14ac:dyDescent="0.25">
      <c r="A989">
        <v>1</v>
      </c>
      <c r="B989" s="1">
        <v>30265</v>
      </c>
      <c r="C989">
        <v>1</v>
      </c>
      <c r="D989">
        <v>4</v>
      </c>
      <c r="E989">
        <v>4</v>
      </c>
      <c r="F989" t="s">
        <v>14</v>
      </c>
      <c r="G989">
        <v>39</v>
      </c>
      <c r="H989">
        <v>25744</v>
      </c>
      <c r="I989">
        <v>109077</v>
      </c>
    </row>
    <row r="990" spans="1:9" x14ac:dyDescent="0.25">
      <c r="A990">
        <v>1</v>
      </c>
      <c r="B990" s="1">
        <v>31107</v>
      </c>
      <c r="C990">
        <v>1</v>
      </c>
      <c r="D990">
        <v>2</v>
      </c>
      <c r="E990">
        <v>3</v>
      </c>
      <c r="F990" t="s">
        <v>10</v>
      </c>
      <c r="G990">
        <v>40</v>
      </c>
      <c r="H990">
        <v>31284</v>
      </c>
      <c r="I990">
        <v>15569</v>
      </c>
    </row>
    <row r="991" spans="1:9" x14ac:dyDescent="0.25">
      <c r="A991">
        <v>1</v>
      </c>
      <c r="B991" s="1">
        <v>30645</v>
      </c>
      <c r="C991">
        <v>1</v>
      </c>
      <c r="D991">
        <v>1</v>
      </c>
      <c r="E991">
        <v>3</v>
      </c>
      <c r="F991" t="s">
        <v>10</v>
      </c>
      <c r="G991">
        <v>40</v>
      </c>
      <c r="H991">
        <v>50744</v>
      </c>
      <c r="I991">
        <v>271821</v>
      </c>
    </row>
    <row r="992" spans="1:9" x14ac:dyDescent="0.25">
      <c r="A992">
        <v>1</v>
      </c>
      <c r="B992" s="1">
        <v>28407</v>
      </c>
      <c r="C992">
        <v>1</v>
      </c>
      <c r="D992">
        <v>4</v>
      </c>
      <c r="E992">
        <v>5</v>
      </c>
      <c r="F992" t="s">
        <v>16</v>
      </c>
      <c r="G992">
        <v>35</v>
      </c>
      <c r="H992">
        <v>35536</v>
      </c>
      <c r="I992">
        <v>346997</v>
      </c>
    </row>
    <row r="993" spans="1:9" x14ac:dyDescent="0.25">
      <c r="A993">
        <v>1</v>
      </c>
      <c r="B993" s="1">
        <v>27851</v>
      </c>
      <c r="C993">
        <v>1</v>
      </c>
      <c r="D993">
        <v>3</v>
      </c>
      <c r="E993">
        <v>4</v>
      </c>
      <c r="F993" t="s">
        <v>19</v>
      </c>
      <c r="G993">
        <v>39</v>
      </c>
      <c r="H993">
        <v>40892</v>
      </c>
      <c r="I993">
        <v>331442</v>
      </c>
    </row>
    <row r="994" spans="1:9" x14ac:dyDescent="0.25">
      <c r="A994">
        <v>2</v>
      </c>
      <c r="B994" s="1">
        <v>30772</v>
      </c>
      <c r="C994">
        <v>1</v>
      </c>
      <c r="D994">
        <v>4</v>
      </c>
      <c r="E994">
        <v>4</v>
      </c>
      <c r="F994" t="s">
        <v>11</v>
      </c>
      <c r="G994">
        <v>38</v>
      </c>
      <c r="H994">
        <v>23780</v>
      </c>
      <c r="I994">
        <v>1596</v>
      </c>
    </row>
    <row r="995" spans="1:9" x14ac:dyDescent="0.25">
      <c r="A995">
        <v>2</v>
      </c>
      <c r="B995" s="1">
        <v>22500</v>
      </c>
      <c r="C995">
        <v>1</v>
      </c>
      <c r="D995">
        <v>4</v>
      </c>
      <c r="E995">
        <v>2</v>
      </c>
      <c r="F995" t="s">
        <v>9</v>
      </c>
      <c r="G995">
        <v>40</v>
      </c>
      <c r="H995">
        <v>50356</v>
      </c>
      <c r="I995">
        <v>365000</v>
      </c>
    </row>
    <row r="996" spans="1:9" x14ac:dyDescent="0.25">
      <c r="A996">
        <v>2</v>
      </c>
      <c r="B996" s="1">
        <v>19536</v>
      </c>
      <c r="C996">
        <v>1</v>
      </c>
      <c r="D996">
        <v>4</v>
      </c>
      <c r="E996">
        <v>4</v>
      </c>
      <c r="F996" t="s">
        <v>12</v>
      </c>
      <c r="G996">
        <v>19</v>
      </c>
      <c r="H996">
        <v>15612</v>
      </c>
      <c r="I996">
        <v>172740</v>
      </c>
    </row>
    <row r="997" spans="1:9" x14ac:dyDescent="0.25">
      <c r="A997">
        <v>1</v>
      </c>
      <c r="B997" s="1">
        <v>27777</v>
      </c>
      <c r="C997">
        <v>1</v>
      </c>
      <c r="D997">
        <v>1</v>
      </c>
      <c r="E997">
        <v>2</v>
      </c>
      <c r="F997" t="s">
        <v>18</v>
      </c>
      <c r="G997">
        <v>60</v>
      </c>
      <c r="H997">
        <v>105216</v>
      </c>
      <c r="I997">
        <v>185130</v>
      </c>
    </row>
    <row r="998" spans="1:9" x14ac:dyDescent="0.25">
      <c r="A998">
        <v>2</v>
      </c>
      <c r="B998" s="1">
        <v>27068</v>
      </c>
      <c r="C998">
        <v>1</v>
      </c>
      <c r="D998">
        <v>4</v>
      </c>
      <c r="E998">
        <v>4</v>
      </c>
      <c r="F998" t="s">
        <v>15</v>
      </c>
      <c r="G998">
        <v>38</v>
      </c>
      <c r="H998">
        <v>13584</v>
      </c>
      <c r="I998">
        <v>0</v>
      </c>
    </row>
    <row r="999" spans="1:9" x14ac:dyDescent="0.25">
      <c r="A999">
        <v>1</v>
      </c>
      <c r="B999" s="1">
        <v>30032</v>
      </c>
      <c r="C999">
        <v>1</v>
      </c>
      <c r="D999">
        <v>3</v>
      </c>
      <c r="E999">
        <v>5</v>
      </c>
      <c r="F999" t="s">
        <v>16</v>
      </c>
      <c r="G999">
        <v>39</v>
      </c>
      <c r="H999">
        <v>36548</v>
      </c>
      <c r="I999">
        <v>283709</v>
      </c>
    </row>
    <row r="1000" spans="1:9" x14ac:dyDescent="0.25">
      <c r="A1000">
        <v>1</v>
      </c>
      <c r="B1000" s="1">
        <v>22052</v>
      </c>
      <c r="C1000">
        <v>1</v>
      </c>
      <c r="D1000">
        <v>4</v>
      </c>
      <c r="E1000">
        <v>5</v>
      </c>
      <c r="F1000" t="s">
        <v>13</v>
      </c>
      <c r="G1000">
        <v>37</v>
      </c>
      <c r="H1000">
        <v>62368</v>
      </c>
      <c r="I1000">
        <v>397350</v>
      </c>
    </row>
    <row r="1001" spans="1:9" x14ac:dyDescent="0.25">
      <c r="A1001">
        <v>2</v>
      </c>
      <c r="B1001" s="1">
        <v>26771</v>
      </c>
      <c r="C1001">
        <v>1</v>
      </c>
      <c r="D1001">
        <v>4</v>
      </c>
      <c r="E1001">
        <v>4</v>
      </c>
      <c r="F1001" t="s">
        <v>9</v>
      </c>
      <c r="G1001">
        <v>32</v>
      </c>
      <c r="H1001">
        <v>19252</v>
      </c>
      <c r="I1001">
        <v>2560</v>
      </c>
    </row>
    <row r="1002" spans="1:9" x14ac:dyDescent="0.25">
      <c r="A1002">
        <v>1</v>
      </c>
      <c r="B1002" s="1">
        <v>29274</v>
      </c>
      <c r="C1002">
        <v>1</v>
      </c>
      <c r="D1002">
        <v>4</v>
      </c>
      <c r="E1002">
        <v>5</v>
      </c>
      <c r="F1002" t="s">
        <v>13</v>
      </c>
      <c r="G1002">
        <v>40</v>
      </c>
      <c r="H1002">
        <v>48436</v>
      </c>
      <c r="I1002">
        <v>96155</v>
      </c>
    </row>
    <row r="1003" spans="1:9" x14ac:dyDescent="0.25">
      <c r="A1003">
        <v>1</v>
      </c>
      <c r="B1003" s="1">
        <v>28386</v>
      </c>
      <c r="C1003">
        <v>1</v>
      </c>
      <c r="D1003">
        <v>2</v>
      </c>
      <c r="E1003">
        <v>3</v>
      </c>
      <c r="F1003" t="s">
        <v>10</v>
      </c>
      <c r="G1003">
        <v>38</v>
      </c>
      <c r="H1003">
        <v>52396</v>
      </c>
      <c r="I1003">
        <v>61540</v>
      </c>
    </row>
    <row r="1004" spans="1:9" x14ac:dyDescent="0.25">
      <c r="A1004">
        <v>2</v>
      </c>
      <c r="B1004" s="1">
        <v>21649</v>
      </c>
      <c r="C1004">
        <v>1</v>
      </c>
      <c r="D1004">
        <v>4</v>
      </c>
      <c r="E1004">
        <v>4</v>
      </c>
      <c r="F1004" t="s">
        <v>19</v>
      </c>
      <c r="G1004">
        <v>29</v>
      </c>
      <c r="H1004">
        <v>42632</v>
      </c>
      <c r="I1004">
        <v>366977</v>
      </c>
    </row>
    <row r="1005" spans="1:9" x14ac:dyDescent="0.25">
      <c r="A1005">
        <v>1</v>
      </c>
      <c r="B1005" s="1">
        <v>27734</v>
      </c>
      <c r="C1005">
        <v>1</v>
      </c>
      <c r="D1005">
        <v>4</v>
      </c>
      <c r="E1005">
        <v>4</v>
      </c>
      <c r="F1005" t="s">
        <v>23</v>
      </c>
      <c r="G1005">
        <v>45</v>
      </c>
      <c r="H1005">
        <v>57660</v>
      </c>
      <c r="I1005">
        <v>145000</v>
      </c>
    </row>
    <row r="1006" spans="1:9" x14ac:dyDescent="0.25">
      <c r="A1006">
        <v>1</v>
      </c>
      <c r="B1006" s="1">
        <v>33973</v>
      </c>
      <c r="C1006">
        <v>1</v>
      </c>
      <c r="D1006">
        <v>4</v>
      </c>
      <c r="E1006">
        <v>5</v>
      </c>
      <c r="F1006" t="s">
        <v>13</v>
      </c>
      <c r="G1006">
        <v>35</v>
      </c>
      <c r="H1006">
        <v>18192</v>
      </c>
      <c r="I1006">
        <v>328</v>
      </c>
    </row>
    <row r="1007" spans="1:9" x14ac:dyDescent="0.25">
      <c r="A1007">
        <v>1</v>
      </c>
      <c r="B1007" s="1">
        <v>23702</v>
      </c>
      <c r="C1007">
        <v>1</v>
      </c>
      <c r="D1007">
        <v>1</v>
      </c>
      <c r="E1007">
        <v>3</v>
      </c>
      <c r="F1007" t="s">
        <v>10</v>
      </c>
      <c r="G1007">
        <v>40</v>
      </c>
      <c r="H1007">
        <v>58372</v>
      </c>
      <c r="I1007">
        <v>177853</v>
      </c>
    </row>
    <row r="1008" spans="1:9" x14ac:dyDescent="0.25">
      <c r="A1008">
        <v>2</v>
      </c>
      <c r="B1008" s="1">
        <v>29531</v>
      </c>
      <c r="C1008">
        <v>1</v>
      </c>
      <c r="D1008">
        <v>3</v>
      </c>
      <c r="E1008">
        <v>4</v>
      </c>
      <c r="F1008" t="s">
        <v>14</v>
      </c>
      <c r="G1008">
        <v>50</v>
      </c>
      <c r="H1008">
        <v>39156</v>
      </c>
      <c r="I1008">
        <v>65495</v>
      </c>
    </row>
    <row r="1009" spans="1:9" x14ac:dyDescent="0.25">
      <c r="A1009">
        <v>1</v>
      </c>
      <c r="B1009" s="1">
        <v>28207</v>
      </c>
      <c r="C1009">
        <v>1</v>
      </c>
      <c r="D1009">
        <v>3</v>
      </c>
      <c r="E1009">
        <v>4</v>
      </c>
      <c r="F1009" t="s">
        <v>14</v>
      </c>
      <c r="G1009">
        <v>39</v>
      </c>
      <c r="H1009">
        <v>43592</v>
      </c>
      <c r="I1009">
        <v>383000</v>
      </c>
    </row>
    <row r="1010" spans="1:9" x14ac:dyDescent="0.25">
      <c r="A1010">
        <v>1</v>
      </c>
      <c r="B1010" s="1">
        <v>19760</v>
      </c>
      <c r="C1010">
        <v>1</v>
      </c>
      <c r="D1010">
        <v>1</v>
      </c>
      <c r="E1010">
        <v>2</v>
      </c>
      <c r="F1010" t="s">
        <v>26</v>
      </c>
      <c r="G1010">
        <v>50</v>
      </c>
      <c r="H1010">
        <v>65588</v>
      </c>
      <c r="I1010">
        <v>969642</v>
      </c>
    </row>
    <row r="1011" spans="1:9" x14ac:dyDescent="0.25">
      <c r="A1011">
        <v>1</v>
      </c>
      <c r="B1011" s="1">
        <v>23604</v>
      </c>
      <c r="C1011">
        <v>1</v>
      </c>
      <c r="D1011">
        <v>1</v>
      </c>
      <c r="E1011">
        <v>4</v>
      </c>
      <c r="F1011" t="s">
        <v>9</v>
      </c>
      <c r="G1011">
        <v>40</v>
      </c>
      <c r="H1011">
        <v>42184</v>
      </c>
      <c r="I1011">
        <v>115</v>
      </c>
    </row>
    <row r="1012" spans="1:9" x14ac:dyDescent="0.25">
      <c r="A1012">
        <v>1</v>
      </c>
      <c r="B1012" s="1">
        <v>26663</v>
      </c>
      <c r="C1012">
        <v>1</v>
      </c>
      <c r="D1012">
        <v>4</v>
      </c>
      <c r="E1012">
        <v>5</v>
      </c>
      <c r="F1012" t="s">
        <v>13</v>
      </c>
      <c r="G1012">
        <v>42</v>
      </c>
      <c r="H1012">
        <v>21876</v>
      </c>
      <c r="I1012">
        <v>51497</v>
      </c>
    </row>
    <row r="1013" spans="1:9" x14ac:dyDescent="0.25">
      <c r="A1013">
        <v>2</v>
      </c>
      <c r="B1013" s="1">
        <v>19884</v>
      </c>
      <c r="C1013">
        <v>1</v>
      </c>
      <c r="D1013">
        <v>4</v>
      </c>
      <c r="E1013">
        <v>4</v>
      </c>
      <c r="F1013" t="s">
        <v>21</v>
      </c>
      <c r="G1013">
        <v>25</v>
      </c>
      <c r="H1013">
        <v>13108</v>
      </c>
      <c r="I1013">
        <v>0</v>
      </c>
    </row>
    <row r="1014" spans="1:9" x14ac:dyDescent="0.25">
      <c r="A1014">
        <v>2</v>
      </c>
      <c r="B1014" s="1">
        <v>27079</v>
      </c>
      <c r="C1014">
        <v>1</v>
      </c>
      <c r="D1014">
        <v>4</v>
      </c>
      <c r="E1014">
        <v>4</v>
      </c>
      <c r="F1014" t="s">
        <v>11</v>
      </c>
      <c r="G1014">
        <v>31</v>
      </c>
      <c r="H1014">
        <v>27596</v>
      </c>
      <c r="I1014">
        <v>240292</v>
      </c>
    </row>
    <row r="1015" spans="1:9" x14ac:dyDescent="0.25">
      <c r="A1015">
        <v>2</v>
      </c>
      <c r="B1015" s="1">
        <v>28997</v>
      </c>
      <c r="C1015">
        <v>1</v>
      </c>
      <c r="D1015">
        <v>3</v>
      </c>
      <c r="E1015">
        <v>4</v>
      </c>
      <c r="F1015" t="s">
        <v>14</v>
      </c>
      <c r="G1015">
        <v>39</v>
      </c>
      <c r="H1015">
        <v>24468</v>
      </c>
      <c r="I1015">
        <v>68487</v>
      </c>
    </row>
    <row r="1016" spans="1:9" x14ac:dyDescent="0.25">
      <c r="A1016">
        <v>2</v>
      </c>
      <c r="B1016" s="1">
        <v>20815</v>
      </c>
      <c r="C1016">
        <v>1</v>
      </c>
      <c r="D1016">
        <v>4</v>
      </c>
      <c r="E1016">
        <v>4</v>
      </c>
      <c r="F1016" t="s">
        <v>14</v>
      </c>
      <c r="G1016">
        <v>20</v>
      </c>
      <c r="H1016">
        <v>26220</v>
      </c>
      <c r="I1016">
        <v>206500</v>
      </c>
    </row>
    <row r="1017" spans="1:9" x14ac:dyDescent="0.25">
      <c r="A1017">
        <v>1</v>
      </c>
      <c r="B1017" s="1">
        <v>29911</v>
      </c>
      <c r="C1017">
        <v>1</v>
      </c>
      <c r="D1017">
        <v>2</v>
      </c>
      <c r="E1017">
        <v>3</v>
      </c>
      <c r="F1017" t="s">
        <v>10</v>
      </c>
      <c r="G1017">
        <v>39</v>
      </c>
      <c r="H1017">
        <v>62412</v>
      </c>
      <c r="I1017">
        <v>81482</v>
      </c>
    </row>
    <row r="1018" spans="1:9" x14ac:dyDescent="0.25">
      <c r="A1018">
        <v>2</v>
      </c>
      <c r="B1018" s="1">
        <v>27883</v>
      </c>
      <c r="C1018">
        <v>1</v>
      </c>
      <c r="D1018">
        <v>4</v>
      </c>
      <c r="E1018">
        <v>4</v>
      </c>
      <c r="F1018" t="s">
        <v>14</v>
      </c>
      <c r="G1018">
        <v>38</v>
      </c>
      <c r="H1018">
        <v>34096</v>
      </c>
      <c r="I1018">
        <v>0</v>
      </c>
    </row>
    <row r="1019" spans="1:9" x14ac:dyDescent="0.25">
      <c r="A1019">
        <v>1</v>
      </c>
      <c r="B1019" s="1">
        <v>28397</v>
      </c>
      <c r="C1019">
        <v>1</v>
      </c>
      <c r="D1019">
        <v>4</v>
      </c>
      <c r="E1019">
        <v>4</v>
      </c>
      <c r="F1019" t="s">
        <v>15</v>
      </c>
      <c r="G1019">
        <v>38</v>
      </c>
      <c r="H1019">
        <v>19672</v>
      </c>
      <c r="I1019">
        <v>8648</v>
      </c>
    </row>
    <row r="1020" spans="1:9" x14ac:dyDescent="0.25">
      <c r="A1020">
        <v>1</v>
      </c>
      <c r="B1020" s="1">
        <v>28231</v>
      </c>
      <c r="C1020">
        <v>1</v>
      </c>
      <c r="D1020">
        <v>3</v>
      </c>
      <c r="E1020">
        <v>5</v>
      </c>
      <c r="F1020" t="s">
        <v>13</v>
      </c>
      <c r="G1020">
        <v>38</v>
      </c>
      <c r="H1020">
        <v>26268</v>
      </c>
      <c r="I1020">
        <v>11424</v>
      </c>
    </row>
    <row r="1021" spans="1:9" x14ac:dyDescent="0.25">
      <c r="A1021">
        <v>2</v>
      </c>
      <c r="B1021" s="1">
        <v>31521</v>
      </c>
      <c r="C1021">
        <v>1</v>
      </c>
      <c r="D1021">
        <v>4</v>
      </c>
      <c r="E1021">
        <v>5</v>
      </c>
      <c r="F1021" t="s">
        <v>13</v>
      </c>
      <c r="G1021">
        <v>40</v>
      </c>
      <c r="H1021">
        <v>30272</v>
      </c>
      <c r="I1021">
        <v>97254</v>
      </c>
    </row>
    <row r="1022" spans="1:9" x14ac:dyDescent="0.25">
      <c r="A1022">
        <v>1</v>
      </c>
      <c r="B1022" s="1">
        <v>27931</v>
      </c>
      <c r="C1022">
        <v>1</v>
      </c>
      <c r="D1022">
        <v>2</v>
      </c>
      <c r="E1022">
        <v>2</v>
      </c>
      <c r="F1022" t="s">
        <v>26</v>
      </c>
      <c r="G1022">
        <v>55</v>
      </c>
      <c r="H1022">
        <v>64332</v>
      </c>
      <c r="I1022">
        <v>213000</v>
      </c>
    </row>
    <row r="1023" spans="1:9" x14ac:dyDescent="0.25">
      <c r="A1023">
        <v>1</v>
      </c>
      <c r="B1023" s="1">
        <v>24073</v>
      </c>
      <c r="C1023">
        <v>1</v>
      </c>
      <c r="D1023">
        <v>2</v>
      </c>
      <c r="E1023">
        <v>4</v>
      </c>
      <c r="F1023" t="s">
        <v>14</v>
      </c>
      <c r="G1023">
        <v>40</v>
      </c>
      <c r="H1023">
        <v>77104</v>
      </c>
      <c r="I1023">
        <v>409974</v>
      </c>
    </row>
    <row r="1024" spans="1:9" x14ac:dyDescent="0.25">
      <c r="A1024">
        <v>1</v>
      </c>
      <c r="B1024" s="1">
        <v>27962</v>
      </c>
      <c r="C1024">
        <v>1</v>
      </c>
      <c r="D1024">
        <v>2</v>
      </c>
      <c r="E1024">
        <v>4</v>
      </c>
      <c r="F1024" t="s">
        <v>23</v>
      </c>
      <c r="G1024">
        <v>38</v>
      </c>
      <c r="H1024">
        <v>129796</v>
      </c>
      <c r="I1024">
        <v>578114</v>
      </c>
    </row>
    <row r="1025" spans="1:9" x14ac:dyDescent="0.25">
      <c r="A1025">
        <v>1</v>
      </c>
      <c r="B1025" s="1">
        <v>26263</v>
      </c>
      <c r="C1025">
        <v>1</v>
      </c>
      <c r="D1025">
        <v>2</v>
      </c>
      <c r="E1025">
        <v>3</v>
      </c>
      <c r="F1025" t="s">
        <v>10</v>
      </c>
      <c r="G1025">
        <v>38</v>
      </c>
      <c r="H1025">
        <v>72528</v>
      </c>
      <c r="I1025">
        <v>83889</v>
      </c>
    </row>
    <row r="1026" spans="1:9" x14ac:dyDescent="0.25">
      <c r="A1026">
        <v>2</v>
      </c>
      <c r="B1026" s="1">
        <v>27111</v>
      </c>
      <c r="C1026">
        <v>1</v>
      </c>
      <c r="D1026">
        <v>4</v>
      </c>
      <c r="E1026">
        <v>5</v>
      </c>
      <c r="F1026" t="s">
        <v>16</v>
      </c>
      <c r="G1026">
        <v>19</v>
      </c>
      <c r="H1026">
        <v>38036</v>
      </c>
      <c r="I1026">
        <v>8686</v>
      </c>
    </row>
    <row r="1027" spans="1:9" x14ac:dyDescent="0.25">
      <c r="A1027">
        <v>2</v>
      </c>
      <c r="B1027" s="1">
        <v>29639</v>
      </c>
      <c r="C1027">
        <v>1</v>
      </c>
      <c r="D1027">
        <v>1</v>
      </c>
      <c r="E1027">
        <v>4</v>
      </c>
      <c r="F1027" t="s">
        <v>15</v>
      </c>
      <c r="G1027">
        <v>39</v>
      </c>
      <c r="H1027">
        <v>17532</v>
      </c>
      <c r="I1027">
        <v>2374</v>
      </c>
    </row>
    <row r="1028" spans="1:9" x14ac:dyDescent="0.25">
      <c r="A1028">
        <v>2</v>
      </c>
      <c r="B1028" s="1">
        <v>27664</v>
      </c>
      <c r="C1028">
        <v>1</v>
      </c>
      <c r="D1028">
        <v>4</v>
      </c>
      <c r="E1028">
        <v>4</v>
      </c>
      <c r="F1028" t="s">
        <v>11</v>
      </c>
      <c r="G1028">
        <v>39</v>
      </c>
      <c r="H1028">
        <v>21992</v>
      </c>
      <c r="I1028">
        <v>265172</v>
      </c>
    </row>
    <row r="1029" spans="1:9" x14ac:dyDescent="0.25">
      <c r="A1029">
        <v>1</v>
      </c>
      <c r="B1029" s="1">
        <v>28127</v>
      </c>
      <c r="C1029">
        <v>1</v>
      </c>
      <c r="D1029">
        <v>4</v>
      </c>
      <c r="E1029">
        <v>4</v>
      </c>
      <c r="F1029" t="s">
        <v>9</v>
      </c>
      <c r="G1029">
        <v>35</v>
      </c>
      <c r="H1029">
        <v>48712</v>
      </c>
      <c r="I1029">
        <v>303738</v>
      </c>
    </row>
    <row r="1030" spans="1:9" x14ac:dyDescent="0.25">
      <c r="A1030">
        <v>1</v>
      </c>
      <c r="B1030" s="1">
        <v>27944</v>
      </c>
      <c r="C1030">
        <v>1</v>
      </c>
      <c r="D1030">
        <v>3</v>
      </c>
      <c r="E1030">
        <v>4</v>
      </c>
      <c r="F1030" t="s">
        <v>19</v>
      </c>
      <c r="G1030">
        <v>51</v>
      </c>
      <c r="H1030">
        <v>67248</v>
      </c>
      <c r="I1030">
        <v>28000</v>
      </c>
    </row>
    <row r="1031" spans="1:9" x14ac:dyDescent="0.25">
      <c r="A1031">
        <v>1</v>
      </c>
      <c r="B1031" s="1">
        <v>34045</v>
      </c>
      <c r="C1031">
        <v>1</v>
      </c>
      <c r="D1031">
        <v>4</v>
      </c>
      <c r="E1031">
        <v>4</v>
      </c>
      <c r="F1031" t="s">
        <v>14</v>
      </c>
      <c r="G1031">
        <v>40</v>
      </c>
      <c r="H1031">
        <v>24672</v>
      </c>
      <c r="I1031">
        <v>14991</v>
      </c>
    </row>
    <row r="1032" spans="1:9" x14ac:dyDescent="0.25">
      <c r="A1032">
        <v>1</v>
      </c>
      <c r="B1032" s="1">
        <v>31685</v>
      </c>
      <c r="C1032">
        <v>1</v>
      </c>
      <c r="D1032">
        <v>2</v>
      </c>
      <c r="E1032">
        <v>3</v>
      </c>
      <c r="F1032" t="s">
        <v>10</v>
      </c>
      <c r="G1032">
        <v>55</v>
      </c>
      <c r="H1032">
        <v>44744</v>
      </c>
      <c r="I1032">
        <v>3546</v>
      </c>
    </row>
    <row r="1033" spans="1:9" x14ac:dyDescent="0.25">
      <c r="A1033">
        <v>1</v>
      </c>
      <c r="B1033" s="1">
        <v>29512</v>
      </c>
      <c r="C1033">
        <v>1</v>
      </c>
      <c r="D1033">
        <v>4</v>
      </c>
      <c r="E1033">
        <v>4</v>
      </c>
      <c r="F1033" t="s">
        <v>11</v>
      </c>
      <c r="G1033">
        <v>45</v>
      </c>
      <c r="H1033">
        <v>24440</v>
      </c>
      <c r="I1033">
        <v>6491</v>
      </c>
    </row>
    <row r="1034" spans="1:9" x14ac:dyDescent="0.25">
      <c r="A1034">
        <v>1</v>
      </c>
      <c r="B1034" s="1">
        <v>27436</v>
      </c>
      <c r="C1034">
        <v>1</v>
      </c>
      <c r="D1034">
        <v>1</v>
      </c>
      <c r="E1034">
        <v>4</v>
      </c>
      <c r="F1034" t="s">
        <v>19</v>
      </c>
      <c r="G1034">
        <v>39</v>
      </c>
      <c r="H1034">
        <v>68480</v>
      </c>
      <c r="I1034">
        <v>569890</v>
      </c>
    </row>
    <row r="1035" spans="1:9" x14ac:dyDescent="0.25">
      <c r="A1035">
        <v>1</v>
      </c>
      <c r="B1035" s="1">
        <v>27511</v>
      </c>
      <c r="C1035">
        <v>1</v>
      </c>
      <c r="D1035">
        <v>4</v>
      </c>
      <c r="E1035">
        <v>3</v>
      </c>
      <c r="F1035" t="s">
        <v>10</v>
      </c>
      <c r="G1035">
        <v>40</v>
      </c>
      <c r="H1035">
        <v>29480</v>
      </c>
      <c r="I1035">
        <v>99622</v>
      </c>
    </row>
    <row r="1036" spans="1:9" x14ac:dyDescent="0.25">
      <c r="A1036">
        <v>1</v>
      </c>
      <c r="B1036" s="1">
        <v>20550</v>
      </c>
      <c r="C1036">
        <v>1</v>
      </c>
      <c r="D1036">
        <v>4</v>
      </c>
      <c r="E1036">
        <v>5</v>
      </c>
      <c r="F1036" t="s">
        <v>13</v>
      </c>
      <c r="G1036">
        <v>35</v>
      </c>
      <c r="H1036">
        <v>32996</v>
      </c>
      <c r="I1036">
        <v>184669</v>
      </c>
    </row>
    <row r="1037" spans="1:9" x14ac:dyDescent="0.25">
      <c r="A1037">
        <v>1</v>
      </c>
      <c r="B1037" s="1">
        <v>30204</v>
      </c>
      <c r="C1037">
        <v>1</v>
      </c>
      <c r="D1037">
        <v>4</v>
      </c>
      <c r="E1037">
        <v>5</v>
      </c>
      <c r="F1037" t="s">
        <v>13</v>
      </c>
      <c r="G1037">
        <v>38</v>
      </c>
      <c r="H1037">
        <v>39440</v>
      </c>
      <c r="I1037">
        <v>1500</v>
      </c>
    </row>
    <row r="1038" spans="1:9" x14ac:dyDescent="0.25">
      <c r="A1038">
        <v>2</v>
      </c>
      <c r="B1038" s="1">
        <v>22869</v>
      </c>
      <c r="C1038">
        <v>1</v>
      </c>
      <c r="D1038">
        <v>4</v>
      </c>
      <c r="E1038">
        <v>4</v>
      </c>
      <c r="F1038" t="s">
        <v>14</v>
      </c>
      <c r="G1038">
        <v>38</v>
      </c>
      <c r="H1038">
        <v>22872</v>
      </c>
      <c r="I1038">
        <v>255983</v>
      </c>
    </row>
    <row r="1039" spans="1:9" x14ac:dyDescent="0.25">
      <c r="A1039">
        <v>2</v>
      </c>
      <c r="B1039" s="1">
        <v>30870</v>
      </c>
      <c r="C1039">
        <v>1</v>
      </c>
      <c r="D1039">
        <v>2</v>
      </c>
      <c r="E1039">
        <v>4</v>
      </c>
      <c r="F1039" t="s">
        <v>9</v>
      </c>
      <c r="G1039">
        <v>39</v>
      </c>
      <c r="H1039">
        <v>44052</v>
      </c>
      <c r="I1039">
        <v>116554</v>
      </c>
    </row>
    <row r="1040" spans="1:9" x14ac:dyDescent="0.25">
      <c r="A1040">
        <v>1</v>
      </c>
      <c r="B1040" s="1">
        <v>29637</v>
      </c>
      <c r="C1040">
        <v>1</v>
      </c>
      <c r="D1040">
        <v>4</v>
      </c>
      <c r="E1040">
        <v>4</v>
      </c>
      <c r="F1040" t="s">
        <v>22</v>
      </c>
      <c r="G1040">
        <v>39</v>
      </c>
      <c r="H1040">
        <v>50036</v>
      </c>
      <c r="I1040">
        <v>373505</v>
      </c>
    </row>
    <row r="1041" spans="1:9" x14ac:dyDescent="0.25">
      <c r="A1041">
        <v>1</v>
      </c>
      <c r="B1041" s="1">
        <v>24502</v>
      </c>
      <c r="C1041">
        <v>1</v>
      </c>
      <c r="D1041">
        <v>3</v>
      </c>
      <c r="E1041">
        <v>4</v>
      </c>
      <c r="F1041" t="s">
        <v>19</v>
      </c>
      <c r="G1041">
        <v>48</v>
      </c>
      <c r="H1041">
        <v>57992</v>
      </c>
      <c r="I1041">
        <v>169512</v>
      </c>
    </row>
    <row r="1042" spans="1:9" x14ac:dyDescent="0.25">
      <c r="A1042">
        <v>1</v>
      </c>
      <c r="B1042" s="1">
        <v>28773</v>
      </c>
      <c r="C1042">
        <v>1</v>
      </c>
      <c r="D1042">
        <v>4</v>
      </c>
      <c r="E1042">
        <v>5</v>
      </c>
      <c r="F1042" t="s">
        <v>13</v>
      </c>
      <c r="G1042">
        <v>35</v>
      </c>
      <c r="H1042">
        <v>33368</v>
      </c>
      <c r="I1042">
        <v>220371</v>
      </c>
    </row>
    <row r="1043" spans="1:9" x14ac:dyDescent="0.25">
      <c r="A1043">
        <v>2</v>
      </c>
      <c r="B1043" s="1">
        <v>23565</v>
      </c>
      <c r="C1043">
        <v>1</v>
      </c>
      <c r="D1043">
        <v>1</v>
      </c>
      <c r="E1043">
        <v>4</v>
      </c>
      <c r="F1043" t="s">
        <v>12</v>
      </c>
      <c r="G1043">
        <v>31</v>
      </c>
      <c r="H1043">
        <v>14240</v>
      </c>
      <c r="I1043">
        <v>706</v>
      </c>
    </row>
    <row r="1044" spans="1:9" x14ac:dyDescent="0.25">
      <c r="A1044">
        <v>2</v>
      </c>
      <c r="B1044" s="1">
        <v>34308</v>
      </c>
      <c r="C1044">
        <v>1</v>
      </c>
      <c r="D1044">
        <v>3</v>
      </c>
      <c r="E1044">
        <v>5</v>
      </c>
      <c r="F1044" t="s">
        <v>16</v>
      </c>
      <c r="G1044">
        <v>39</v>
      </c>
      <c r="H1044">
        <v>29624</v>
      </c>
      <c r="I1044">
        <v>780250</v>
      </c>
    </row>
    <row r="1045" spans="1:9" x14ac:dyDescent="0.25">
      <c r="A1045">
        <v>1</v>
      </c>
      <c r="B1045" s="1">
        <v>28639</v>
      </c>
      <c r="C1045">
        <v>1</v>
      </c>
      <c r="D1045">
        <v>1</v>
      </c>
      <c r="E1045">
        <v>4</v>
      </c>
      <c r="F1045" t="s">
        <v>14</v>
      </c>
      <c r="G1045">
        <v>35</v>
      </c>
      <c r="H1045">
        <v>66784</v>
      </c>
      <c r="I1045">
        <v>58050</v>
      </c>
    </row>
    <row r="1046" spans="1:9" x14ac:dyDescent="0.25">
      <c r="A1046">
        <v>1</v>
      </c>
      <c r="B1046" s="1">
        <v>21596</v>
      </c>
      <c r="C1046">
        <v>1</v>
      </c>
      <c r="D1046">
        <v>4</v>
      </c>
      <c r="E1046">
        <v>5</v>
      </c>
      <c r="F1046" t="s">
        <v>16</v>
      </c>
      <c r="G1046">
        <v>38</v>
      </c>
      <c r="H1046">
        <v>34796</v>
      </c>
      <c r="I1046">
        <v>303200</v>
      </c>
    </row>
    <row r="1047" spans="1:9" x14ac:dyDescent="0.25">
      <c r="A1047">
        <v>2</v>
      </c>
      <c r="B1047" s="1">
        <v>27691</v>
      </c>
      <c r="C1047">
        <v>1</v>
      </c>
      <c r="D1047">
        <v>4</v>
      </c>
      <c r="E1047">
        <v>4</v>
      </c>
      <c r="F1047" t="s">
        <v>19</v>
      </c>
      <c r="G1047">
        <v>39</v>
      </c>
      <c r="H1047">
        <v>14128</v>
      </c>
      <c r="I1047">
        <v>2196</v>
      </c>
    </row>
    <row r="1048" spans="1:9" x14ac:dyDescent="0.25">
      <c r="A1048">
        <v>2</v>
      </c>
      <c r="B1048" s="1">
        <v>25444</v>
      </c>
      <c r="C1048">
        <v>1</v>
      </c>
      <c r="D1048">
        <v>4</v>
      </c>
      <c r="E1048">
        <v>4</v>
      </c>
      <c r="F1048" t="s">
        <v>9</v>
      </c>
      <c r="G1048">
        <v>38</v>
      </c>
      <c r="H1048">
        <v>18012</v>
      </c>
      <c r="I1048">
        <v>109</v>
      </c>
    </row>
    <row r="1049" spans="1:9" x14ac:dyDescent="0.25">
      <c r="A1049">
        <v>1</v>
      </c>
      <c r="B1049" s="1">
        <v>27961</v>
      </c>
      <c r="C1049">
        <v>1</v>
      </c>
      <c r="D1049">
        <v>1</v>
      </c>
      <c r="E1049">
        <v>2</v>
      </c>
      <c r="F1049" t="s">
        <v>19</v>
      </c>
      <c r="G1049">
        <v>55</v>
      </c>
      <c r="H1049">
        <v>70856</v>
      </c>
      <c r="I1049">
        <v>507610</v>
      </c>
    </row>
    <row r="1050" spans="1:9" x14ac:dyDescent="0.25">
      <c r="A1050">
        <v>1</v>
      </c>
      <c r="B1050" s="1">
        <v>19934</v>
      </c>
      <c r="C1050">
        <v>1</v>
      </c>
      <c r="D1050">
        <v>2</v>
      </c>
      <c r="E1050">
        <v>4</v>
      </c>
      <c r="F1050" t="s">
        <v>9</v>
      </c>
      <c r="G1050">
        <v>19</v>
      </c>
      <c r="H1050">
        <v>62452</v>
      </c>
      <c r="I1050">
        <v>551512</v>
      </c>
    </row>
    <row r="1051" spans="1:9" x14ac:dyDescent="0.25">
      <c r="A1051">
        <v>2</v>
      </c>
      <c r="B1051" s="1">
        <v>33216</v>
      </c>
      <c r="C1051">
        <v>1</v>
      </c>
      <c r="D1051">
        <v>1</v>
      </c>
      <c r="E1051">
        <v>4</v>
      </c>
      <c r="F1051" t="s">
        <v>20</v>
      </c>
      <c r="G1051">
        <v>48</v>
      </c>
      <c r="H1051">
        <v>22964</v>
      </c>
      <c r="I1051">
        <v>788</v>
      </c>
    </row>
    <row r="1052" spans="1:9" x14ac:dyDescent="0.25">
      <c r="A1052">
        <v>2</v>
      </c>
      <c r="B1052" s="1">
        <v>27984</v>
      </c>
      <c r="C1052">
        <v>1</v>
      </c>
      <c r="D1052">
        <v>4</v>
      </c>
      <c r="E1052">
        <v>4</v>
      </c>
      <c r="F1052" t="s">
        <v>20</v>
      </c>
      <c r="G1052">
        <v>39</v>
      </c>
      <c r="H1052">
        <v>19160</v>
      </c>
      <c r="I1052">
        <v>58800</v>
      </c>
    </row>
    <row r="1053" spans="1:9" x14ac:dyDescent="0.25">
      <c r="A1053">
        <v>2</v>
      </c>
      <c r="B1053" s="1">
        <v>31826</v>
      </c>
      <c r="C1053">
        <v>1</v>
      </c>
      <c r="D1053">
        <v>1</v>
      </c>
      <c r="E1053">
        <v>4</v>
      </c>
      <c r="F1053" t="s">
        <v>9</v>
      </c>
      <c r="G1053">
        <v>35</v>
      </c>
      <c r="H1053">
        <v>51732</v>
      </c>
      <c r="I1053">
        <v>0</v>
      </c>
    </row>
    <row r="1054" spans="1:9" x14ac:dyDescent="0.25">
      <c r="A1054">
        <v>2</v>
      </c>
      <c r="B1054" s="1">
        <v>31662</v>
      </c>
      <c r="C1054">
        <v>1</v>
      </c>
      <c r="D1054">
        <v>4</v>
      </c>
      <c r="E1054">
        <v>4</v>
      </c>
      <c r="F1054" t="s">
        <v>20</v>
      </c>
      <c r="G1054">
        <v>20</v>
      </c>
      <c r="H1054">
        <v>19448</v>
      </c>
      <c r="I1054">
        <v>0</v>
      </c>
    </row>
    <row r="1055" spans="1:9" x14ac:dyDescent="0.25">
      <c r="A1055">
        <v>1</v>
      </c>
      <c r="B1055" s="1">
        <v>33354</v>
      </c>
      <c r="C1055">
        <v>1</v>
      </c>
      <c r="D1055">
        <v>3</v>
      </c>
      <c r="E1055">
        <v>4</v>
      </c>
      <c r="F1055" t="s">
        <v>14</v>
      </c>
      <c r="G1055">
        <v>39</v>
      </c>
      <c r="H1055">
        <v>28012</v>
      </c>
      <c r="I1055">
        <v>36336</v>
      </c>
    </row>
    <row r="1056" spans="1:9" x14ac:dyDescent="0.25">
      <c r="A1056">
        <v>2</v>
      </c>
      <c r="B1056" s="1">
        <v>20654</v>
      </c>
      <c r="C1056">
        <v>1</v>
      </c>
      <c r="D1056">
        <v>4</v>
      </c>
      <c r="E1056">
        <v>4</v>
      </c>
      <c r="F1056" t="s">
        <v>12</v>
      </c>
      <c r="G1056">
        <v>34</v>
      </c>
      <c r="H1056">
        <v>30836</v>
      </c>
      <c r="I1056">
        <v>355080</v>
      </c>
    </row>
    <row r="1057" spans="1:9" x14ac:dyDescent="0.25">
      <c r="A1057">
        <v>2</v>
      </c>
      <c r="B1057" s="1">
        <v>29646</v>
      </c>
      <c r="C1057">
        <v>1</v>
      </c>
      <c r="D1057">
        <v>2</v>
      </c>
      <c r="E1057">
        <v>3</v>
      </c>
      <c r="F1057" t="s">
        <v>10</v>
      </c>
      <c r="G1057">
        <v>40</v>
      </c>
      <c r="H1057">
        <v>48164</v>
      </c>
      <c r="I1057">
        <v>27000</v>
      </c>
    </row>
    <row r="1058" spans="1:9" x14ac:dyDescent="0.25">
      <c r="A1058">
        <v>1</v>
      </c>
      <c r="B1058" s="1">
        <v>28892</v>
      </c>
      <c r="C1058">
        <v>1</v>
      </c>
      <c r="D1058">
        <v>3</v>
      </c>
      <c r="E1058">
        <v>4</v>
      </c>
      <c r="F1058" t="s">
        <v>20</v>
      </c>
      <c r="G1058">
        <v>38</v>
      </c>
      <c r="H1058">
        <v>49352</v>
      </c>
      <c r="I1058">
        <v>384566</v>
      </c>
    </row>
    <row r="1059" spans="1:9" x14ac:dyDescent="0.25">
      <c r="A1059">
        <v>2</v>
      </c>
      <c r="B1059" s="1">
        <v>23194</v>
      </c>
      <c r="C1059">
        <v>1</v>
      </c>
      <c r="D1059">
        <v>4</v>
      </c>
      <c r="E1059">
        <v>4</v>
      </c>
      <c r="F1059" t="s">
        <v>9</v>
      </c>
      <c r="G1059">
        <v>30</v>
      </c>
      <c r="H1059">
        <v>28596</v>
      </c>
      <c r="I1059">
        <v>11094</v>
      </c>
    </row>
    <row r="1060" spans="1:9" x14ac:dyDescent="0.25">
      <c r="A1060">
        <v>1</v>
      </c>
      <c r="B1060" s="1">
        <v>27537</v>
      </c>
      <c r="C1060">
        <v>1</v>
      </c>
      <c r="D1060">
        <v>2</v>
      </c>
      <c r="E1060">
        <v>3</v>
      </c>
      <c r="F1060" t="s">
        <v>10</v>
      </c>
      <c r="G1060">
        <v>40</v>
      </c>
      <c r="H1060">
        <v>68232</v>
      </c>
      <c r="I1060">
        <v>178816</v>
      </c>
    </row>
    <row r="1061" spans="1:9" x14ac:dyDescent="0.25">
      <c r="A1061">
        <v>1</v>
      </c>
      <c r="B1061" s="1">
        <v>27768</v>
      </c>
      <c r="C1061">
        <v>1</v>
      </c>
      <c r="D1061">
        <v>1</v>
      </c>
      <c r="E1061">
        <v>4</v>
      </c>
      <c r="F1061" t="s">
        <v>23</v>
      </c>
      <c r="G1061">
        <v>39</v>
      </c>
      <c r="H1061">
        <v>98324</v>
      </c>
      <c r="I1061">
        <v>288500</v>
      </c>
    </row>
    <row r="1062" spans="1:9" x14ac:dyDescent="0.25">
      <c r="A1062">
        <v>1</v>
      </c>
      <c r="B1062" s="1">
        <v>29749</v>
      </c>
      <c r="C1062">
        <v>1</v>
      </c>
      <c r="D1062">
        <v>4</v>
      </c>
      <c r="E1062">
        <v>5</v>
      </c>
      <c r="F1062" t="s">
        <v>13</v>
      </c>
      <c r="G1062">
        <v>40</v>
      </c>
      <c r="H1062">
        <v>35528</v>
      </c>
      <c r="I1062">
        <v>376879</v>
      </c>
    </row>
    <row r="1063" spans="1:9" x14ac:dyDescent="0.25">
      <c r="A1063">
        <v>2</v>
      </c>
      <c r="B1063" s="1">
        <v>26902</v>
      </c>
      <c r="C1063">
        <v>1</v>
      </c>
      <c r="D1063">
        <v>3</v>
      </c>
      <c r="E1063">
        <v>4</v>
      </c>
      <c r="F1063" t="s">
        <v>21</v>
      </c>
      <c r="G1063">
        <v>39</v>
      </c>
      <c r="H1063">
        <v>30596</v>
      </c>
      <c r="I1063">
        <v>64082</v>
      </c>
    </row>
    <row r="1064" spans="1:9" x14ac:dyDescent="0.25">
      <c r="A1064">
        <v>2</v>
      </c>
      <c r="B1064" s="1">
        <v>20975</v>
      </c>
      <c r="C1064">
        <v>1</v>
      </c>
      <c r="D1064">
        <v>3</v>
      </c>
      <c r="E1064">
        <v>2</v>
      </c>
      <c r="F1064" t="s">
        <v>12</v>
      </c>
      <c r="G1064">
        <v>50</v>
      </c>
      <c r="H1064">
        <v>24028</v>
      </c>
      <c r="I1064">
        <v>4350</v>
      </c>
    </row>
    <row r="1065" spans="1:9" x14ac:dyDescent="0.25">
      <c r="A1065">
        <v>1</v>
      </c>
      <c r="B1065" s="1">
        <v>26045</v>
      </c>
      <c r="C1065">
        <v>1</v>
      </c>
      <c r="D1065">
        <v>1</v>
      </c>
      <c r="E1065">
        <v>4</v>
      </c>
      <c r="F1065" t="s">
        <v>18</v>
      </c>
      <c r="G1065">
        <v>38</v>
      </c>
      <c r="H1065">
        <v>185008</v>
      </c>
      <c r="I1065">
        <v>245070</v>
      </c>
    </row>
    <row r="1066" spans="1:9" x14ac:dyDescent="0.25">
      <c r="A1066">
        <v>1</v>
      </c>
      <c r="B1066" s="1">
        <v>19404</v>
      </c>
      <c r="C1066">
        <v>1</v>
      </c>
      <c r="D1066">
        <v>2</v>
      </c>
      <c r="E1066">
        <v>4</v>
      </c>
      <c r="F1066" t="s">
        <v>12</v>
      </c>
      <c r="G1066">
        <v>0</v>
      </c>
      <c r="H1066">
        <v>41600</v>
      </c>
      <c r="I1066">
        <v>165350</v>
      </c>
    </row>
    <row r="1067" spans="1:9" x14ac:dyDescent="0.25">
      <c r="A1067">
        <v>1</v>
      </c>
      <c r="B1067" s="1">
        <v>23221</v>
      </c>
      <c r="C1067">
        <v>1</v>
      </c>
      <c r="D1067">
        <v>3</v>
      </c>
      <c r="E1067">
        <v>4</v>
      </c>
      <c r="F1067" t="s">
        <v>12</v>
      </c>
      <c r="G1067">
        <v>38</v>
      </c>
      <c r="H1067">
        <v>29760</v>
      </c>
      <c r="I1067">
        <v>674</v>
      </c>
    </row>
    <row r="1068" spans="1:9" x14ac:dyDescent="0.25">
      <c r="A1068">
        <v>1</v>
      </c>
      <c r="B1068" s="1">
        <v>19275</v>
      </c>
      <c r="C1068">
        <v>1</v>
      </c>
      <c r="D1068">
        <v>2</v>
      </c>
      <c r="E1068">
        <v>3</v>
      </c>
      <c r="F1068" t="s">
        <v>10</v>
      </c>
      <c r="G1068">
        <v>35</v>
      </c>
      <c r="H1068">
        <v>30716</v>
      </c>
      <c r="I1068">
        <v>133936</v>
      </c>
    </row>
    <row r="1069" spans="1:9" x14ac:dyDescent="0.25">
      <c r="A1069">
        <v>1</v>
      </c>
      <c r="B1069" s="1">
        <v>23500</v>
      </c>
      <c r="C1069">
        <v>1</v>
      </c>
      <c r="D1069">
        <v>4</v>
      </c>
      <c r="E1069">
        <v>4</v>
      </c>
      <c r="F1069" t="s">
        <v>15</v>
      </c>
      <c r="G1069">
        <v>19</v>
      </c>
      <c r="H1069">
        <v>23520</v>
      </c>
      <c r="I1069">
        <v>106536</v>
      </c>
    </row>
    <row r="1070" spans="1:9" x14ac:dyDescent="0.25">
      <c r="A1070">
        <v>1</v>
      </c>
      <c r="B1070" s="1">
        <v>23693</v>
      </c>
      <c r="C1070">
        <v>1</v>
      </c>
      <c r="D1070">
        <v>4</v>
      </c>
      <c r="E1070">
        <v>5</v>
      </c>
      <c r="F1070" t="s">
        <v>13</v>
      </c>
      <c r="G1070">
        <v>38</v>
      </c>
      <c r="H1070">
        <v>35956</v>
      </c>
      <c r="I1070">
        <v>13471</v>
      </c>
    </row>
    <row r="1071" spans="1:9" x14ac:dyDescent="0.25">
      <c r="A1071">
        <v>1</v>
      </c>
      <c r="B1071" s="1">
        <v>25086</v>
      </c>
      <c r="C1071">
        <v>1</v>
      </c>
      <c r="D1071">
        <v>4</v>
      </c>
      <c r="E1071">
        <v>5</v>
      </c>
      <c r="F1071" t="s">
        <v>13</v>
      </c>
      <c r="G1071">
        <v>40</v>
      </c>
      <c r="H1071">
        <v>41168</v>
      </c>
      <c r="I1071">
        <v>70213</v>
      </c>
    </row>
    <row r="1072" spans="1:9" x14ac:dyDescent="0.25">
      <c r="A1072">
        <v>1</v>
      </c>
      <c r="B1072" s="1">
        <v>23397</v>
      </c>
      <c r="C1072">
        <v>1</v>
      </c>
      <c r="D1072">
        <v>3</v>
      </c>
      <c r="E1072">
        <v>4</v>
      </c>
      <c r="F1072" t="s">
        <v>9</v>
      </c>
      <c r="G1072">
        <v>40</v>
      </c>
      <c r="H1072">
        <v>53000</v>
      </c>
      <c r="I1072">
        <v>155396</v>
      </c>
    </row>
    <row r="1073" spans="1:9" x14ac:dyDescent="0.25">
      <c r="A1073">
        <v>2</v>
      </c>
      <c r="B1073" s="1">
        <v>30292</v>
      </c>
      <c r="C1073">
        <v>1</v>
      </c>
      <c r="D1073">
        <v>2</v>
      </c>
      <c r="E1073">
        <v>5</v>
      </c>
      <c r="F1073" t="s">
        <v>13</v>
      </c>
      <c r="G1073">
        <v>40</v>
      </c>
      <c r="H1073">
        <v>19224</v>
      </c>
      <c r="I1073">
        <v>1379</v>
      </c>
    </row>
    <row r="1074" spans="1:9" x14ac:dyDescent="0.25">
      <c r="A1074">
        <v>2</v>
      </c>
      <c r="B1074" s="1">
        <v>26313</v>
      </c>
      <c r="C1074">
        <v>1</v>
      </c>
      <c r="D1074">
        <v>2</v>
      </c>
      <c r="E1074">
        <v>4</v>
      </c>
      <c r="F1074" t="s">
        <v>20</v>
      </c>
      <c r="G1074">
        <v>39</v>
      </c>
      <c r="H1074">
        <v>29728</v>
      </c>
      <c r="I1074">
        <v>167229</v>
      </c>
    </row>
    <row r="1075" spans="1:9" x14ac:dyDescent="0.25">
      <c r="A1075">
        <v>1</v>
      </c>
      <c r="B1075" s="1">
        <v>21184</v>
      </c>
      <c r="C1075">
        <v>1</v>
      </c>
      <c r="D1075">
        <v>4</v>
      </c>
      <c r="E1075">
        <v>4</v>
      </c>
      <c r="F1075" t="s">
        <v>21</v>
      </c>
      <c r="G1075">
        <v>45</v>
      </c>
      <c r="H1075">
        <v>26008</v>
      </c>
      <c r="I1075">
        <v>253520</v>
      </c>
    </row>
    <row r="1076" spans="1:9" x14ac:dyDescent="0.25">
      <c r="A1076">
        <v>1</v>
      </c>
      <c r="B1076" s="1">
        <v>24357</v>
      </c>
      <c r="C1076">
        <v>1</v>
      </c>
      <c r="D1076">
        <v>1</v>
      </c>
      <c r="E1076">
        <v>4</v>
      </c>
      <c r="F1076" t="s">
        <v>26</v>
      </c>
      <c r="G1076">
        <v>50</v>
      </c>
      <c r="H1076">
        <v>127480</v>
      </c>
      <c r="I1076">
        <v>156500</v>
      </c>
    </row>
    <row r="1077" spans="1:9" x14ac:dyDescent="0.25">
      <c r="A1077">
        <v>2</v>
      </c>
      <c r="B1077" s="1">
        <v>32265</v>
      </c>
      <c r="C1077">
        <v>1</v>
      </c>
      <c r="D1077">
        <v>4</v>
      </c>
      <c r="E1077">
        <v>4</v>
      </c>
      <c r="F1077" t="s">
        <v>19</v>
      </c>
      <c r="G1077">
        <v>35</v>
      </c>
      <c r="H1077">
        <v>23940</v>
      </c>
      <c r="I1077">
        <v>2334</v>
      </c>
    </row>
    <row r="1078" spans="1:9" x14ac:dyDescent="0.25">
      <c r="A1078">
        <v>1</v>
      </c>
      <c r="B1078" s="1">
        <v>22928</v>
      </c>
      <c r="C1078">
        <v>1</v>
      </c>
      <c r="D1078">
        <v>2</v>
      </c>
      <c r="E1078">
        <v>4</v>
      </c>
      <c r="F1078" t="s">
        <v>20</v>
      </c>
      <c r="G1078">
        <v>38</v>
      </c>
      <c r="H1078">
        <v>28016</v>
      </c>
      <c r="I1078">
        <v>196905</v>
      </c>
    </row>
    <row r="1079" spans="1:9" x14ac:dyDescent="0.25">
      <c r="A1079">
        <v>1</v>
      </c>
      <c r="B1079" s="1">
        <v>23870</v>
      </c>
      <c r="C1079">
        <v>2</v>
      </c>
      <c r="D1079">
        <v>3</v>
      </c>
      <c r="E1079">
        <v>2</v>
      </c>
      <c r="F1079" t="s">
        <v>19</v>
      </c>
      <c r="G1079">
        <v>50</v>
      </c>
      <c r="H1079">
        <v>67584</v>
      </c>
      <c r="I1079">
        <v>387770</v>
      </c>
    </row>
    <row r="1080" spans="1:9" x14ac:dyDescent="0.25">
      <c r="A1080">
        <v>2</v>
      </c>
      <c r="B1080" s="1">
        <v>20158</v>
      </c>
      <c r="C1080">
        <v>1</v>
      </c>
      <c r="D1080">
        <v>4</v>
      </c>
      <c r="E1080">
        <v>4</v>
      </c>
      <c r="F1080" t="s">
        <v>21</v>
      </c>
      <c r="G1080">
        <v>20</v>
      </c>
      <c r="H1080">
        <v>13116</v>
      </c>
      <c r="I1080">
        <v>0</v>
      </c>
    </row>
    <row r="1081" spans="1:9" x14ac:dyDescent="0.25">
      <c r="A1081">
        <v>2</v>
      </c>
      <c r="B1081" s="1">
        <v>32904</v>
      </c>
      <c r="C1081">
        <v>1</v>
      </c>
      <c r="D1081">
        <v>4</v>
      </c>
      <c r="E1081">
        <v>4</v>
      </c>
      <c r="F1081" t="s">
        <v>9</v>
      </c>
      <c r="G1081">
        <v>39</v>
      </c>
      <c r="H1081">
        <v>10964</v>
      </c>
      <c r="I1081">
        <v>3800</v>
      </c>
    </row>
    <row r="1082" spans="1:9" x14ac:dyDescent="0.25">
      <c r="A1082">
        <v>2</v>
      </c>
      <c r="B1082" s="1">
        <v>25069</v>
      </c>
      <c r="C1082">
        <v>1</v>
      </c>
      <c r="D1082">
        <v>3</v>
      </c>
      <c r="E1082">
        <v>4</v>
      </c>
      <c r="F1082" t="s">
        <v>9</v>
      </c>
      <c r="G1082">
        <v>35</v>
      </c>
      <c r="H1082">
        <v>29156</v>
      </c>
      <c r="I1082">
        <v>21500</v>
      </c>
    </row>
    <row r="1083" spans="1:9" x14ac:dyDescent="0.25">
      <c r="A1083">
        <v>1</v>
      </c>
      <c r="B1083" s="1">
        <v>29103</v>
      </c>
      <c r="C1083">
        <v>1</v>
      </c>
      <c r="D1083">
        <v>1</v>
      </c>
      <c r="E1083">
        <v>4</v>
      </c>
      <c r="F1083" t="s">
        <v>18</v>
      </c>
      <c r="G1083">
        <v>40</v>
      </c>
      <c r="H1083">
        <v>102192</v>
      </c>
      <c r="I1083">
        <v>90234</v>
      </c>
    </row>
    <row r="1084" spans="1:9" x14ac:dyDescent="0.25">
      <c r="A1084">
        <v>2</v>
      </c>
      <c r="B1084" s="1">
        <v>22280</v>
      </c>
      <c r="C1084">
        <v>1</v>
      </c>
      <c r="D1084">
        <v>4</v>
      </c>
      <c r="E1084">
        <v>4</v>
      </c>
      <c r="F1084" t="s">
        <v>21</v>
      </c>
      <c r="G1084">
        <v>38</v>
      </c>
      <c r="H1084">
        <v>38080</v>
      </c>
      <c r="I1084">
        <v>81840</v>
      </c>
    </row>
    <row r="1085" spans="1:9" x14ac:dyDescent="0.25">
      <c r="A1085">
        <v>2</v>
      </c>
      <c r="B1085" s="1">
        <v>31024</v>
      </c>
      <c r="C1085">
        <v>1</v>
      </c>
      <c r="D1085">
        <v>4</v>
      </c>
      <c r="E1085">
        <v>4</v>
      </c>
      <c r="F1085" t="s">
        <v>14</v>
      </c>
      <c r="G1085">
        <v>38</v>
      </c>
      <c r="H1085">
        <v>26468</v>
      </c>
      <c r="I1085">
        <v>20000</v>
      </c>
    </row>
    <row r="1086" spans="1:9" x14ac:dyDescent="0.25">
      <c r="A1086">
        <v>1</v>
      </c>
      <c r="B1086" s="1">
        <v>30076</v>
      </c>
      <c r="C1086">
        <v>1</v>
      </c>
      <c r="D1086">
        <v>1</v>
      </c>
      <c r="E1086">
        <v>4</v>
      </c>
      <c r="F1086" t="s">
        <v>9</v>
      </c>
      <c r="G1086">
        <v>38</v>
      </c>
      <c r="H1086">
        <v>30424</v>
      </c>
      <c r="I1086">
        <v>39160</v>
      </c>
    </row>
    <row r="1087" spans="1:9" x14ac:dyDescent="0.25">
      <c r="A1087">
        <v>2</v>
      </c>
      <c r="B1087" s="1">
        <v>27879</v>
      </c>
      <c r="C1087">
        <v>1</v>
      </c>
      <c r="D1087">
        <v>4</v>
      </c>
      <c r="E1087">
        <v>3</v>
      </c>
      <c r="F1087" t="s">
        <v>10</v>
      </c>
      <c r="G1087">
        <v>42</v>
      </c>
      <c r="H1087">
        <v>40432</v>
      </c>
      <c r="I1087">
        <v>289300</v>
      </c>
    </row>
    <row r="1088" spans="1:9" x14ac:dyDescent="0.25">
      <c r="A1088">
        <v>2</v>
      </c>
      <c r="B1088" s="1">
        <v>24375</v>
      </c>
      <c r="C1088">
        <v>1</v>
      </c>
      <c r="D1088">
        <v>4</v>
      </c>
      <c r="E1088">
        <v>4</v>
      </c>
      <c r="F1088" t="s">
        <v>19</v>
      </c>
      <c r="G1088">
        <v>40</v>
      </c>
      <c r="H1088">
        <v>35448</v>
      </c>
      <c r="I1088">
        <v>119000</v>
      </c>
    </row>
    <row r="1089" spans="1:9" x14ac:dyDescent="0.25">
      <c r="A1089">
        <v>1</v>
      </c>
      <c r="B1089" s="1">
        <v>20002</v>
      </c>
      <c r="C1089">
        <v>1</v>
      </c>
      <c r="D1089">
        <v>1</v>
      </c>
      <c r="E1089">
        <v>4</v>
      </c>
      <c r="F1089" t="s">
        <v>12</v>
      </c>
      <c r="G1089">
        <v>20</v>
      </c>
      <c r="H1089">
        <v>27740</v>
      </c>
      <c r="I1089">
        <v>33929</v>
      </c>
    </row>
    <row r="1090" spans="1:9" x14ac:dyDescent="0.25">
      <c r="A1090">
        <v>1</v>
      </c>
      <c r="B1090" s="1">
        <v>25143</v>
      </c>
      <c r="C1090">
        <v>1</v>
      </c>
      <c r="D1090">
        <v>4</v>
      </c>
      <c r="E1090">
        <v>5</v>
      </c>
      <c r="F1090" t="s">
        <v>13</v>
      </c>
      <c r="G1090">
        <v>40</v>
      </c>
      <c r="H1090">
        <v>33876</v>
      </c>
      <c r="I1090">
        <v>13057</v>
      </c>
    </row>
    <row r="1091" spans="1:9" x14ac:dyDescent="0.25">
      <c r="A1091">
        <v>1</v>
      </c>
      <c r="B1091" s="1">
        <v>19098</v>
      </c>
      <c r="C1091">
        <v>1</v>
      </c>
      <c r="D1091">
        <v>1</v>
      </c>
      <c r="E1091">
        <v>4</v>
      </c>
      <c r="F1091" t="s">
        <v>11</v>
      </c>
      <c r="G1091">
        <v>40</v>
      </c>
      <c r="H1091">
        <v>36908</v>
      </c>
      <c r="I1091">
        <v>180497</v>
      </c>
    </row>
    <row r="1092" spans="1:9" x14ac:dyDescent="0.25">
      <c r="A1092">
        <v>2</v>
      </c>
      <c r="B1092" s="1">
        <v>25715</v>
      </c>
      <c r="C1092">
        <v>1</v>
      </c>
      <c r="D1092">
        <v>4</v>
      </c>
      <c r="E1092">
        <v>4</v>
      </c>
      <c r="F1092" t="s">
        <v>9</v>
      </c>
      <c r="G1092">
        <v>35</v>
      </c>
      <c r="H1092">
        <v>33596</v>
      </c>
      <c r="I1092">
        <v>0</v>
      </c>
    </row>
    <row r="1093" spans="1:9" x14ac:dyDescent="0.25">
      <c r="A1093">
        <v>2</v>
      </c>
      <c r="B1093" s="1">
        <v>23192</v>
      </c>
      <c r="C1093">
        <v>1</v>
      </c>
      <c r="D1093">
        <v>3</v>
      </c>
      <c r="E1093">
        <v>5</v>
      </c>
      <c r="F1093" t="s">
        <v>13</v>
      </c>
      <c r="G1093">
        <v>40</v>
      </c>
      <c r="H1093">
        <v>23692</v>
      </c>
      <c r="I1093">
        <v>96192</v>
      </c>
    </row>
    <row r="1094" spans="1:9" x14ac:dyDescent="0.25">
      <c r="A1094">
        <v>2</v>
      </c>
      <c r="B1094" s="1">
        <v>21563</v>
      </c>
      <c r="C1094">
        <v>1</v>
      </c>
      <c r="D1094">
        <v>1</v>
      </c>
      <c r="E1094">
        <v>3</v>
      </c>
      <c r="F1094" t="s">
        <v>10</v>
      </c>
      <c r="G1094">
        <v>20</v>
      </c>
      <c r="H1094">
        <v>56024</v>
      </c>
      <c r="I1094">
        <v>59552</v>
      </c>
    </row>
    <row r="1095" spans="1:9" x14ac:dyDescent="0.25">
      <c r="A1095">
        <v>2</v>
      </c>
      <c r="B1095" s="1">
        <v>20147</v>
      </c>
      <c r="C1095">
        <v>1</v>
      </c>
      <c r="D1095">
        <v>1</v>
      </c>
      <c r="E1095">
        <v>4</v>
      </c>
      <c r="F1095" t="s">
        <v>14</v>
      </c>
      <c r="G1095">
        <v>13</v>
      </c>
      <c r="H1095">
        <v>19968</v>
      </c>
      <c r="I1095">
        <v>27891</v>
      </c>
    </row>
    <row r="1096" spans="1:9" x14ac:dyDescent="0.25">
      <c r="A1096">
        <v>2</v>
      </c>
      <c r="B1096" s="1">
        <v>22585</v>
      </c>
      <c r="C1096">
        <v>1</v>
      </c>
      <c r="D1096">
        <v>3</v>
      </c>
      <c r="E1096">
        <v>4</v>
      </c>
      <c r="F1096" t="s">
        <v>14</v>
      </c>
      <c r="G1096">
        <v>35</v>
      </c>
      <c r="H1096">
        <v>65036</v>
      </c>
      <c r="I1096">
        <v>126500</v>
      </c>
    </row>
    <row r="1097" spans="1:9" x14ac:dyDescent="0.25">
      <c r="A1097">
        <v>1</v>
      </c>
      <c r="B1097" s="1">
        <v>23834</v>
      </c>
      <c r="C1097">
        <v>1</v>
      </c>
      <c r="D1097">
        <v>4</v>
      </c>
      <c r="E1097">
        <v>4</v>
      </c>
      <c r="F1097" t="s">
        <v>14</v>
      </c>
      <c r="G1097">
        <v>40</v>
      </c>
      <c r="H1097">
        <v>35660</v>
      </c>
      <c r="I1097">
        <v>14373</v>
      </c>
    </row>
    <row r="1098" spans="1:9" x14ac:dyDescent="0.25">
      <c r="A1098">
        <v>2</v>
      </c>
      <c r="B1098" s="1">
        <v>28701</v>
      </c>
      <c r="C1098">
        <v>1</v>
      </c>
      <c r="D1098">
        <v>2</v>
      </c>
      <c r="E1098">
        <v>4</v>
      </c>
      <c r="F1098" t="s">
        <v>19</v>
      </c>
      <c r="G1098">
        <v>40</v>
      </c>
      <c r="H1098">
        <v>20764</v>
      </c>
      <c r="I1098">
        <v>2589</v>
      </c>
    </row>
    <row r="1099" spans="1:9" x14ac:dyDescent="0.25">
      <c r="A1099">
        <v>2</v>
      </c>
      <c r="B1099" s="1">
        <v>28520</v>
      </c>
      <c r="C1099">
        <v>1</v>
      </c>
      <c r="D1099">
        <v>4</v>
      </c>
      <c r="E1099">
        <v>5</v>
      </c>
      <c r="F1099" t="s">
        <v>16</v>
      </c>
      <c r="G1099">
        <v>35</v>
      </c>
      <c r="H1099">
        <v>31768</v>
      </c>
      <c r="I1099">
        <v>11710</v>
      </c>
    </row>
    <row r="1100" spans="1:9" x14ac:dyDescent="0.25">
      <c r="A1100">
        <v>2</v>
      </c>
      <c r="B1100" s="1">
        <v>23588</v>
      </c>
      <c r="C1100">
        <v>1</v>
      </c>
      <c r="D1100">
        <v>2</v>
      </c>
      <c r="E1100">
        <v>4</v>
      </c>
      <c r="F1100" t="s">
        <v>21</v>
      </c>
      <c r="G1100">
        <v>39</v>
      </c>
      <c r="H1100">
        <v>27100</v>
      </c>
      <c r="I1100">
        <v>52470</v>
      </c>
    </row>
    <row r="1101" spans="1:9" x14ac:dyDescent="0.25">
      <c r="A1101">
        <v>1</v>
      </c>
      <c r="B1101" s="1">
        <v>29207</v>
      </c>
      <c r="C1101">
        <v>1</v>
      </c>
      <c r="D1101">
        <v>2</v>
      </c>
      <c r="E1101">
        <v>3</v>
      </c>
      <c r="F1101" t="s">
        <v>10</v>
      </c>
      <c r="G1101">
        <v>40</v>
      </c>
      <c r="H1101">
        <v>44792</v>
      </c>
      <c r="I1101">
        <v>28794</v>
      </c>
    </row>
    <row r="1102" spans="1:9" x14ac:dyDescent="0.25">
      <c r="A1102">
        <v>2</v>
      </c>
      <c r="B1102" s="1">
        <v>25812</v>
      </c>
      <c r="C1102">
        <v>1</v>
      </c>
      <c r="D1102">
        <v>2</v>
      </c>
      <c r="E1102">
        <v>4</v>
      </c>
      <c r="F1102" t="s">
        <v>12</v>
      </c>
      <c r="G1102">
        <v>20</v>
      </c>
      <c r="H1102">
        <v>16536</v>
      </c>
      <c r="I1102">
        <v>14260</v>
      </c>
    </row>
    <row r="1103" spans="1:9" x14ac:dyDescent="0.25">
      <c r="A1103">
        <v>1</v>
      </c>
      <c r="B1103" s="1">
        <v>25861</v>
      </c>
      <c r="C1103">
        <v>1</v>
      </c>
      <c r="D1103">
        <v>4</v>
      </c>
      <c r="E1103">
        <v>5</v>
      </c>
      <c r="F1103" t="s">
        <v>13</v>
      </c>
      <c r="G1103">
        <v>40</v>
      </c>
      <c r="H1103">
        <v>11008</v>
      </c>
      <c r="I1103">
        <v>450</v>
      </c>
    </row>
    <row r="1104" spans="1:9" x14ac:dyDescent="0.25">
      <c r="A1104">
        <v>2</v>
      </c>
      <c r="B1104" s="1">
        <v>24535</v>
      </c>
      <c r="C1104">
        <v>1</v>
      </c>
      <c r="D1104">
        <v>1</v>
      </c>
      <c r="E1104">
        <v>4</v>
      </c>
      <c r="F1104" t="s">
        <v>14</v>
      </c>
      <c r="G1104">
        <v>28</v>
      </c>
      <c r="H1104">
        <v>21024</v>
      </c>
      <c r="I1104">
        <v>75238</v>
      </c>
    </row>
    <row r="1105" spans="1:9" x14ac:dyDescent="0.25">
      <c r="A1105">
        <v>1</v>
      </c>
      <c r="B1105" s="1">
        <v>23402</v>
      </c>
      <c r="C1105">
        <v>1</v>
      </c>
      <c r="D1105">
        <v>2</v>
      </c>
      <c r="E1105">
        <v>3</v>
      </c>
      <c r="F1105" t="s">
        <v>10</v>
      </c>
      <c r="G1105">
        <v>40</v>
      </c>
      <c r="H1105">
        <v>89360</v>
      </c>
      <c r="I1105">
        <v>226097</v>
      </c>
    </row>
    <row r="1106" spans="1:9" x14ac:dyDescent="0.25">
      <c r="A1106">
        <v>1</v>
      </c>
      <c r="B1106" s="1">
        <v>20735</v>
      </c>
      <c r="C1106">
        <v>1</v>
      </c>
      <c r="D1106">
        <v>2</v>
      </c>
      <c r="E1106">
        <v>4</v>
      </c>
      <c r="F1106" t="s">
        <v>19</v>
      </c>
      <c r="G1106">
        <v>40</v>
      </c>
      <c r="H1106">
        <v>52208</v>
      </c>
      <c r="I1106">
        <v>20600</v>
      </c>
    </row>
    <row r="1107" spans="1:9" x14ac:dyDescent="0.25">
      <c r="A1107">
        <v>1</v>
      </c>
      <c r="B1107" s="1">
        <v>22463</v>
      </c>
      <c r="C1107">
        <v>1</v>
      </c>
      <c r="D1107">
        <v>1</v>
      </c>
      <c r="E1107">
        <v>4</v>
      </c>
      <c r="F1107" t="s">
        <v>15</v>
      </c>
      <c r="G1107">
        <v>36</v>
      </c>
      <c r="H1107">
        <v>23500</v>
      </c>
      <c r="I1107">
        <v>54549</v>
      </c>
    </row>
    <row r="1108" spans="1:9" x14ac:dyDescent="0.25">
      <c r="A1108">
        <v>2</v>
      </c>
      <c r="B1108" s="1">
        <v>25902</v>
      </c>
      <c r="C1108">
        <v>1</v>
      </c>
      <c r="D1108">
        <v>1</v>
      </c>
      <c r="E1108">
        <v>3</v>
      </c>
      <c r="F1108" t="s">
        <v>10</v>
      </c>
      <c r="G1108">
        <v>40</v>
      </c>
      <c r="H1108">
        <v>29520</v>
      </c>
      <c r="I1108">
        <v>76350</v>
      </c>
    </row>
    <row r="1109" spans="1:9" x14ac:dyDescent="0.25">
      <c r="A1109">
        <v>1</v>
      </c>
      <c r="B1109" s="1">
        <v>21492</v>
      </c>
      <c r="C1109">
        <v>1</v>
      </c>
      <c r="D1109">
        <v>1</v>
      </c>
      <c r="E1109">
        <v>3</v>
      </c>
      <c r="F1109" t="s">
        <v>10</v>
      </c>
      <c r="G1109">
        <v>40</v>
      </c>
      <c r="H1109">
        <v>67000</v>
      </c>
      <c r="I1109">
        <v>133240</v>
      </c>
    </row>
    <row r="1110" spans="1:9" x14ac:dyDescent="0.25">
      <c r="A1110">
        <v>2</v>
      </c>
      <c r="B1110" s="1">
        <v>24813</v>
      </c>
      <c r="C1110">
        <v>1</v>
      </c>
      <c r="D1110">
        <v>3</v>
      </c>
      <c r="E1110">
        <v>3</v>
      </c>
      <c r="F1110" t="s">
        <v>10</v>
      </c>
      <c r="G1110">
        <v>37</v>
      </c>
      <c r="H1110">
        <v>36416</v>
      </c>
      <c r="I1110">
        <v>-5050</v>
      </c>
    </row>
    <row r="1111" spans="1:9" x14ac:dyDescent="0.25">
      <c r="A1111">
        <v>1</v>
      </c>
      <c r="B1111" s="1">
        <v>21552</v>
      </c>
      <c r="C1111">
        <v>1</v>
      </c>
      <c r="D1111">
        <v>1</v>
      </c>
      <c r="E1111">
        <v>4</v>
      </c>
      <c r="F1111" t="s">
        <v>22</v>
      </c>
      <c r="G1111">
        <v>38</v>
      </c>
      <c r="H1111">
        <v>50652</v>
      </c>
      <c r="I1111">
        <v>70935</v>
      </c>
    </row>
    <row r="1112" spans="1:9" x14ac:dyDescent="0.25">
      <c r="A1112">
        <v>2</v>
      </c>
      <c r="B1112" s="1">
        <v>26934</v>
      </c>
      <c r="C1112">
        <v>1</v>
      </c>
      <c r="D1112">
        <v>3</v>
      </c>
      <c r="E1112">
        <v>4</v>
      </c>
      <c r="F1112" t="s">
        <v>21</v>
      </c>
      <c r="G1112">
        <v>40</v>
      </c>
      <c r="H1112">
        <v>44860</v>
      </c>
      <c r="I1112">
        <v>63861</v>
      </c>
    </row>
    <row r="1113" spans="1:9" x14ac:dyDescent="0.25">
      <c r="A1113">
        <v>1</v>
      </c>
      <c r="B1113" s="1">
        <v>29551</v>
      </c>
      <c r="C1113">
        <v>1</v>
      </c>
      <c r="D1113">
        <v>4</v>
      </c>
      <c r="E1113">
        <v>4</v>
      </c>
      <c r="F1113" t="s">
        <v>14</v>
      </c>
      <c r="G1113">
        <v>39</v>
      </c>
      <c r="H1113">
        <v>68116</v>
      </c>
      <c r="I1113">
        <v>398009</v>
      </c>
    </row>
    <row r="1114" spans="1:9" x14ac:dyDescent="0.25">
      <c r="A1114">
        <v>2</v>
      </c>
      <c r="B1114" s="1">
        <v>33342</v>
      </c>
      <c r="C1114">
        <v>1</v>
      </c>
      <c r="D1114">
        <v>4</v>
      </c>
      <c r="E1114">
        <v>4</v>
      </c>
      <c r="F1114" t="s">
        <v>14</v>
      </c>
      <c r="G1114">
        <v>35</v>
      </c>
      <c r="H1114">
        <v>15132</v>
      </c>
      <c r="I1114">
        <v>0</v>
      </c>
    </row>
    <row r="1115" spans="1:9" x14ac:dyDescent="0.25">
      <c r="A1115">
        <v>2</v>
      </c>
      <c r="B1115" s="1">
        <v>20049</v>
      </c>
      <c r="C1115">
        <v>1</v>
      </c>
      <c r="D1115">
        <v>2</v>
      </c>
      <c r="E1115">
        <v>4</v>
      </c>
      <c r="F1115" t="s">
        <v>12</v>
      </c>
      <c r="G1115">
        <v>40</v>
      </c>
      <c r="H1115">
        <v>21480</v>
      </c>
      <c r="I1115">
        <v>28760</v>
      </c>
    </row>
    <row r="1116" spans="1:9" x14ac:dyDescent="0.25">
      <c r="A1116">
        <v>2</v>
      </c>
      <c r="B1116" s="1">
        <v>26447</v>
      </c>
      <c r="C1116">
        <v>1</v>
      </c>
      <c r="D1116">
        <v>2</v>
      </c>
      <c r="E1116">
        <v>4</v>
      </c>
      <c r="F1116" t="s">
        <v>14</v>
      </c>
      <c r="G1116">
        <v>40</v>
      </c>
      <c r="H1116">
        <v>39620</v>
      </c>
      <c r="I1116">
        <v>14042</v>
      </c>
    </row>
    <row r="1117" spans="1:9" x14ac:dyDescent="0.25">
      <c r="A1117">
        <v>1</v>
      </c>
      <c r="B1117" s="1">
        <v>28203</v>
      </c>
      <c r="C1117">
        <v>1</v>
      </c>
      <c r="D1117">
        <v>3</v>
      </c>
      <c r="E1117">
        <v>4</v>
      </c>
      <c r="F1117" t="s">
        <v>19</v>
      </c>
      <c r="G1117">
        <v>40</v>
      </c>
      <c r="H1117">
        <v>36648</v>
      </c>
      <c r="I1117">
        <v>55000</v>
      </c>
    </row>
    <row r="1118" spans="1:9" x14ac:dyDescent="0.25">
      <c r="A1118">
        <v>1</v>
      </c>
      <c r="B1118" s="1">
        <v>25526</v>
      </c>
      <c r="C1118">
        <v>1</v>
      </c>
      <c r="D1118">
        <v>2</v>
      </c>
      <c r="E1118">
        <v>3</v>
      </c>
      <c r="F1118" t="s">
        <v>10</v>
      </c>
      <c r="G1118">
        <v>40</v>
      </c>
      <c r="H1118">
        <v>52352</v>
      </c>
      <c r="I1118">
        <v>54400</v>
      </c>
    </row>
    <row r="1119" spans="1:9" x14ac:dyDescent="0.25">
      <c r="A1119">
        <v>2</v>
      </c>
      <c r="B1119" s="1">
        <v>23017</v>
      </c>
      <c r="C1119">
        <v>1</v>
      </c>
      <c r="D1119">
        <v>1</v>
      </c>
      <c r="E1119">
        <v>4</v>
      </c>
      <c r="F1119" t="s">
        <v>11</v>
      </c>
      <c r="G1119">
        <v>40</v>
      </c>
      <c r="H1119">
        <v>45940</v>
      </c>
      <c r="I1119">
        <v>93929</v>
      </c>
    </row>
    <row r="1120" spans="1:9" x14ac:dyDescent="0.25">
      <c r="A1120">
        <v>2</v>
      </c>
      <c r="B1120" s="1">
        <v>24777</v>
      </c>
      <c r="C1120">
        <v>1</v>
      </c>
      <c r="D1120">
        <v>4</v>
      </c>
      <c r="E1120">
        <v>4</v>
      </c>
      <c r="F1120" t="s">
        <v>9</v>
      </c>
      <c r="G1120">
        <v>40</v>
      </c>
      <c r="H1120">
        <v>29652</v>
      </c>
      <c r="I1120">
        <v>0</v>
      </c>
    </row>
    <row r="1121" spans="1:9" x14ac:dyDescent="0.25">
      <c r="A1121">
        <v>1</v>
      </c>
      <c r="B1121" s="1">
        <v>30072</v>
      </c>
      <c r="C1121">
        <v>1</v>
      </c>
      <c r="D1121">
        <v>4</v>
      </c>
      <c r="E1121">
        <v>5</v>
      </c>
      <c r="F1121" t="s">
        <v>16</v>
      </c>
      <c r="G1121">
        <v>40</v>
      </c>
      <c r="H1121">
        <v>33708</v>
      </c>
      <c r="I1121">
        <v>3696</v>
      </c>
    </row>
    <row r="1122" spans="1:9" x14ac:dyDescent="0.25">
      <c r="A1122">
        <v>1</v>
      </c>
      <c r="B1122" s="1">
        <v>27138</v>
      </c>
      <c r="C1122">
        <v>1</v>
      </c>
      <c r="D1122">
        <v>4</v>
      </c>
      <c r="E1122">
        <v>2</v>
      </c>
      <c r="F1122" t="s">
        <v>11</v>
      </c>
      <c r="G1122">
        <v>45</v>
      </c>
      <c r="H1122">
        <v>46220</v>
      </c>
      <c r="I1122">
        <v>242945</v>
      </c>
    </row>
    <row r="1123" spans="1:9" x14ac:dyDescent="0.25">
      <c r="A1123">
        <v>1</v>
      </c>
      <c r="B1123" s="1">
        <v>33894</v>
      </c>
      <c r="C1123">
        <v>1</v>
      </c>
      <c r="D1123">
        <v>3</v>
      </c>
      <c r="E1123">
        <v>5</v>
      </c>
      <c r="F1123" t="s">
        <v>13</v>
      </c>
      <c r="G1123">
        <v>40</v>
      </c>
      <c r="H1123">
        <v>19428</v>
      </c>
      <c r="I1123">
        <v>5000</v>
      </c>
    </row>
    <row r="1124" spans="1:9" x14ac:dyDescent="0.25">
      <c r="A1124">
        <v>2</v>
      </c>
      <c r="B1124" s="1">
        <v>25415</v>
      </c>
      <c r="C1124">
        <v>1</v>
      </c>
      <c r="D1124">
        <v>4</v>
      </c>
      <c r="E1124">
        <v>5</v>
      </c>
      <c r="F1124" t="s">
        <v>13</v>
      </c>
      <c r="G1124">
        <v>40</v>
      </c>
      <c r="H1124">
        <v>17620</v>
      </c>
      <c r="I1124">
        <v>17185</v>
      </c>
    </row>
    <row r="1125" spans="1:9" x14ac:dyDescent="0.25">
      <c r="A1125">
        <v>1</v>
      </c>
      <c r="B1125" s="1">
        <v>20938</v>
      </c>
      <c r="C1125">
        <v>1</v>
      </c>
      <c r="D1125">
        <v>2</v>
      </c>
      <c r="E1125">
        <v>1</v>
      </c>
      <c r="F1125" t="s">
        <v>17</v>
      </c>
      <c r="G1125">
        <v>45</v>
      </c>
      <c r="H1125">
        <v>21324</v>
      </c>
      <c r="I1125">
        <v>142486</v>
      </c>
    </row>
    <row r="1126" spans="1:9" x14ac:dyDescent="0.25">
      <c r="A1126">
        <v>2</v>
      </c>
      <c r="B1126" s="1">
        <v>19709</v>
      </c>
      <c r="C1126">
        <v>1</v>
      </c>
      <c r="D1126">
        <v>3</v>
      </c>
      <c r="E1126">
        <v>2</v>
      </c>
      <c r="F1126" t="s">
        <v>9</v>
      </c>
      <c r="G1126">
        <v>40</v>
      </c>
      <c r="H1126">
        <v>64460</v>
      </c>
      <c r="I1126">
        <v>202293</v>
      </c>
    </row>
    <row r="1127" spans="1:9" x14ac:dyDescent="0.25">
      <c r="A1127">
        <v>2</v>
      </c>
      <c r="B1127" s="1">
        <v>27515</v>
      </c>
      <c r="C1127">
        <v>1</v>
      </c>
      <c r="D1127">
        <v>1</v>
      </c>
      <c r="E1127">
        <v>5</v>
      </c>
      <c r="F1127" t="s">
        <v>13</v>
      </c>
      <c r="G1127">
        <v>44</v>
      </c>
      <c r="H1127">
        <v>26848</v>
      </c>
      <c r="I1127">
        <v>750</v>
      </c>
    </row>
    <row r="1128" spans="1:9" x14ac:dyDescent="0.25">
      <c r="A1128">
        <v>2</v>
      </c>
      <c r="B1128" s="1">
        <v>32839</v>
      </c>
      <c r="C1128">
        <v>1</v>
      </c>
      <c r="D1128">
        <v>3</v>
      </c>
      <c r="E1128">
        <v>4</v>
      </c>
      <c r="F1128" t="s">
        <v>9</v>
      </c>
      <c r="G1128">
        <v>36</v>
      </c>
      <c r="H1128">
        <v>23288</v>
      </c>
      <c r="I1128">
        <v>1458</v>
      </c>
    </row>
    <row r="1129" spans="1:9" x14ac:dyDescent="0.25">
      <c r="A1129">
        <v>2</v>
      </c>
      <c r="B1129" s="1">
        <v>24633</v>
      </c>
      <c r="C1129">
        <v>1</v>
      </c>
      <c r="D1129">
        <v>4</v>
      </c>
      <c r="E1129">
        <v>4</v>
      </c>
      <c r="F1129" t="s">
        <v>19</v>
      </c>
      <c r="G1129">
        <v>40</v>
      </c>
      <c r="H1129">
        <v>9952</v>
      </c>
      <c r="I1129">
        <v>1800</v>
      </c>
    </row>
    <row r="1130" spans="1:9" x14ac:dyDescent="0.25">
      <c r="A1130">
        <v>2</v>
      </c>
      <c r="B1130" s="1">
        <v>27816</v>
      </c>
      <c r="C1130">
        <v>1</v>
      </c>
      <c r="D1130">
        <v>2</v>
      </c>
      <c r="E1130">
        <v>4</v>
      </c>
      <c r="F1130" t="s">
        <v>11</v>
      </c>
      <c r="G1130">
        <v>40</v>
      </c>
      <c r="H1130">
        <v>15192</v>
      </c>
      <c r="I1130">
        <v>10520</v>
      </c>
    </row>
    <row r="1131" spans="1:9" x14ac:dyDescent="0.25">
      <c r="A1131">
        <v>1</v>
      </c>
      <c r="B1131" s="1">
        <v>27175</v>
      </c>
      <c r="C1131">
        <v>1</v>
      </c>
      <c r="D1131">
        <v>4</v>
      </c>
      <c r="E1131">
        <v>5</v>
      </c>
      <c r="F1131" t="s">
        <v>13</v>
      </c>
      <c r="G1131">
        <v>40</v>
      </c>
      <c r="H1131">
        <v>16480</v>
      </c>
      <c r="I1131">
        <v>5490</v>
      </c>
    </row>
    <row r="1132" spans="1:9" x14ac:dyDescent="0.25">
      <c r="A1132">
        <v>1</v>
      </c>
      <c r="B1132" s="1">
        <v>25680</v>
      </c>
      <c r="C1132">
        <v>1</v>
      </c>
      <c r="D1132">
        <v>4</v>
      </c>
      <c r="E1132">
        <v>5</v>
      </c>
      <c r="F1132" t="s">
        <v>13</v>
      </c>
      <c r="G1132">
        <v>40</v>
      </c>
      <c r="H1132">
        <v>31208</v>
      </c>
      <c r="I1132">
        <v>76500</v>
      </c>
    </row>
    <row r="1133" spans="1:9" x14ac:dyDescent="0.25">
      <c r="A1133">
        <v>1</v>
      </c>
      <c r="B1133" s="1">
        <v>33355</v>
      </c>
      <c r="C1133">
        <v>1</v>
      </c>
      <c r="D1133">
        <v>4</v>
      </c>
      <c r="E1133">
        <v>2</v>
      </c>
      <c r="F1133" t="s">
        <v>11</v>
      </c>
      <c r="G1133">
        <v>40</v>
      </c>
      <c r="H1133">
        <v>29044</v>
      </c>
      <c r="I1133">
        <v>6000</v>
      </c>
    </row>
    <row r="1134" spans="1:9" x14ac:dyDescent="0.25">
      <c r="A1134">
        <v>2</v>
      </c>
      <c r="B1134" s="1">
        <v>20736</v>
      </c>
      <c r="C1134">
        <v>1</v>
      </c>
      <c r="D1134">
        <v>4</v>
      </c>
      <c r="E1134">
        <v>4</v>
      </c>
      <c r="F1134" t="s">
        <v>9</v>
      </c>
      <c r="G1134">
        <v>31</v>
      </c>
      <c r="H1134">
        <v>31956</v>
      </c>
      <c r="I1134">
        <v>7370</v>
      </c>
    </row>
    <row r="1135" spans="1:9" x14ac:dyDescent="0.25">
      <c r="A1135">
        <v>1</v>
      </c>
      <c r="B1135" s="1">
        <v>29552</v>
      </c>
      <c r="C1135">
        <v>1</v>
      </c>
      <c r="D1135">
        <v>4</v>
      </c>
      <c r="E1135">
        <v>2</v>
      </c>
      <c r="F1135" t="s">
        <v>12</v>
      </c>
      <c r="G1135">
        <v>40</v>
      </c>
      <c r="H1135">
        <v>28076</v>
      </c>
      <c r="I1135">
        <v>42110</v>
      </c>
    </row>
    <row r="1136" spans="1:9" x14ac:dyDescent="0.25">
      <c r="A1136">
        <v>2</v>
      </c>
      <c r="B1136" s="1">
        <v>20137</v>
      </c>
      <c r="C1136">
        <v>1</v>
      </c>
      <c r="D1136">
        <v>3</v>
      </c>
      <c r="E1136">
        <v>4</v>
      </c>
      <c r="F1136" t="s">
        <v>11</v>
      </c>
      <c r="G1136">
        <v>38</v>
      </c>
      <c r="H1136">
        <v>42504</v>
      </c>
      <c r="I1136">
        <v>33193</v>
      </c>
    </row>
    <row r="1137" spans="1:9" x14ac:dyDescent="0.25">
      <c r="A1137">
        <v>1</v>
      </c>
      <c r="B1137" s="1">
        <v>27138</v>
      </c>
      <c r="C1137">
        <v>1</v>
      </c>
      <c r="D1137">
        <v>3</v>
      </c>
      <c r="E1137">
        <v>5</v>
      </c>
      <c r="F1137" t="s">
        <v>13</v>
      </c>
      <c r="G1137">
        <v>40</v>
      </c>
      <c r="H1137">
        <v>16620</v>
      </c>
      <c r="I1137">
        <v>0</v>
      </c>
    </row>
    <row r="1138" spans="1:9" x14ac:dyDescent="0.25">
      <c r="A1138">
        <v>2</v>
      </c>
      <c r="B1138" s="1">
        <v>22626</v>
      </c>
      <c r="C1138">
        <v>1</v>
      </c>
      <c r="D1138">
        <v>4</v>
      </c>
      <c r="E1138">
        <v>5</v>
      </c>
      <c r="F1138" t="s">
        <v>16</v>
      </c>
      <c r="G1138">
        <v>35</v>
      </c>
      <c r="H1138">
        <v>29172</v>
      </c>
      <c r="I1138">
        <v>37700</v>
      </c>
    </row>
    <row r="1139" spans="1:9" x14ac:dyDescent="0.25">
      <c r="A1139">
        <v>1</v>
      </c>
      <c r="B1139" s="1">
        <v>31699</v>
      </c>
      <c r="C1139">
        <v>1</v>
      </c>
      <c r="D1139">
        <v>4</v>
      </c>
      <c r="E1139">
        <v>5</v>
      </c>
      <c r="F1139" t="s">
        <v>13</v>
      </c>
      <c r="G1139">
        <v>40</v>
      </c>
      <c r="H1139">
        <v>15620</v>
      </c>
      <c r="I1139">
        <v>29850</v>
      </c>
    </row>
    <row r="1140" spans="1:9" x14ac:dyDescent="0.25">
      <c r="A1140">
        <v>1</v>
      </c>
      <c r="B1140" s="1">
        <v>22495</v>
      </c>
      <c r="C1140">
        <v>1</v>
      </c>
      <c r="D1140">
        <v>4</v>
      </c>
      <c r="E1140">
        <v>5</v>
      </c>
      <c r="F1140" t="s">
        <v>16</v>
      </c>
      <c r="G1140">
        <v>40</v>
      </c>
      <c r="H1140">
        <v>23988</v>
      </c>
      <c r="I1140">
        <v>0</v>
      </c>
    </row>
    <row r="1141" spans="1:9" x14ac:dyDescent="0.25">
      <c r="A1141">
        <v>1</v>
      </c>
      <c r="B1141" s="1">
        <v>28318</v>
      </c>
      <c r="C1141">
        <v>1</v>
      </c>
      <c r="D1141">
        <v>4</v>
      </c>
      <c r="E1141">
        <v>5</v>
      </c>
      <c r="F1141" t="s">
        <v>13</v>
      </c>
      <c r="G1141">
        <v>40</v>
      </c>
      <c r="H1141">
        <v>34324</v>
      </c>
      <c r="I1141">
        <v>6000</v>
      </c>
    </row>
    <row r="1142" spans="1:9" x14ac:dyDescent="0.25">
      <c r="A1142">
        <v>1</v>
      </c>
      <c r="B1142" s="1">
        <v>27576</v>
      </c>
      <c r="C1142">
        <v>1</v>
      </c>
      <c r="D1142">
        <v>3</v>
      </c>
      <c r="E1142">
        <v>5</v>
      </c>
      <c r="F1142" t="s">
        <v>13</v>
      </c>
      <c r="G1142">
        <v>40</v>
      </c>
      <c r="H1142">
        <v>31424</v>
      </c>
      <c r="I1142">
        <v>84000</v>
      </c>
    </row>
    <row r="1143" spans="1:9" x14ac:dyDescent="0.25">
      <c r="A1143">
        <v>1</v>
      </c>
      <c r="B1143" s="1">
        <v>28515</v>
      </c>
      <c r="C1143">
        <v>1</v>
      </c>
      <c r="D1143">
        <v>2</v>
      </c>
      <c r="E1143">
        <v>4</v>
      </c>
      <c r="F1143" t="s">
        <v>9</v>
      </c>
      <c r="G1143">
        <v>40</v>
      </c>
      <c r="H1143">
        <v>37240</v>
      </c>
      <c r="I1143">
        <v>133104</v>
      </c>
    </row>
    <row r="1144" spans="1:9" x14ac:dyDescent="0.25">
      <c r="A1144">
        <v>1</v>
      </c>
      <c r="B1144" s="1">
        <v>21061</v>
      </c>
      <c r="C1144">
        <v>1</v>
      </c>
      <c r="D1144">
        <v>3</v>
      </c>
      <c r="E1144">
        <v>5</v>
      </c>
      <c r="F1144" t="s">
        <v>13</v>
      </c>
      <c r="G1144">
        <v>40</v>
      </c>
      <c r="H1144">
        <v>14592</v>
      </c>
      <c r="I1144">
        <v>3000</v>
      </c>
    </row>
    <row r="1145" spans="1:9" x14ac:dyDescent="0.25">
      <c r="A1145">
        <v>1</v>
      </c>
      <c r="B1145" s="1">
        <v>32642</v>
      </c>
      <c r="C1145">
        <v>1</v>
      </c>
      <c r="D1145">
        <v>3</v>
      </c>
      <c r="E1145">
        <v>4</v>
      </c>
      <c r="F1145" t="s">
        <v>20</v>
      </c>
      <c r="G1145">
        <v>40</v>
      </c>
      <c r="H1145">
        <v>15760</v>
      </c>
      <c r="I1145">
        <v>2682</v>
      </c>
    </row>
    <row r="1146" spans="1:9" x14ac:dyDescent="0.25">
      <c r="A1146">
        <v>1</v>
      </c>
      <c r="B1146" s="1">
        <v>28481</v>
      </c>
      <c r="C1146">
        <v>1</v>
      </c>
      <c r="D1146">
        <v>1</v>
      </c>
      <c r="E1146">
        <v>5</v>
      </c>
      <c r="F1146" t="s">
        <v>16</v>
      </c>
      <c r="G1146">
        <v>48</v>
      </c>
      <c r="H1146">
        <v>30956</v>
      </c>
      <c r="I1146">
        <v>10330</v>
      </c>
    </row>
    <row r="1147" spans="1:9" x14ac:dyDescent="0.25">
      <c r="A1147">
        <v>1</v>
      </c>
      <c r="B1147" s="1">
        <v>29075</v>
      </c>
      <c r="C1147">
        <v>1</v>
      </c>
      <c r="D1147">
        <v>4</v>
      </c>
      <c r="E1147">
        <v>5</v>
      </c>
      <c r="F1147" t="s">
        <v>13</v>
      </c>
      <c r="G1147">
        <v>38</v>
      </c>
      <c r="H1147">
        <v>14748</v>
      </c>
      <c r="I1147">
        <v>16</v>
      </c>
    </row>
    <row r="1148" spans="1:9" x14ac:dyDescent="0.25">
      <c r="A1148">
        <v>1</v>
      </c>
      <c r="B1148" s="1">
        <v>22537</v>
      </c>
      <c r="C1148">
        <v>1</v>
      </c>
      <c r="D1148">
        <v>2</v>
      </c>
      <c r="E1148">
        <v>4</v>
      </c>
      <c r="F1148" t="s">
        <v>14</v>
      </c>
      <c r="G1148">
        <v>39</v>
      </c>
      <c r="H1148">
        <v>12852</v>
      </c>
      <c r="I1148">
        <v>8512</v>
      </c>
    </row>
    <row r="1149" spans="1:9" x14ac:dyDescent="0.25">
      <c r="A1149">
        <v>1</v>
      </c>
      <c r="B1149" s="1">
        <v>27993</v>
      </c>
      <c r="C1149">
        <v>1</v>
      </c>
      <c r="D1149">
        <v>4</v>
      </c>
      <c r="E1149">
        <v>5</v>
      </c>
      <c r="F1149" t="s">
        <v>13</v>
      </c>
      <c r="G1149">
        <v>38</v>
      </c>
      <c r="H1149">
        <v>60368</v>
      </c>
      <c r="I1149">
        <v>130000</v>
      </c>
    </row>
    <row r="1150" spans="1:9" x14ac:dyDescent="0.25">
      <c r="A1150">
        <v>2</v>
      </c>
      <c r="B1150" s="1">
        <v>22716</v>
      </c>
      <c r="C1150">
        <v>1</v>
      </c>
      <c r="D1150">
        <v>2</v>
      </c>
      <c r="E1150">
        <v>4</v>
      </c>
      <c r="F1150" t="s">
        <v>11</v>
      </c>
      <c r="G1150">
        <v>40</v>
      </c>
      <c r="H1150">
        <v>42748</v>
      </c>
      <c r="I1150">
        <v>86641</v>
      </c>
    </row>
    <row r="1151" spans="1:9" x14ac:dyDescent="0.25">
      <c r="A1151">
        <v>1</v>
      </c>
      <c r="B1151" s="1">
        <v>23977</v>
      </c>
      <c r="C1151">
        <v>1</v>
      </c>
      <c r="D1151">
        <v>3</v>
      </c>
      <c r="E1151">
        <v>4</v>
      </c>
      <c r="F1151" t="s">
        <v>14</v>
      </c>
      <c r="G1151">
        <v>39</v>
      </c>
      <c r="H1151">
        <v>14640</v>
      </c>
      <c r="I1151">
        <v>0</v>
      </c>
    </row>
    <row r="1152" spans="1:9" x14ac:dyDescent="0.25">
      <c r="A1152">
        <v>2</v>
      </c>
      <c r="B1152" s="1">
        <v>26180</v>
      </c>
      <c r="C1152">
        <v>1</v>
      </c>
      <c r="D1152">
        <v>4</v>
      </c>
      <c r="E1152">
        <v>5</v>
      </c>
      <c r="F1152" t="s">
        <v>13</v>
      </c>
      <c r="G1152">
        <v>40</v>
      </c>
      <c r="H1152">
        <v>16528</v>
      </c>
      <c r="I1152">
        <v>2550</v>
      </c>
    </row>
    <row r="1153" spans="1:9" x14ac:dyDescent="0.25">
      <c r="A1153">
        <v>2</v>
      </c>
      <c r="B1153" s="1">
        <v>27880</v>
      </c>
      <c r="C1153">
        <v>1</v>
      </c>
      <c r="D1153">
        <v>4</v>
      </c>
      <c r="E1153">
        <v>4</v>
      </c>
      <c r="F1153" t="s">
        <v>21</v>
      </c>
      <c r="G1153">
        <v>36</v>
      </c>
      <c r="H1153">
        <v>25212</v>
      </c>
      <c r="I1153">
        <v>6800</v>
      </c>
    </row>
    <row r="1154" spans="1:9" x14ac:dyDescent="0.25">
      <c r="A1154">
        <v>2</v>
      </c>
      <c r="B1154" s="1">
        <v>20648</v>
      </c>
      <c r="C1154">
        <v>1</v>
      </c>
      <c r="D1154">
        <v>1</v>
      </c>
      <c r="E1154">
        <v>4</v>
      </c>
      <c r="F1154" t="s">
        <v>9</v>
      </c>
      <c r="G1154">
        <v>40</v>
      </c>
      <c r="H1154">
        <v>15200</v>
      </c>
      <c r="I1154">
        <v>4127</v>
      </c>
    </row>
    <row r="1155" spans="1:9" x14ac:dyDescent="0.25">
      <c r="A1155">
        <v>1</v>
      </c>
      <c r="B1155" s="1">
        <v>33200</v>
      </c>
      <c r="C1155">
        <v>1</v>
      </c>
      <c r="D1155">
        <v>2</v>
      </c>
      <c r="E1155">
        <v>3</v>
      </c>
      <c r="F1155" t="s">
        <v>10</v>
      </c>
      <c r="G1155">
        <v>41</v>
      </c>
      <c r="H1155">
        <v>19828</v>
      </c>
      <c r="I1155">
        <v>1301</v>
      </c>
    </row>
    <row r="1156" spans="1:9" x14ac:dyDescent="0.25">
      <c r="A1156">
        <v>2</v>
      </c>
      <c r="B1156" s="1">
        <v>27000</v>
      </c>
      <c r="C1156">
        <v>1</v>
      </c>
      <c r="D1156">
        <v>1</v>
      </c>
      <c r="E1156">
        <v>4</v>
      </c>
      <c r="F1156" t="s">
        <v>23</v>
      </c>
      <c r="G1156">
        <v>40</v>
      </c>
      <c r="H1156">
        <v>73284</v>
      </c>
      <c r="I1156">
        <v>94771</v>
      </c>
    </row>
    <row r="1157" spans="1:9" x14ac:dyDescent="0.25">
      <c r="A1157">
        <v>1</v>
      </c>
      <c r="B1157" s="1">
        <v>25794</v>
      </c>
      <c r="C1157">
        <v>1</v>
      </c>
      <c r="D1157">
        <v>4</v>
      </c>
      <c r="E1157">
        <v>5</v>
      </c>
      <c r="F1157" t="s">
        <v>13</v>
      </c>
      <c r="G1157">
        <v>40</v>
      </c>
      <c r="H1157">
        <v>13512</v>
      </c>
      <c r="I1157">
        <v>3000</v>
      </c>
    </row>
    <row r="1158" spans="1:9" x14ac:dyDescent="0.25">
      <c r="A1158">
        <v>2</v>
      </c>
      <c r="B1158" s="1">
        <v>29071</v>
      </c>
      <c r="C1158">
        <v>1</v>
      </c>
      <c r="D1158">
        <v>3</v>
      </c>
      <c r="E1158">
        <v>4</v>
      </c>
      <c r="F1158" t="s">
        <v>19</v>
      </c>
      <c r="G1158">
        <v>40</v>
      </c>
      <c r="H1158">
        <v>23756</v>
      </c>
      <c r="I1158">
        <v>8616</v>
      </c>
    </row>
    <row r="1159" spans="1:9" x14ac:dyDescent="0.25">
      <c r="A1159">
        <v>2</v>
      </c>
      <c r="B1159" s="1">
        <v>29251</v>
      </c>
      <c r="C1159">
        <v>1</v>
      </c>
      <c r="D1159">
        <v>3</v>
      </c>
      <c r="E1159">
        <v>4</v>
      </c>
      <c r="F1159" t="s">
        <v>20</v>
      </c>
      <c r="G1159">
        <v>35</v>
      </c>
      <c r="H1159">
        <v>32792</v>
      </c>
      <c r="I1159">
        <v>2806</v>
      </c>
    </row>
    <row r="1160" spans="1:9" x14ac:dyDescent="0.25">
      <c r="A1160">
        <v>2</v>
      </c>
      <c r="B1160" s="1">
        <v>23836</v>
      </c>
      <c r="C1160">
        <v>2</v>
      </c>
      <c r="D1160">
        <v>1</v>
      </c>
      <c r="E1160">
        <v>4</v>
      </c>
      <c r="F1160" t="s">
        <v>19</v>
      </c>
      <c r="G1160">
        <v>40</v>
      </c>
      <c r="H1160">
        <v>11312</v>
      </c>
      <c r="I1160">
        <v>0</v>
      </c>
    </row>
    <row r="1161" spans="1:9" x14ac:dyDescent="0.25">
      <c r="A1161">
        <v>1</v>
      </c>
      <c r="B1161" s="1">
        <v>24047</v>
      </c>
      <c r="C1161">
        <v>1</v>
      </c>
      <c r="D1161">
        <v>1</v>
      </c>
      <c r="E1161">
        <v>4</v>
      </c>
      <c r="F1161" t="s">
        <v>9</v>
      </c>
      <c r="G1161">
        <v>40</v>
      </c>
      <c r="H1161">
        <v>23324</v>
      </c>
      <c r="I1161">
        <v>962</v>
      </c>
    </row>
    <row r="1162" spans="1:9" x14ac:dyDescent="0.25">
      <c r="A1162">
        <v>2</v>
      </c>
      <c r="B1162" s="1">
        <v>20405</v>
      </c>
      <c r="C1162">
        <v>1</v>
      </c>
      <c r="D1162">
        <v>4</v>
      </c>
      <c r="E1162">
        <v>4</v>
      </c>
      <c r="F1162" t="s">
        <v>20</v>
      </c>
      <c r="G1162">
        <v>40</v>
      </c>
      <c r="H1162">
        <v>17460</v>
      </c>
      <c r="I1162">
        <v>104</v>
      </c>
    </row>
    <row r="1163" spans="1:9" x14ac:dyDescent="0.25">
      <c r="A1163">
        <v>2</v>
      </c>
      <c r="B1163" s="1">
        <v>23735</v>
      </c>
      <c r="C1163">
        <v>1</v>
      </c>
      <c r="D1163">
        <v>2</v>
      </c>
      <c r="E1163">
        <v>4</v>
      </c>
      <c r="F1163" t="s">
        <v>14</v>
      </c>
      <c r="G1163">
        <v>40</v>
      </c>
      <c r="H1163">
        <v>34652</v>
      </c>
      <c r="I1163">
        <v>187370</v>
      </c>
    </row>
    <row r="1164" spans="1:9" x14ac:dyDescent="0.25">
      <c r="A1164">
        <v>2</v>
      </c>
      <c r="B1164" s="1">
        <v>21038</v>
      </c>
      <c r="C1164">
        <v>1</v>
      </c>
      <c r="D1164">
        <v>2</v>
      </c>
      <c r="E1164">
        <v>4</v>
      </c>
      <c r="F1164" t="s">
        <v>15</v>
      </c>
      <c r="G1164">
        <v>40</v>
      </c>
      <c r="H1164">
        <v>40048</v>
      </c>
      <c r="I1164">
        <v>10990</v>
      </c>
    </row>
    <row r="1165" spans="1:9" x14ac:dyDescent="0.25">
      <c r="A1165">
        <v>2</v>
      </c>
      <c r="B1165" s="1">
        <v>23571</v>
      </c>
      <c r="C1165">
        <v>1</v>
      </c>
      <c r="D1165">
        <v>1</v>
      </c>
      <c r="E1165">
        <v>4</v>
      </c>
      <c r="F1165" t="s">
        <v>11</v>
      </c>
      <c r="G1165">
        <v>20</v>
      </c>
      <c r="H1165">
        <v>18560</v>
      </c>
      <c r="I1165">
        <v>98833</v>
      </c>
    </row>
    <row r="1166" spans="1:9" x14ac:dyDescent="0.25">
      <c r="A1166">
        <v>1</v>
      </c>
      <c r="B1166" s="1">
        <v>23700</v>
      </c>
      <c r="C1166">
        <v>1</v>
      </c>
      <c r="D1166">
        <v>4</v>
      </c>
      <c r="E1166">
        <v>5</v>
      </c>
      <c r="F1166" t="s">
        <v>13</v>
      </c>
      <c r="G1166">
        <v>40</v>
      </c>
      <c r="H1166">
        <v>31316</v>
      </c>
      <c r="I1166">
        <v>42923</v>
      </c>
    </row>
    <row r="1167" spans="1:9" x14ac:dyDescent="0.25">
      <c r="A1167">
        <v>2</v>
      </c>
      <c r="B1167" s="1">
        <v>28246</v>
      </c>
      <c r="C1167">
        <v>1</v>
      </c>
      <c r="D1167">
        <v>4</v>
      </c>
      <c r="E1167">
        <v>4</v>
      </c>
      <c r="F1167" t="s">
        <v>12</v>
      </c>
      <c r="G1167">
        <v>20</v>
      </c>
      <c r="H1167">
        <v>31008</v>
      </c>
      <c r="I1167">
        <v>18482</v>
      </c>
    </row>
    <row r="1168" spans="1:9" x14ac:dyDescent="0.25">
      <c r="A1168">
        <v>2</v>
      </c>
      <c r="B1168" s="1">
        <v>26940</v>
      </c>
      <c r="C1168">
        <v>1</v>
      </c>
      <c r="D1168">
        <v>4</v>
      </c>
      <c r="E1168">
        <v>4</v>
      </c>
      <c r="F1168" t="s">
        <v>19</v>
      </c>
      <c r="G1168">
        <v>40</v>
      </c>
      <c r="H1168">
        <v>31672</v>
      </c>
      <c r="I1168">
        <v>91609</v>
      </c>
    </row>
    <row r="1169" spans="1:9" x14ac:dyDescent="0.25">
      <c r="A1169">
        <v>2</v>
      </c>
      <c r="B1169" s="1">
        <v>26828</v>
      </c>
      <c r="C1169">
        <v>1</v>
      </c>
      <c r="D1169">
        <v>4</v>
      </c>
      <c r="E1169">
        <v>5</v>
      </c>
      <c r="F1169" t="s">
        <v>13</v>
      </c>
      <c r="G1169">
        <v>40</v>
      </c>
      <c r="H1169">
        <v>49148</v>
      </c>
      <c r="I1169">
        <v>52300</v>
      </c>
    </row>
    <row r="1170" spans="1:9" x14ac:dyDescent="0.25">
      <c r="A1170">
        <v>2</v>
      </c>
      <c r="B1170" s="1">
        <v>24425</v>
      </c>
      <c r="C1170">
        <v>1</v>
      </c>
      <c r="D1170">
        <v>4</v>
      </c>
      <c r="E1170">
        <v>4</v>
      </c>
      <c r="F1170" t="s">
        <v>21</v>
      </c>
      <c r="G1170">
        <v>24</v>
      </c>
      <c r="H1170">
        <v>11532</v>
      </c>
      <c r="I1170">
        <v>0</v>
      </c>
    </row>
    <row r="1171" spans="1:9" x14ac:dyDescent="0.25">
      <c r="A1171">
        <v>2</v>
      </c>
      <c r="B1171" s="1">
        <v>24077</v>
      </c>
      <c r="C1171">
        <v>1</v>
      </c>
      <c r="D1171">
        <v>1</v>
      </c>
      <c r="E1171">
        <v>4</v>
      </c>
      <c r="F1171" t="s">
        <v>9</v>
      </c>
      <c r="G1171">
        <v>40</v>
      </c>
      <c r="H1171">
        <v>31160</v>
      </c>
      <c r="I1171">
        <v>68220</v>
      </c>
    </row>
    <row r="1172" spans="1:9" x14ac:dyDescent="0.25">
      <c r="A1172">
        <v>2</v>
      </c>
      <c r="B1172" s="1">
        <v>28635</v>
      </c>
      <c r="C1172">
        <v>1</v>
      </c>
      <c r="D1172">
        <v>4</v>
      </c>
      <c r="E1172">
        <v>5</v>
      </c>
      <c r="F1172" t="s">
        <v>13</v>
      </c>
      <c r="G1172">
        <v>40</v>
      </c>
      <c r="H1172">
        <v>20380</v>
      </c>
      <c r="I1172">
        <v>0</v>
      </c>
    </row>
    <row r="1173" spans="1:9" x14ac:dyDescent="0.25">
      <c r="A1173">
        <v>1</v>
      </c>
      <c r="B1173" s="1">
        <v>33686</v>
      </c>
      <c r="C1173">
        <v>1</v>
      </c>
      <c r="D1173">
        <v>3</v>
      </c>
      <c r="E1173">
        <v>5</v>
      </c>
      <c r="F1173" t="s">
        <v>13</v>
      </c>
      <c r="G1173">
        <v>25</v>
      </c>
      <c r="H1173">
        <v>8096</v>
      </c>
      <c r="I1173">
        <v>0</v>
      </c>
    </row>
    <row r="1174" spans="1:9" x14ac:dyDescent="0.25">
      <c r="A1174">
        <v>1</v>
      </c>
      <c r="B1174" s="1">
        <v>20233</v>
      </c>
      <c r="C1174">
        <v>1</v>
      </c>
      <c r="D1174">
        <v>4</v>
      </c>
      <c r="E1174">
        <v>5</v>
      </c>
      <c r="F1174" t="s">
        <v>13</v>
      </c>
      <c r="G1174">
        <v>40</v>
      </c>
      <c r="H1174">
        <v>18900</v>
      </c>
      <c r="I1174">
        <v>30600</v>
      </c>
    </row>
    <row r="1175" spans="1:9" x14ac:dyDescent="0.25">
      <c r="A1175">
        <v>1</v>
      </c>
      <c r="B1175" s="1">
        <v>25340</v>
      </c>
      <c r="C1175">
        <v>1</v>
      </c>
      <c r="D1175">
        <v>2</v>
      </c>
      <c r="E1175">
        <v>5</v>
      </c>
      <c r="F1175" t="s">
        <v>13</v>
      </c>
      <c r="G1175">
        <v>35</v>
      </c>
      <c r="H1175">
        <v>20324</v>
      </c>
      <c r="I1175">
        <v>28908</v>
      </c>
    </row>
    <row r="1176" spans="1:9" x14ac:dyDescent="0.25">
      <c r="A1176">
        <v>1</v>
      </c>
      <c r="B1176" s="1">
        <v>28179</v>
      </c>
      <c r="C1176">
        <v>1</v>
      </c>
      <c r="D1176">
        <v>3</v>
      </c>
      <c r="E1176">
        <v>2</v>
      </c>
      <c r="F1176" t="s">
        <v>19</v>
      </c>
      <c r="G1176">
        <v>70</v>
      </c>
      <c r="H1176">
        <v>45460</v>
      </c>
      <c r="I1176">
        <v>-111420</v>
      </c>
    </row>
    <row r="1177" spans="1:9" x14ac:dyDescent="0.25">
      <c r="A1177">
        <v>1</v>
      </c>
      <c r="B1177" s="1">
        <v>33863</v>
      </c>
      <c r="C1177">
        <v>1</v>
      </c>
      <c r="D1177">
        <v>4</v>
      </c>
      <c r="E1177">
        <v>5</v>
      </c>
      <c r="F1177" t="s">
        <v>13</v>
      </c>
      <c r="G1177">
        <v>60</v>
      </c>
      <c r="H1177">
        <v>39396</v>
      </c>
      <c r="I1177">
        <v>0</v>
      </c>
    </row>
    <row r="1178" spans="1:9" x14ac:dyDescent="0.25">
      <c r="A1178">
        <v>1</v>
      </c>
      <c r="B1178" s="1">
        <v>23509</v>
      </c>
      <c r="C1178">
        <v>1</v>
      </c>
      <c r="D1178">
        <v>1</v>
      </c>
      <c r="E1178">
        <v>2</v>
      </c>
      <c r="F1178" t="s">
        <v>11</v>
      </c>
      <c r="G1178">
        <v>45</v>
      </c>
      <c r="H1178">
        <v>24884</v>
      </c>
      <c r="I1178">
        <v>148618</v>
      </c>
    </row>
    <row r="1179" spans="1:9" x14ac:dyDescent="0.25">
      <c r="A1179">
        <v>2</v>
      </c>
      <c r="B1179" s="1">
        <v>28036</v>
      </c>
      <c r="C1179">
        <v>1</v>
      </c>
      <c r="D1179">
        <v>3</v>
      </c>
      <c r="E1179">
        <v>4</v>
      </c>
      <c r="F1179" t="s">
        <v>9</v>
      </c>
      <c r="G1179">
        <v>40</v>
      </c>
      <c r="H1179">
        <v>54844</v>
      </c>
      <c r="I1179">
        <v>53600</v>
      </c>
    </row>
    <row r="1180" spans="1:9" x14ac:dyDescent="0.25">
      <c r="A1180">
        <v>2</v>
      </c>
      <c r="B1180" s="1">
        <v>26657</v>
      </c>
      <c r="C1180">
        <v>1</v>
      </c>
      <c r="D1180">
        <v>1</v>
      </c>
      <c r="E1180">
        <v>4</v>
      </c>
      <c r="F1180" t="s">
        <v>14</v>
      </c>
      <c r="G1180">
        <v>40</v>
      </c>
      <c r="H1180">
        <v>17376</v>
      </c>
      <c r="I1180">
        <v>5920</v>
      </c>
    </row>
    <row r="1181" spans="1:9" x14ac:dyDescent="0.25">
      <c r="A1181">
        <v>1</v>
      </c>
      <c r="B1181" s="1">
        <v>31351</v>
      </c>
      <c r="C1181">
        <v>1</v>
      </c>
      <c r="D1181">
        <v>4</v>
      </c>
      <c r="E1181">
        <v>4</v>
      </c>
      <c r="F1181" t="s">
        <v>20</v>
      </c>
      <c r="G1181">
        <v>39</v>
      </c>
      <c r="H1181">
        <v>14760</v>
      </c>
      <c r="I1181">
        <v>38501</v>
      </c>
    </row>
    <row r="1182" spans="1:9" x14ac:dyDescent="0.25">
      <c r="A1182">
        <v>1</v>
      </c>
      <c r="B1182" s="1">
        <v>22224</v>
      </c>
      <c r="C1182">
        <v>1</v>
      </c>
      <c r="D1182">
        <v>1</v>
      </c>
      <c r="E1182">
        <v>4</v>
      </c>
      <c r="F1182" t="s">
        <v>14</v>
      </c>
      <c r="G1182">
        <v>40</v>
      </c>
      <c r="H1182">
        <v>40512</v>
      </c>
      <c r="I1182">
        <v>20892</v>
      </c>
    </row>
    <row r="1183" spans="1:9" x14ac:dyDescent="0.25">
      <c r="A1183">
        <v>2</v>
      </c>
      <c r="B1183" s="1">
        <v>19987</v>
      </c>
      <c r="C1183">
        <v>1</v>
      </c>
      <c r="D1183">
        <v>3</v>
      </c>
      <c r="E1183">
        <v>4</v>
      </c>
      <c r="F1183" t="s">
        <v>9</v>
      </c>
      <c r="G1183">
        <v>0</v>
      </c>
      <c r="H1183">
        <v>23756</v>
      </c>
      <c r="I1183">
        <v>69408</v>
      </c>
    </row>
    <row r="1184" spans="1:9" x14ac:dyDescent="0.25">
      <c r="A1184">
        <v>2</v>
      </c>
      <c r="B1184" s="1">
        <v>21911</v>
      </c>
      <c r="C1184">
        <v>1</v>
      </c>
      <c r="D1184">
        <v>4</v>
      </c>
      <c r="E1184">
        <v>4</v>
      </c>
      <c r="F1184" t="s">
        <v>14</v>
      </c>
      <c r="G1184">
        <v>29</v>
      </c>
      <c r="H1184">
        <v>29996</v>
      </c>
      <c r="I1184">
        <v>23450</v>
      </c>
    </row>
    <row r="1185" spans="1:9" x14ac:dyDescent="0.25">
      <c r="A1185">
        <v>2</v>
      </c>
      <c r="B1185" s="1">
        <v>25660</v>
      </c>
      <c r="C1185">
        <v>1</v>
      </c>
      <c r="D1185">
        <v>3</v>
      </c>
      <c r="E1185">
        <v>4</v>
      </c>
      <c r="F1185" t="s">
        <v>11</v>
      </c>
      <c r="G1185">
        <v>20</v>
      </c>
      <c r="H1185">
        <v>42312</v>
      </c>
      <c r="I1185">
        <v>101880</v>
      </c>
    </row>
    <row r="1186" spans="1:9" x14ac:dyDescent="0.25">
      <c r="A1186">
        <v>1</v>
      </c>
      <c r="B1186" s="1">
        <v>26277</v>
      </c>
      <c r="C1186">
        <v>1</v>
      </c>
      <c r="D1186">
        <v>1</v>
      </c>
      <c r="E1186">
        <v>4</v>
      </c>
      <c r="F1186" t="s">
        <v>20</v>
      </c>
      <c r="G1186">
        <v>39</v>
      </c>
      <c r="H1186">
        <v>31308</v>
      </c>
      <c r="I1186">
        <v>47706</v>
      </c>
    </row>
    <row r="1187" spans="1:9" x14ac:dyDescent="0.25">
      <c r="A1187">
        <v>2</v>
      </c>
      <c r="B1187" s="1">
        <v>28797</v>
      </c>
      <c r="C1187">
        <v>1</v>
      </c>
      <c r="D1187">
        <v>4</v>
      </c>
      <c r="E1187">
        <v>4</v>
      </c>
      <c r="F1187" t="s">
        <v>19</v>
      </c>
      <c r="G1187">
        <v>40</v>
      </c>
      <c r="H1187">
        <v>19228</v>
      </c>
      <c r="I1187">
        <v>178420</v>
      </c>
    </row>
    <row r="1188" spans="1:9" x14ac:dyDescent="0.25">
      <c r="A1188">
        <v>2</v>
      </c>
      <c r="B1188" s="1">
        <v>27150</v>
      </c>
      <c r="C1188">
        <v>1</v>
      </c>
      <c r="D1188">
        <v>3</v>
      </c>
      <c r="E1188">
        <v>4</v>
      </c>
      <c r="F1188" t="s">
        <v>11</v>
      </c>
      <c r="G1188">
        <v>26</v>
      </c>
      <c r="H1188">
        <v>24968</v>
      </c>
      <c r="I1188">
        <v>19290</v>
      </c>
    </row>
    <row r="1189" spans="1:9" x14ac:dyDescent="0.25">
      <c r="A1189">
        <v>1</v>
      </c>
      <c r="B1189" s="1">
        <v>28758</v>
      </c>
      <c r="C1189">
        <v>1</v>
      </c>
      <c r="D1189">
        <v>2</v>
      </c>
      <c r="E1189">
        <v>4</v>
      </c>
      <c r="F1189" t="s">
        <v>18</v>
      </c>
      <c r="G1189">
        <v>40</v>
      </c>
      <c r="H1189">
        <v>60492</v>
      </c>
      <c r="I1189">
        <v>12270</v>
      </c>
    </row>
    <row r="1190" spans="1:9" x14ac:dyDescent="0.25">
      <c r="A1190">
        <v>1</v>
      </c>
      <c r="B1190" s="1">
        <v>21900</v>
      </c>
      <c r="C1190">
        <v>1</v>
      </c>
      <c r="D1190">
        <v>4</v>
      </c>
      <c r="E1190">
        <v>5</v>
      </c>
      <c r="F1190" t="s">
        <v>13</v>
      </c>
      <c r="G1190">
        <v>39</v>
      </c>
      <c r="H1190">
        <v>20876</v>
      </c>
      <c r="I1190">
        <v>4115</v>
      </c>
    </row>
    <row r="1191" spans="1:9" x14ac:dyDescent="0.25">
      <c r="A1191">
        <v>1</v>
      </c>
      <c r="B1191" s="1">
        <v>28074</v>
      </c>
      <c r="C1191">
        <v>1</v>
      </c>
      <c r="D1191">
        <v>1</v>
      </c>
      <c r="E1191">
        <v>4</v>
      </c>
      <c r="F1191" t="s">
        <v>20</v>
      </c>
      <c r="G1191">
        <v>38</v>
      </c>
      <c r="H1191">
        <v>32804</v>
      </c>
      <c r="I1191">
        <v>25640</v>
      </c>
    </row>
    <row r="1192" spans="1:9" x14ac:dyDescent="0.25">
      <c r="A1192">
        <v>2</v>
      </c>
      <c r="B1192" s="1">
        <v>26683</v>
      </c>
      <c r="C1192">
        <v>1</v>
      </c>
      <c r="D1192">
        <v>1</v>
      </c>
      <c r="E1192">
        <v>4</v>
      </c>
      <c r="F1192" t="s">
        <v>9</v>
      </c>
      <c r="G1192">
        <v>36</v>
      </c>
      <c r="H1192">
        <v>10520</v>
      </c>
      <c r="I1192">
        <v>213</v>
      </c>
    </row>
    <row r="1193" spans="1:9" x14ac:dyDescent="0.25">
      <c r="A1193">
        <v>1</v>
      </c>
      <c r="B1193" s="1">
        <v>33980</v>
      </c>
      <c r="C1193">
        <v>1</v>
      </c>
      <c r="D1193">
        <v>4</v>
      </c>
      <c r="E1193">
        <v>5</v>
      </c>
      <c r="F1193" t="s">
        <v>13</v>
      </c>
      <c r="G1193">
        <v>40</v>
      </c>
      <c r="H1193">
        <v>57524</v>
      </c>
      <c r="I1193">
        <v>220300</v>
      </c>
    </row>
    <row r="1194" spans="1:9" x14ac:dyDescent="0.25">
      <c r="A1194">
        <v>2</v>
      </c>
      <c r="B1194" s="1">
        <v>24529</v>
      </c>
      <c r="C1194">
        <v>1</v>
      </c>
      <c r="D1194">
        <v>4</v>
      </c>
      <c r="E1194">
        <v>4</v>
      </c>
      <c r="F1194" t="s">
        <v>11</v>
      </c>
      <c r="G1194">
        <v>35</v>
      </c>
      <c r="H1194">
        <v>35652</v>
      </c>
      <c r="I1194">
        <v>169069</v>
      </c>
    </row>
    <row r="1195" spans="1:9" x14ac:dyDescent="0.25">
      <c r="A1195">
        <v>1</v>
      </c>
      <c r="B1195" s="1">
        <v>28400</v>
      </c>
      <c r="C1195">
        <v>1</v>
      </c>
      <c r="D1195">
        <v>3</v>
      </c>
      <c r="E1195">
        <v>5</v>
      </c>
      <c r="F1195" t="s">
        <v>16</v>
      </c>
      <c r="G1195">
        <v>39</v>
      </c>
      <c r="H1195">
        <v>30896</v>
      </c>
      <c r="I1195">
        <v>8550</v>
      </c>
    </row>
    <row r="1196" spans="1:9" x14ac:dyDescent="0.25">
      <c r="A1196">
        <v>1</v>
      </c>
      <c r="B1196" s="1">
        <v>31255</v>
      </c>
      <c r="C1196">
        <v>1</v>
      </c>
      <c r="D1196">
        <v>3</v>
      </c>
      <c r="E1196">
        <v>4</v>
      </c>
      <c r="F1196" t="s">
        <v>9</v>
      </c>
      <c r="G1196">
        <v>38</v>
      </c>
      <c r="H1196">
        <v>46796</v>
      </c>
      <c r="I1196">
        <v>124707</v>
      </c>
    </row>
    <row r="1197" spans="1:9" x14ac:dyDescent="0.25">
      <c r="A1197">
        <v>1</v>
      </c>
      <c r="B1197" s="1">
        <v>19597</v>
      </c>
      <c r="C1197">
        <v>1</v>
      </c>
      <c r="D1197">
        <v>2</v>
      </c>
      <c r="E1197">
        <v>4</v>
      </c>
      <c r="F1197" t="s">
        <v>9</v>
      </c>
      <c r="G1197">
        <v>40</v>
      </c>
      <c r="H1197">
        <v>108368</v>
      </c>
      <c r="I1197">
        <v>22400</v>
      </c>
    </row>
    <row r="1198" spans="1:9" x14ac:dyDescent="0.25">
      <c r="A1198">
        <v>2</v>
      </c>
      <c r="B1198" s="1">
        <v>21041</v>
      </c>
      <c r="C1198">
        <v>1</v>
      </c>
      <c r="D1198">
        <v>2</v>
      </c>
      <c r="E1198">
        <v>4</v>
      </c>
      <c r="F1198" t="s">
        <v>12</v>
      </c>
      <c r="G1198">
        <v>40</v>
      </c>
      <c r="H1198">
        <v>35852</v>
      </c>
      <c r="I1198">
        <v>315650</v>
      </c>
    </row>
    <row r="1199" spans="1:9" x14ac:dyDescent="0.25">
      <c r="A1199">
        <v>1</v>
      </c>
      <c r="B1199" s="1">
        <v>27606</v>
      </c>
      <c r="C1199">
        <v>1</v>
      </c>
      <c r="D1199">
        <v>4</v>
      </c>
      <c r="E1199">
        <v>5</v>
      </c>
      <c r="F1199" t="s">
        <v>13</v>
      </c>
      <c r="G1199">
        <v>40</v>
      </c>
      <c r="H1199">
        <v>28640</v>
      </c>
      <c r="I1199">
        <v>55200</v>
      </c>
    </row>
    <row r="1200" spans="1:9" x14ac:dyDescent="0.25">
      <c r="A1200">
        <v>1</v>
      </c>
      <c r="B1200" s="1">
        <v>23483</v>
      </c>
      <c r="C1200">
        <v>1</v>
      </c>
      <c r="D1200">
        <v>4</v>
      </c>
      <c r="E1200">
        <v>5</v>
      </c>
      <c r="F1200" t="s">
        <v>16</v>
      </c>
      <c r="G1200">
        <v>38</v>
      </c>
      <c r="H1200">
        <v>47988</v>
      </c>
      <c r="I1200">
        <v>185873</v>
      </c>
    </row>
    <row r="1201" spans="1:9" x14ac:dyDescent="0.25">
      <c r="A1201">
        <v>2</v>
      </c>
      <c r="B1201" s="1">
        <v>30650</v>
      </c>
      <c r="C1201">
        <v>1</v>
      </c>
      <c r="D1201">
        <v>4</v>
      </c>
      <c r="E1201">
        <v>4</v>
      </c>
      <c r="F1201" t="s">
        <v>9</v>
      </c>
      <c r="G1201">
        <v>40</v>
      </c>
      <c r="H1201">
        <v>23524</v>
      </c>
      <c r="I1201">
        <v>5000</v>
      </c>
    </row>
    <row r="1202" spans="1:9" x14ac:dyDescent="0.25">
      <c r="A1202">
        <v>1</v>
      </c>
      <c r="B1202" s="1">
        <v>26674</v>
      </c>
      <c r="C1202">
        <v>1</v>
      </c>
      <c r="D1202">
        <v>4</v>
      </c>
      <c r="E1202">
        <v>5</v>
      </c>
      <c r="F1202" t="s">
        <v>13</v>
      </c>
      <c r="G1202">
        <v>40</v>
      </c>
      <c r="H1202">
        <v>41624</v>
      </c>
      <c r="I1202">
        <v>-119000</v>
      </c>
    </row>
    <row r="1203" spans="1:9" x14ac:dyDescent="0.25">
      <c r="A1203">
        <v>2</v>
      </c>
      <c r="B1203" s="1">
        <v>20992</v>
      </c>
      <c r="C1203">
        <v>1</v>
      </c>
      <c r="D1203">
        <v>2</v>
      </c>
      <c r="E1203">
        <v>4</v>
      </c>
      <c r="F1203" t="s">
        <v>19</v>
      </c>
      <c r="G1203">
        <v>13</v>
      </c>
      <c r="H1203">
        <v>18456</v>
      </c>
      <c r="I1203">
        <v>22928</v>
      </c>
    </row>
    <row r="1204" spans="1:9" x14ac:dyDescent="0.25">
      <c r="A1204">
        <v>1</v>
      </c>
      <c r="B1204" s="1">
        <v>25082</v>
      </c>
      <c r="C1204">
        <v>1</v>
      </c>
      <c r="D1204">
        <v>2</v>
      </c>
      <c r="E1204">
        <v>4</v>
      </c>
      <c r="F1204" t="s">
        <v>18</v>
      </c>
      <c r="G1204">
        <v>40</v>
      </c>
      <c r="H1204">
        <v>64792</v>
      </c>
      <c r="I1204">
        <v>-847130</v>
      </c>
    </row>
    <row r="1205" spans="1:9" x14ac:dyDescent="0.25">
      <c r="A1205">
        <v>2</v>
      </c>
      <c r="B1205" s="1">
        <v>20543</v>
      </c>
      <c r="C1205">
        <v>1</v>
      </c>
      <c r="D1205">
        <v>4</v>
      </c>
      <c r="E1205">
        <v>4</v>
      </c>
      <c r="F1205" t="s">
        <v>9</v>
      </c>
      <c r="G1205">
        <v>40</v>
      </c>
      <c r="H1205">
        <v>27840</v>
      </c>
      <c r="I1205">
        <v>10600</v>
      </c>
    </row>
    <row r="1206" spans="1:9" x14ac:dyDescent="0.25">
      <c r="A1206">
        <v>2</v>
      </c>
      <c r="B1206" s="1">
        <v>20833</v>
      </c>
      <c r="C1206">
        <v>1</v>
      </c>
      <c r="D1206">
        <v>4</v>
      </c>
      <c r="E1206">
        <v>4</v>
      </c>
      <c r="F1206" t="s">
        <v>19</v>
      </c>
      <c r="G1206">
        <v>34</v>
      </c>
      <c r="H1206">
        <v>36852</v>
      </c>
      <c r="I1206">
        <v>10991</v>
      </c>
    </row>
    <row r="1207" spans="1:9" x14ac:dyDescent="0.25">
      <c r="A1207">
        <v>2</v>
      </c>
      <c r="B1207" s="1">
        <v>27832</v>
      </c>
      <c r="C1207">
        <v>1</v>
      </c>
      <c r="D1207">
        <v>2</v>
      </c>
      <c r="E1207">
        <v>4</v>
      </c>
      <c r="F1207" t="s">
        <v>12</v>
      </c>
      <c r="G1207">
        <v>40</v>
      </c>
      <c r="H1207">
        <v>27004</v>
      </c>
      <c r="I1207">
        <v>6239</v>
      </c>
    </row>
    <row r="1208" spans="1:9" x14ac:dyDescent="0.25">
      <c r="A1208">
        <v>1</v>
      </c>
      <c r="B1208" s="1">
        <v>31981</v>
      </c>
      <c r="C1208">
        <v>1</v>
      </c>
      <c r="D1208">
        <v>4</v>
      </c>
      <c r="E1208">
        <v>4</v>
      </c>
      <c r="F1208" t="s">
        <v>11</v>
      </c>
      <c r="G1208">
        <v>40</v>
      </c>
      <c r="H1208">
        <v>14136</v>
      </c>
      <c r="I1208">
        <v>0</v>
      </c>
    </row>
    <row r="1209" spans="1:9" x14ac:dyDescent="0.25">
      <c r="A1209">
        <v>1</v>
      </c>
      <c r="B1209" s="1">
        <v>26724</v>
      </c>
      <c r="C1209">
        <v>1</v>
      </c>
      <c r="D1209">
        <v>4</v>
      </c>
      <c r="E1209">
        <v>5</v>
      </c>
      <c r="F1209" t="s">
        <v>13</v>
      </c>
      <c r="G1209">
        <v>38</v>
      </c>
      <c r="H1209">
        <v>44384</v>
      </c>
      <c r="I1209">
        <v>-10725</v>
      </c>
    </row>
    <row r="1210" spans="1:9" x14ac:dyDescent="0.25">
      <c r="A1210">
        <v>2</v>
      </c>
      <c r="B1210" s="1">
        <v>20206</v>
      </c>
      <c r="C1210">
        <v>1</v>
      </c>
      <c r="D1210">
        <v>2</v>
      </c>
      <c r="E1210">
        <v>4</v>
      </c>
      <c r="F1210" t="s">
        <v>11</v>
      </c>
      <c r="G1210">
        <v>40</v>
      </c>
      <c r="H1210">
        <v>35028</v>
      </c>
      <c r="I1210">
        <v>14020</v>
      </c>
    </row>
    <row r="1211" spans="1:9" x14ac:dyDescent="0.25">
      <c r="A1211">
        <v>1</v>
      </c>
      <c r="B1211" s="1">
        <v>23565</v>
      </c>
      <c r="C1211">
        <v>1</v>
      </c>
      <c r="D1211">
        <v>2</v>
      </c>
      <c r="E1211">
        <v>4</v>
      </c>
      <c r="F1211" t="s">
        <v>19</v>
      </c>
      <c r="G1211">
        <v>40</v>
      </c>
      <c r="H1211">
        <v>24788</v>
      </c>
      <c r="I1211">
        <v>7707</v>
      </c>
    </row>
    <row r="1212" spans="1:9" x14ac:dyDescent="0.25">
      <c r="A1212">
        <v>2</v>
      </c>
      <c r="B1212" s="1">
        <v>20776</v>
      </c>
      <c r="C1212">
        <v>1</v>
      </c>
      <c r="D1212">
        <v>1</v>
      </c>
      <c r="E1212">
        <v>4</v>
      </c>
      <c r="F1212" t="s">
        <v>19</v>
      </c>
      <c r="G1212">
        <v>27</v>
      </c>
      <c r="H1212">
        <v>18080</v>
      </c>
      <c r="I1212">
        <v>39205</v>
      </c>
    </row>
    <row r="1213" spans="1:9" x14ac:dyDescent="0.25">
      <c r="A1213">
        <v>2</v>
      </c>
      <c r="B1213" s="1">
        <v>22422</v>
      </c>
      <c r="C1213">
        <v>1</v>
      </c>
      <c r="D1213">
        <v>1</v>
      </c>
      <c r="E1213">
        <v>4</v>
      </c>
      <c r="F1213" t="s">
        <v>19</v>
      </c>
      <c r="G1213">
        <v>40</v>
      </c>
      <c r="H1213">
        <v>40476</v>
      </c>
      <c r="I1213">
        <v>17087</v>
      </c>
    </row>
    <row r="1214" spans="1:9" x14ac:dyDescent="0.25">
      <c r="A1214">
        <v>2</v>
      </c>
      <c r="B1214" s="1">
        <v>27096</v>
      </c>
      <c r="C1214">
        <v>1</v>
      </c>
      <c r="D1214">
        <v>2</v>
      </c>
      <c r="E1214">
        <v>4</v>
      </c>
      <c r="F1214" t="s">
        <v>12</v>
      </c>
      <c r="G1214">
        <v>40</v>
      </c>
      <c r="H1214">
        <v>11288</v>
      </c>
      <c r="I1214">
        <v>0</v>
      </c>
    </row>
    <row r="1215" spans="1:9" x14ac:dyDescent="0.25">
      <c r="A1215">
        <v>1</v>
      </c>
      <c r="B1215" s="1">
        <v>20277</v>
      </c>
      <c r="C1215">
        <v>1</v>
      </c>
      <c r="D1215">
        <v>1</v>
      </c>
      <c r="E1215">
        <v>4</v>
      </c>
      <c r="F1215" t="s">
        <v>21</v>
      </c>
      <c r="G1215">
        <v>37</v>
      </c>
      <c r="H1215">
        <v>34440</v>
      </c>
      <c r="I1215">
        <v>70300</v>
      </c>
    </row>
    <row r="1216" spans="1:9" x14ac:dyDescent="0.25">
      <c r="A1216">
        <v>2</v>
      </c>
      <c r="B1216" s="1">
        <v>30643</v>
      </c>
      <c r="C1216">
        <v>1</v>
      </c>
      <c r="D1216">
        <v>4</v>
      </c>
      <c r="E1216">
        <v>4</v>
      </c>
      <c r="F1216" t="s">
        <v>15</v>
      </c>
      <c r="G1216">
        <v>20</v>
      </c>
      <c r="H1216">
        <v>16748</v>
      </c>
      <c r="I1216">
        <v>3109</v>
      </c>
    </row>
    <row r="1217" spans="1:9" x14ac:dyDescent="0.25">
      <c r="A1217">
        <v>1</v>
      </c>
      <c r="B1217" s="1">
        <v>24171</v>
      </c>
      <c r="C1217">
        <v>1</v>
      </c>
      <c r="D1217">
        <v>3</v>
      </c>
      <c r="E1217">
        <v>5</v>
      </c>
      <c r="F1217" t="s">
        <v>16</v>
      </c>
      <c r="G1217">
        <v>40</v>
      </c>
      <c r="H1217">
        <v>24544</v>
      </c>
      <c r="I1217">
        <v>789</v>
      </c>
    </row>
    <row r="1218" spans="1:9" x14ac:dyDescent="0.25">
      <c r="A1218">
        <v>2</v>
      </c>
      <c r="B1218" s="1">
        <v>25323</v>
      </c>
      <c r="C1218">
        <v>1</v>
      </c>
      <c r="D1218">
        <v>2</v>
      </c>
      <c r="E1218">
        <v>4</v>
      </c>
      <c r="F1218" t="s">
        <v>19</v>
      </c>
      <c r="G1218">
        <v>40</v>
      </c>
      <c r="H1218">
        <v>41444</v>
      </c>
      <c r="I1218">
        <v>125219</v>
      </c>
    </row>
    <row r="1219" spans="1:9" x14ac:dyDescent="0.25">
      <c r="A1219">
        <v>1</v>
      </c>
      <c r="B1219" s="1">
        <v>24320</v>
      </c>
      <c r="C1219">
        <v>1</v>
      </c>
      <c r="D1219">
        <v>4</v>
      </c>
      <c r="E1219">
        <v>5</v>
      </c>
      <c r="F1219" t="s">
        <v>13</v>
      </c>
      <c r="G1219">
        <v>40</v>
      </c>
      <c r="H1219">
        <v>25876</v>
      </c>
      <c r="I1219">
        <v>6620</v>
      </c>
    </row>
    <row r="1220" spans="1:9" x14ac:dyDescent="0.25">
      <c r="A1220">
        <v>1</v>
      </c>
      <c r="B1220" s="1">
        <v>27922</v>
      </c>
      <c r="C1220">
        <v>1</v>
      </c>
      <c r="D1220">
        <v>3</v>
      </c>
      <c r="E1220">
        <v>4</v>
      </c>
      <c r="F1220" t="s">
        <v>9</v>
      </c>
      <c r="G1220">
        <v>40</v>
      </c>
      <c r="H1220">
        <v>36336</v>
      </c>
      <c r="I1220">
        <v>19500</v>
      </c>
    </row>
    <row r="1221" spans="1:9" x14ac:dyDescent="0.25">
      <c r="A1221">
        <v>2</v>
      </c>
      <c r="B1221" s="1">
        <v>19259</v>
      </c>
      <c r="C1221">
        <v>1</v>
      </c>
      <c r="D1221">
        <v>1</v>
      </c>
      <c r="E1221">
        <v>2</v>
      </c>
      <c r="F1221" t="s">
        <v>9</v>
      </c>
      <c r="G1221">
        <v>60</v>
      </c>
      <c r="H1221">
        <v>36716</v>
      </c>
      <c r="I1221">
        <v>103000</v>
      </c>
    </row>
    <row r="1222" spans="1:9" x14ac:dyDescent="0.25">
      <c r="A1222">
        <v>1</v>
      </c>
      <c r="B1222" s="1">
        <v>19418</v>
      </c>
      <c r="C1222">
        <v>1</v>
      </c>
      <c r="D1222">
        <v>1</v>
      </c>
      <c r="E1222">
        <v>4</v>
      </c>
      <c r="F1222" t="s">
        <v>15</v>
      </c>
      <c r="G1222">
        <v>40</v>
      </c>
      <c r="H1222">
        <v>31264</v>
      </c>
      <c r="I1222">
        <v>47026</v>
      </c>
    </row>
    <row r="1223" spans="1:9" x14ac:dyDescent="0.25">
      <c r="A1223">
        <v>2</v>
      </c>
      <c r="B1223" s="1">
        <v>26030</v>
      </c>
      <c r="C1223">
        <v>1</v>
      </c>
      <c r="D1223">
        <v>2</v>
      </c>
      <c r="E1223">
        <v>4</v>
      </c>
      <c r="F1223" t="s">
        <v>14</v>
      </c>
      <c r="G1223">
        <v>34</v>
      </c>
      <c r="H1223">
        <v>28092</v>
      </c>
      <c r="I1223">
        <v>10159</v>
      </c>
    </row>
    <row r="1224" spans="1:9" x14ac:dyDescent="0.25">
      <c r="A1224">
        <v>2</v>
      </c>
      <c r="B1224" s="1">
        <v>29207</v>
      </c>
      <c r="C1224">
        <v>1</v>
      </c>
      <c r="D1224">
        <v>3</v>
      </c>
      <c r="E1224">
        <v>4</v>
      </c>
      <c r="F1224" t="s">
        <v>19</v>
      </c>
      <c r="G1224">
        <v>30</v>
      </c>
      <c r="H1224">
        <v>25820</v>
      </c>
      <c r="I1224">
        <v>10213</v>
      </c>
    </row>
    <row r="1225" spans="1:9" x14ac:dyDescent="0.25">
      <c r="A1225">
        <v>1</v>
      </c>
      <c r="B1225" s="1">
        <v>22867</v>
      </c>
      <c r="C1225">
        <v>1</v>
      </c>
      <c r="D1225">
        <v>1</v>
      </c>
      <c r="E1225">
        <v>4</v>
      </c>
      <c r="F1225" t="s">
        <v>9</v>
      </c>
      <c r="G1225">
        <v>40</v>
      </c>
      <c r="H1225">
        <v>30096</v>
      </c>
      <c r="I1225">
        <v>169002</v>
      </c>
    </row>
    <row r="1226" spans="1:9" x14ac:dyDescent="0.25">
      <c r="A1226">
        <v>2</v>
      </c>
      <c r="B1226" s="1">
        <v>27804</v>
      </c>
      <c r="C1226">
        <v>1</v>
      </c>
      <c r="D1226">
        <v>1</v>
      </c>
      <c r="E1226">
        <v>4</v>
      </c>
      <c r="F1226" t="s">
        <v>11</v>
      </c>
      <c r="G1226">
        <v>39</v>
      </c>
      <c r="H1226">
        <v>28716</v>
      </c>
      <c r="I1226">
        <v>4625</v>
      </c>
    </row>
    <row r="1227" spans="1:9" x14ac:dyDescent="0.25">
      <c r="A1227">
        <v>1</v>
      </c>
      <c r="B1227" s="1">
        <v>27333</v>
      </c>
      <c r="C1227">
        <v>1</v>
      </c>
      <c r="D1227">
        <v>1</v>
      </c>
      <c r="E1227">
        <v>4</v>
      </c>
      <c r="F1227" t="s">
        <v>9</v>
      </c>
      <c r="G1227">
        <v>40</v>
      </c>
      <c r="H1227">
        <v>27192</v>
      </c>
      <c r="I1227">
        <v>2000</v>
      </c>
    </row>
    <row r="1228" spans="1:9" x14ac:dyDescent="0.25">
      <c r="A1228">
        <v>1</v>
      </c>
      <c r="B1228" s="1">
        <v>20769</v>
      </c>
      <c r="C1228">
        <v>1</v>
      </c>
      <c r="D1228">
        <v>4</v>
      </c>
      <c r="E1228">
        <v>5</v>
      </c>
      <c r="F1228" t="s">
        <v>13</v>
      </c>
      <c r="G1228">
        <v>40</v>
      </c>
      <c r="H1228">
        <v>27284</v>
      </c>
      <c r="I1228">
        <v>32500</v>
      </c>
    </row>
    <row r="1229" spans="1:9" x14ac:dyDescent="0.25">
      <c r="A1229">
        <v>1</v>
      </c>
      <c r="B1229" s="1">
        <v>27896</v>
      </c>
      <c r="C1229">
        <v>1</v>
      </c>
      <c r="D1229">
        <v>4</v>
      </c>
      <c r="E1229">
        <v>4</v>
      </c>
      <c r="F1229" t="s">
        <v>19</v>
      </c>
      <c r="G1229">
        <v>40</v>
      </c>
      <c r="H1229">
        <v>42176</v>
      </c>
      <c r="I1229">
        <v>111591</v>
      </c>
    </row>
    <row r="1230" spans="1:9" x14ac:dyDescent="0.25">
      <c r="A1230">
        <v>1</v>
      </c>
      <c r="B1230" s="1">
        <v>33601</v>
      </c>
      <c r="C1230">
        <v>1</v>
      </c>
      <c r="D1230">
        <v>1</v>
      </c>
      <c r="E1230">
        <v>4</v>
      </c>
      <c r="F1230" t="s">
        <v>21</v>
      </c>
      <c r="G1230">
        <v>19</v>
      </c>
      <c r="H1230">
        <v>13584</v>
      </c>
      <c r="I1230">
        <v>18230</v>
      </c>
    </row>
    <row r="1231" spans="1:9" x14ac:dyDescent="0.25">
      <c r="A1231">
        <v>2</v>
      </c>
      <c r="B1231" s="1">
        <v>29043</v>
      </c>
      <c r="C1231">
        <v>1</v>
      </c>
      <c r="D1231">
        <v>2</v>
      </c>
      <c r="E1231">
        <v>4</v>
      </c>
      <c r="F1231" t="s">
        <v>20</v>
      </c>
      <c r="G1231">
        <v>38</v>
      </c>
      <c r="H1231">
        <v>27520</v>
      </c>
      <c r="I1231">
        <v>71828</v>
      </c>
    </row>
    <row r="1232" spans="1:9" x14ac:dyDescent="0.25">
      <c r="A1232">
        <v>2</v>
      </c>
      <c r="B1232" s="1">
        <v>30044</v>
      </c>
      <c r="C1232">
        <v>1</v>
      </c>
      <c r="D1232">
        <v>1</v>
      </c>
      <c r="E1232">
        <v>4</v>
      </c>
      <c r="F1232" t="s">
        <v>19</v>
      </c>
      <c r="G1232">
        <v>20</v>
      </c>
      <c r="H1232">
        <v>15228</v>
      </c>
      <c r="I1232">
        <v>10</v>
      </c>
    </row>
    <row r="1233" spans="1:9" x14ac:dyDescent="0.25">
      <c r="A1233">
        <v>2</v>
      </c>
      <c r="B1233" s="1">
        <v>28361</v>
      </c>
      <c r="C1233">
        <v>1</v>
      </c>
      <c r="D1233">
        <v>4</v>
      </c>
      <c r="E1233">
        <v>4</v>
      </c>
      <c r="F1233" t="s">
        <v>11</v>
      </c>
      <c r="G1233">
        <v>42</v>
      </c>
      <c r="H1233">
        <v>17180</v>
      </c>
      <c r="I1233">
        <v>2980</v>
      </c>
    </row>
    <row r="1234" spans="1:9" x14ac:dyDescent="0.25">
      <c r="A1234">
        <v>1</v>
      </c>
      <c r="B1234" s="1">
        <v>21907</v>
      </c>
      <c r="C1234">
        <v>1</v>
      </c>
      <c r="D1234">
        <v>2</v>
      </c>
      <c r="E1234">
        <v>4</v>
      </c>
      <c r="F1234" t="s">
        <v>11</v>
      </c>
      <c r="G1234">
        <v>40</v>
      </c>
      <c r="H1234">
        <v>30688</v>
      </c>
      <c r="I1234">
        <v>10890</v>
      </c>
    </row>
    <row r="1235" spans="1:9" x14ac:dyDescent="0.25">
      <c r="A1235">
        <v>2</v>
      </c>
      <c r="B1235" s="1">
        <v>25522</v>
      </c>
      <c r="C1235">
        <v>1</v>
      </c>
      <c r="D1235">
        <v>1</v>
      </c>
      <c r="E1235">
        <v>2</v>
      </c>
      <c r="F1235" t="s">
        <v>11</v>
      </c>
      <c r="G1235">
        <v>60</v>
      </c>
      <c r="H1235">
        <v>81348</v>
      </c>
      <c r="I1235">
        <v>456300</v>
      </c>
    </row>
    <row r="1236" spans="1:9" x14ac:dyDescent="0.25">
      <c r="A1236">
        <v>1</v>
      </c>
      <c r="B1236" s="1">
        <v>29762</v>
      </c>
      <c r="C1236">
        <v>1</v>
      </c>
      <c r="D1236">
        <v>4</v>
      </c>
      <c r="E1236">
        <v>5</v>
      </c>
      <c r="F1236" t="s">
        <v>16</v>
      </c>
      <c r="G1236">
        <v>40</v>
      </c>
      <c r="H1236">
        <v>30396</v>
      </c>
      <c r="I1236">
        <v>22781</v>
      </c>
    </row>
    <row r="1237" spans="1:9" x14ac:dyDescent="0.25">
      <c r="A1237">
        <v>1</v>
      </c>
      <c r="B1237" s="1">
        <v>31628</v>
      </c>
      <c r="C1237">
        <v>1</v>
      </c>
      <c r="D1237">
        <v>4</v>
      </c>
      <c r="E1237">
        <v>4</v>
      </c>
      <c r="F1237" t="s">
        <v>9</v>
      </c>
      <c r="G1237">
        <v>40</v>
      </c>
      <c r="H1237">
        <v>25060</v>
      </c>
      <c r="I1237">
        <v>8460</v>
      </c>
    </row>
    <row r="1238" spans="1:9" x14ac:dyDescent="0.25">
      <c r="A1238">
        <v>1</v>
      </c>
      <c r="B1238" s="1">
        <v>26531</v>
      </c>
      <c r="C1238">
        <v>1</v>
      </c>
      <c r="D1238">
        <v>4</v>
      </c>
      <c r="E1238">
        <v>3</v>
      </c>
      <c r="F1238" t="s">
        <v>10</v>
      </c>
      <c r="G1238">
        <v>40</v>
      </c>
      <c r="H1238">
        <v>14232</v>
      </c>
      <c r="I1238">
        <v>9530</v>
      </c>
    </row>
    <row r="1239" spans="1:9" x14ac:dyDescent="0.25">
      <c r="A1239">
        <v>2</v>
      </c>
      <c r="B1239" s="1">
        <v>24797</v>
      </c>
      <c r="C1239">
        <v>1</v>
      </c>
      <c r="D1239">
        <v>4</v>
      </c>
      <c r="E1239">
        <v>4</v>
      </c>
      <c r="F1239" t="s">
        <v>19</v>
      </c>
      <c r="G1239">
        <v>40</v>
      </c>
      <c r="H1239">
        <v>14732</v>
      </c>
      <c r="I1239">
        <v>25255</v>
      </c>
    </row>
    <row r="1240" spans="1:9" x14ac:dyDescent="0.25">
      <c r="A1240">
        <v>1</v>
      </c>
      <c r="B1240" s="1">
        <v>34240</v>
      </c>
      <c r="C1240">
        <v>1</v>
      </c>
      <c r="D1240">
        <v>4</v>
      </c>
      <c r="E1240">
        <v>4</v>
      </c>
      <c r="F1240" t="s">
        <v>20</v>
      </c>
      <c r="G1240">
        <v>40</v>
      </c>
      <c r="H1240">
        <v>26988</v>
      </c>
      <c r="I1240">
        <v>60718</v>
      </c>
    </row>
    <row r="1241" spans="1:9" x14ac:dyDescent="0.25">
      <c r="A1241">
        <v>2</v>
      </c>
      <c r="B1241" s="1">
        <v>26805</v>
      </c>
      <c r="C1241">
        <v>1</v>
      </c>
      <c r="D1241">
        <v>1</v>
      </c>
      <c r="E1241">
        <v>4</v>
      </c>
      <c r="F1241" t="s">
        <v>9</v>
      </c>
      <c r="G1241">
        <v>40</v>
      </c>
      <c r="H1241">
        <v>23388</v>
      </c>
      <c r="I1241">
        <v>6695</v>
      </c>
    </row>
    <row r="1242" spans="1:9" x14ac:dyDescent="0.25">
      <c r="A1242">
        <v>2</v>
      </c>
      <c r="B1242" s="1">
        <v>23511</v>
      </c>
      <c r="C1242">
        <v>1</v>
      </c>
      <c r="D1242">
        <v>2</v>
      </c>
      <c r="E1242">
        <v>4</v>
      </c>
      <c r="F1242" t="s">
        <v>15</v>
      </c>
      <c r="G1242">
        <v>40</v>
      </c>
      <c r="H1242">
        <v>27052</v>
      </c>
      <c r="I1242">
        <v>1476</v>
      </c>
    </row>
    <row r="1243" spans="1:9" x14ac:dyDescent="0.25">
      <c r="A1243">
        <v>1</v>
      </c>
      <c r="B1243" s="1">
        <v>32675</v>
      </c>
      <c r="C1243">
        <v>1</v>
      </c>
      <c r="D1243">
        <v>4</v>
      </c>
      <c r="E1243">
        <v>3</v>
      </c>
      <c r="F1243" t="s">
        <v>10</v>
      </c>
      <c r="G1243">
        <v>40</v>
      </c>
      <c r="H1243">
        <v>18140</v>
      </c>
      <c r="I1243">
        <v>0</v>
      </c>
    </row>
    <row r="1244" spans="1:9" x14ac:dyDescent="0.25">
      <c r="A1244">
        <v>1</v>
      </c>
      <c r="B1244" s="1">
        <v>29763</v>
      </c>
      <c r="C1244">
        <v>1</v>
      </c>
      <c r="D1244">
        <v>4</v>
      </c>
      <c r="E1244">
        <v>4</v>
      </c>
      <c r="F1244" t="s">
        <v>15</v>
      </c>
      <c r="G1244">
        <v>38</v>
      </c>
      <c r="H1244">
        <v>19176</v>
      </c>
      <c r="I1244">
        <v>41000</v>
      </c>
    </row>
    <row r="1245" spans="1:9" x14ac:dyDescent="0.25">
      <c r="A1245">
        <v>1</v>
      </c>
      <c r="B1245" s="1">
        <v>21904</v>
      </c>
      <c r="C1245">
        <v>1</v>
      </c>
      <c r="D1245">
        <v>4</v>
      </c>
      <c r="E1245">
        <v>4</v>
      </c>
      <c r="F1245" t="s">
        <v>21</v>
      </c>
      <c r="G1245">
        <v>55</v>
      </c>
      <c r="H1245">
        <v>34832</v>
      </c>
      <c r="I1245">
        <v>25424</v>
      </c>
    </row>
    <row r="1246" spans="1:9" x14ac:dyDescent="0.25">
      <c r="A1246">
        <v>2</v>
      </c>
      <c r="B1246" s="1">
        <v>29105</v>
      </c>
      <c r="C1246">
        <v>1</v>
      </c>
      <c r="D1246">
        <v>2</v>
      </c>
      <c r="E1246">
        <v>3</v>
      </c>
      <c r="F1246" t="s">
        <v>10</v>
      </c>
      <c r="G1246">
        <v>40</v>
      </c>
      <c r="H1246">
        <v>26224</v>
      </c>
      <c r="I1246">
        <v>23775</v>
      </c>
    </row>
    <row r="1247" spans="1:9" x14ac:dyDescent="0.25">
      <c r="A1247">
        <v>2</v>
      </c>
      <c r="B1247" s="1">
        <v>26286</v>
      </c>
      <c r="C1247">
        <v>1</v>
      </c>
      <c r="D1247">
        <v>1</v>
      </c>
      <c r="E1247">
        <v>4</v>
      </c>
      <c r="F1247" t="s">
        <v>14</v>
      </c>
      <c r="G1247">
        <v>40</v>
      </c>
      <c r="H1247">
        <v>31236</v>
      </c>
      <c r="I1247">
        <v>305868</v>
      </c>
    </row>
    <row r="1248" spans="1:9" x14ac:dyDescent="0.25">
      <c r="A1248">
        <v>1</v>
      </c>
      <c r="B1248" s="1">
        <v>27990</v>
      </c>
      <c r="C1248">
        <v>1</v>
      </c>
      <c r="D1248">
        <v>4</v>
      </c>
      <c r="E1248">
        <v>5</v>
      </c>
      <c r="F1248" t="s">
        <v>13</v>
      </c>
      <c r="G1248">
        <v>38</v>
      </c>
      <c r="H1248">
        <v>18020</v>
      </c>
      <c r="I1248">
        <v>0</v>
      </c>
    </row>
    <row r="1249" spans="1:9" x14ac:dyDescent="0.25">
      <c r="A1249">
        <v>1</v>
      </c>
      <c r="B1249" s="1">
        <v>28308</v>
      </c>
      <c r="C1249">
        <v>1</v>
      </c>
      <c r="D1249">
        <v>3</v>
      </c>
      <c r="E1249">
        <v>5</v>
      </c>
      <c r="F1249" t="s">
        <v>13</v>
      </c>
      <c r="G1249">
        <v>38</v>
      </c>
      <c r="H1249">
        <v>32912</v>
      </c>
      <c r="I1249">
        <v>163197</v>
      </c>
    </row>
    <row r="1250" spans="1:9" x14ac:dyDescent="0.25">
      <c r="A1250">
        <v>1</v>
      </c>
      <c r="B1250" s="1">
        <v>27433</v>
      </c>
      <c r="C1250">
        <v>1</v>
      </c>
      <c r="D1250">
        <v>4</v>
      </c>
      <c r="E1250">
        <v>5</v>
      </c>
      <c r="F1250" t="s">
        <v>13</v>
      </c>
      <c r="G1250">
        <v>40</v>
      </c>
      <c r="H1250">
        <v>27968</v>
      </c>
      <c r="I1250">
        <v>57808</v>
      </c>
    </row>
    <row r="1251" spans="1:9" x14ac:dyDescent="0.25">
      <c r="A1251">
        <v>1</v>
      </c>
      <c r="B1251" s="1">
        <v>29292</v>
      </c>
      <c r="C1251">
        <v>1</v>
      </c>
      <c r="D1251">
        <v>3</v>
      </c>
      <c r="E1251">
        <v>5</v>
      </c>
      <c r="F1251" t="s">
        <v>13</v>
      </c>
      <c r="G1251">
        <v>40</v>
      </c>
      <c r="H1251">
        <v>45420</v>
      </c>
      <c r="I1251">
        <v>198653</v>
      </c>
    </row>
    <row r="1252" spans="1:9" x14ac:dyDescent="0.25">
      <c r="A1252">
        <v>2</v>
      </c>
      <c r="B1252" s="1">
        <v>21011</v>
      </c>
      <c r="C1252">
        <v>1</v>
      </c>
      <c r="D1252">
        <v>3</v>
      </c>
      <c r="E1252">
        <v>4</v>
      </c>
      <c r="F1252" t="s">
        <v>9</v>
      </c>
      <c r="G1252">
        <v>39</v>
      </c>
      <c r="H1252">
        <v>29228</v>
      </c>
      <c r="I1252">
        <v>51561</v>
      </c>
    </row>
    <row r="1253" spans="1:9" x14ac:dyDescent="0.25">
      <c r="A1253">
        <v>2</v>
      </c>
      <c r="B1253" s="1">
        <v>26048</v>
      </c>
      <c r="C1253">
        <v>1</v>
      </c>
      <c r="D1253">
        <v>2</v>
      </c>
      <c r="E1253">
        <v>4</v>
      </c>
      <c r="F1253" t="s">
        <v>19</v>
      </c>
      <c r="G1253">
        <v>22</v>
      </c>
      <c r="H1253">
        <v>21084</v>
      </c>
      <c r="I1253">
        <v>2055</v>
      </c>
    </row>
    <row r="1254" spans="1:9" x14ac:dyDescent="0.25">
      <c r="A1254">
        <v>2</v>
      </c>
      <c r="B1254" s="1">
        <v>22008</v>
      </c>
      <c r="C1254">
        <v>1</v>
      </c>
      <c r="D1254">
        <v>2</v>
      </c>
      <c r="E1254">
        <v>4</v>
      </c>
      <c r="F1254" t="s">
        <v>20</v>
      </c>
      <c r="G1254">
        <v>0</v>
      </c>
      <c r="H1254">
        <v>23452</v>
      </c>
      <c r="I1254">
        <v>0</v>
      </c>
    </row>
    <row r="1255" spans="1:9" x14ac:dyDescent="0.25">
      <c r="A1255">
        <v>2</v>
      </c>
      <c r="B1255" s="1">
        <v>29243</v>
      </c>
      <c r="C1255">
        <v>1</v>
      </c>
      <c r="D1255">
        <v>4</v>
      </c>
      <c r="E1255">
        <v>5</v>
      </c>
      <c r="F1255" t="s">
        <v>16</v>
      </c>
      <c r="G1255">
        <v>40</v>
      </c>
      <c r="H1255">
        <v>16744</v>
      </c>
      <c r="I1255">
        <v>3520</v>
      </c>
    </row>
    <row r="1256" spans="1:9" x14ac:dyDescent="0.25">
      <c r="A1256">
        <v>1</v>
      </c>
      <c r="B1256" s="1">
        <v>33286</v>
      </c>
      <c r="C1256">
        <v>1</v>
      </c>
      <c r="D1256">
        <v>2</v>
      </c>
      <c r="E1256">
        <v>3</v>
      </c>
      <c r="F1256" t="s">
        <v>10</v>
      </c>
      <c r="G1256">
        <v>40</v>
      </c>
      <c r="H1256">
        <v>25300</v>
      </c>
      <c r="I1256">
        <v>0</v>
      </c>
    </row>
    <row r="1257" spans="1:9" x14ac:dyDescent="0.25">
      <c r="A1257">
        <v>2</v>
      </c>
      <c r="B1257" s="1">
        <v>24239</v>
      </c>
      <c r="C1257">
        <v>1</v>
      </c>
      <c r="D1257">
        <v>4</v>
      </c>
      <c r="E1257">
        <v>4</v>
      </c>
      <c r="F1257" t="s">
        <v>19</v>
      </c>
      <c r="G1257">
        <v>35</v>
      </c>
      <c r="H1257">
        <v>19400</v>
      </c>
      <c r="I1257">
        <v>12150</v>
      </c>
    </row>
    <row r="1258" spans="1:9" x14ac:dyDescent="0.25">
      <c r="A1258">
        <v>1</v>
      </c>
      <c r="B1258" s="1">
        <v>33199</v>
      </c>
      <c r="C1258">
        <v>1</v>
      </c>
      <c r="D1258">
        <v>4</v>
      </c>
      <c r="E1258">
        <v>4</v>
      </c>
      <c r="F1258" t="s">
        <v>11</v>
      </c>
      <c r="G1258">
        <v>40</v>
      </c>
      <c r="H1258">
        <v>20756</v>
      </c>
      <c r="I1258">
        <v>17374</v>
      </c>
    </row>
    <row r="1259" spans="1:9" x14ac:dyDescent="0.25">
      <c r="A1259">
        <v>1</v>
      </c>
      <c r="B1259" s="1">
        <v>24943</v>
      </c>
      <c r="C1259">
        <v>1</v>
      </c>
      <c r="D1259">
        <v>4</v>
      </c>
      <c r="E1259">
        <v>5</v>
      </c>
      <c r="F1259" t="s">
        <v>13</v>
      </c>
      <c r="G1259">
        <v>72</v>
      </c>
      <c r="H1259">
        <v>23652</v>
      </c>
      <c r="I1259">
        <v>70000</v>
      </c>
    </row>
    <row r="1260" spans="1:9" x14ac:dyDescent="0.25">
      <c r="A1260">
        <v>2</v>
      </c>
      <c r="B1260" s="1">
        <v>33221</v>
      </c>
      <c r="C1260">
        <v>1</v>
      </c>
      <c r="D1260">
        <v>4</v>
      </c>
      <c r="E1260">
        <v>4</v>
      </c>
      <c r="F1260" t="s">
        <v>21</v>
      </c>
      <c r="G1260">
        <v>40</v>
      </c>
      <c r="H1260">
        <v>10664</v>
      </c>
      <c r="I1260">
        <v>15822</v>
      </c>
    </row>
    <row r="1261" spans="1:9" x14ac:dyDescent="0.25">
      <c r="A1261">
        <v>2</v>
      </c>
      <c r="B1261" s="1">
        <v>32200</v>
      </c>
      <c r="C1261">
        <v>1</v>
      </c>
      <c r="D1261">
        <v>4</v>
      </c>
      <c r="E1261">
        <v>3</v>
      </c>
      <c r="F1261" t="s">
        <v>10</v>
      </c>
      <c r="G1261">
        <v>38</v>
      </c>
      <c r="H1261">
        <v>22372</v>
      </c>
      <c r="I1261">
        <v>12835</v>
      </c>
    </row>
    <row r="1262" spans="1:9" x14ac:dyDescent="0.25">
      <c r="A1262">
        <v>2</v>
      </c>
      <c r="B1262" s="1">
        <v>31513</v>
      </c>
      <c r="C1262">
        <v>1</v>
      </c>
      <c r="D1262">
        <v>4</v>
      </c>
      <c r="E1262">
        <v>5</v>
      </c>
      <c r="F1262" t="s">
        <v>13</v>
      </c>
      <c r="G1262">
        <v>40</v>
      </c>
      <c r="H1262">
        <v>11964</v>
      </c>
      <c r="I1262">
        <v>5100</v>
      </c>
    </row>
    <row r="1263" spans="1:9" x14ac:dyDescent="0.25">
      <c r="A1263">
        <v>1</v>
      </c>
      <c r="B1263" s="1">
        <v>23393</v>
      </c>
      <c r="C1263">
        <v>1</v>
      </c>
      <c r="D1263">
        <v>4</v>
      </c>
      <c r="E1263">
        <v>4</v>
      </c>
      <c r="F1263" t="s">
        <v>14</v>
      </c>
      <c r="G1263">
        <v>38</v>
      </c>
      <c r="H1263">
        <v>27684</v>
      </c>
      <c r="I1263">
        <v>5000</v>
      </c>
    </row>
    <row r="1264" spans="1:9" x14ac:dyDescent="0.25">
      <c r="A1264">
        <v>1</v>
      </c>
      <c r="B1264" s="1">
        <v>21619</v>
      </c>
      <c r="C1264">
        <v>1</v>
      </c>
      <c r="D1264">
        <v>4</v>
      </c>
      <c r="E1264">
        <v>3</v>
      </c>
      <c r="F1264" t="s">
        <v>10</v>
      </c>
      <c r="G1264">
        <v>40</v>
      </c>
      <c r="H1264">
        <v>24040</v>
      </c>
      <c r="I1264">
        <v>15325</v>
      </c>
    </row>
    <row r="1265" spans="1:9" x14ac:dyDescent="0.25">
      <c r="A1265">
        <v>2</v>
      </c>
      <c r="B1265" s="1">
        <v>21491</v>
      </c>
      <c r="C1265">
        <v>1</v>
      </c>
      <c r="D1265">
        <v>2</v>
      </c>
      <c r="E1265">
        <v>4</v>
      </c>
      <c r="F1265" t="s">
        <v>15</v>
      </c>
      <c r="G1265">
        <v>40</v>
      </c>
      <c r="H1265">
        <v>18948</v>
      </c>
      <c r="I1265">
        <v>16419</v>
      </c>
    </row>
    <row r="1266" spans="1:9" x14ac:dyDescent="0.25">
      <c r="A1266">
        <v>1</v>
      </c>
      <c r="B1266" s="1">
        <v>23050</v>
      </c>
      <c r="C1266">
        <v>1</v>
      </c>
      <c r="D1266">
        <v>1</v>
      </c>
      <c r="E1266">
        <v>4</v>
      </c>
      <c r="F1266" t="s">
        <v>9</v>
      </c>
      <c r="G1266">
        <v>40</v>
      </c>
      <c r="H1266">
        <v>34516</v>
      </c>
      <c r="I1266">
        <v>177879</v>
      </c>
    </row>
    <row r="1267" spans="1:9" x14ac:dyDescent="0.25">
      <c r="A1267">
        <v>2</v>
      </c>
      <c r="B1267" s="1">
        <v>25625</v>
      </c>
      <c r="C1267">
        <v>1</v>
      </c>
      <c r="D1267">
        <v>4</v>
      </c>
      <c r="E1267">
        <v>4</v>
      </c>
      <c r="F1267" t="s">
        <v>9</v>
      </c>
      <c r="G1267">
        <v>34</v>
      </c>
      <c r="H1267">
        <v>34672</v>
      </c>
      <c r="I1267">
        <v>8798</v>
      </c>
    </row>
    <row r="1268" spans="1:9" x14ac:dyDescent="0.25">
      <c r="A1268">
        <v>2</v>
      </c>
      <c r="B1268" s="1">
        <v>27969</v>
      </c>
      <c r="C1268">
        <v>1</v>
      </c>
      <c r="D1268">
        <v>3</v>
      </c>
      <c r="E1268">
        <v>4</v>
      </c>
      <c r="F1268" t="s">
        <v>19</v>
      </c>
      <c r="G1268">
        <v>40</v>
      </c>
      <c r="H1268">
        <v>38920</v>
      </c>
      <c r="I1268">
        <v>909</v>
      </c>
    </row>
    <row r="1269" spans="1:9" x14ac:dyDescent="0.25">
      <c r="A1269">
        <v>2</v>
      </c>
      <c r="B1269" s="1">
        <v>27563</v>
      </c>
      <c r="C1269">
        <v>1</v>
      </c>
      <c r="D1269">
        <v>1</v>
      </c>
      <c r="E1269">
        <v>4</v>
      </c>
      <c r="F1269" t="s">
        <v>21</v>
      </c>
      <c r="G1269">
        <v>40</v>
      </c>
      <c r="H1269">
        <v>31260</v>
      </c>
      <c r="I1269">
        <v>20267</v>
      </c>
    </row>
    <row r="1270" spans="1:9" x14ac:dyDescent="0.25">
      <c r="A1270">
        <v>1</v>
      </c>
      <c r="B1270" s="1">
        <v>20649</v>
      </c>
      <c r="C1270">
        <v>1</v>
      </c>
      <c r="D1270">
        <v>3</v>
      </c>
      <c r="E1270">
        <v>4</v>
      </c>
      <c r="F1270" t="s">
        <v>11</v>
      </c>
      <c r="G1270">
        <v>37</v>
      </c>
      <c r="H1270">
        <v>33028</v>
      </c>
      <c r="I1270">
        <v>113000</v>
      </c>
    </row>
    <row r="1271" spans="1:9" x14ac:dyDescent="0.25">
      <c r="A1271">
        <v>2</v>
      </c>
      <c r="B1271" s="1">
        <v>24298</v>
      </c>
      <c r="C1271">
        <v>1</v>
      </c>
      <c r="D1271">
        <v>4</v>
      </c>
      <c r="E1271">
        <v>4</v>
      </c>
      <c r="F1271" t="s">
        <v>20</v>
      </c>
      <c r="G1271">
        <v>40</v>
      </c>
      <c r="H1271">
        <v>35576</v>
      </c>
      <c r="I1271">
        <v>30211</v>
      </c>
    </row>
    <row r="1272" spans="1:9" x14ac:dyDescent="0.25">
      <c r="A1272">
        <v>2</v>
      </c>
      <c r="B1272" s="1">
        <v>30530</v>
      </c>
      <c r="C1272">
        <v>1</v>
      </c>
      <c r="D1272">
        <v>4</v>
      </c>
      <c r="E1272">
        <v>4</v>
      </c>
      <c r="F1272" t="s">
        <v>9</v>
      </c>
      <c r="G1272">
        <v>40</v>
      </c>
      <c r="H1272">
        <v>12952</v>
      </c>
      <c r="I1272">
        <v>128</v>
      </c>
    </row>
    <row r="1273" spans="1:9" x14ac:dyDescent="0.25">
      <c r="A1273">
        <v>1</v>
      </c>
      <c r="B1273" s="1">
        <v>23212</v>
      </c>
      <c r="C1273">
        <v>1</v>
      </c>
      <c r="D1273">
        <v>2</v>
      </c>
      <c r="E1273">
        <v>3</v>
      </c>
      <c r="F1273" t="s">
        <v>10</v>
      </c>
      <c r="G1273">
        <v>40</v>
      </c>
      <c r="H1273">
        <v>39592</v>
      </c>
      <c r="I1273">
        <v>196114</v>
      </c>
    </row>
    <row r="1274" spans="1:9" x14ac:dyDescent="0.25">
      <c r="A1274">
        <v>2</v>
      </c>
      <c r="B1274" s="1">
        <v>20573</v>
      </c>
      <c r="C1274">
        <v>1</v>
      </c>
      <c r="D1274">
        <v>4</v>
      </c>
      <c r="E1274">
        <v>4</v>
      </c>
      <c r="F1274" t="s">
        <v>14</v>
      </c>
      <c r="G1274">
        <v>38</v>
      </c>
      <c r="H1274">
        <v>44164</v>
      </c>
      <c r="I1274">
        <v>39841</v>
      </c>
    </row>
    <row r="1275" spans="1:9" x14ac:dyDescent="0.25">
      <c r="A1275">
        <v>1</v>
      </c>
      <c r="B1275" s="1">
        <v>23556</v>
      </c>
      <c r="C1275">
        <v>1</v>
      </c>
      <c r="D1275">
        <v>1</v>
      </c>
      <c r="E1275">
        <v>4</v>
      </c>
      <c r="F1275" t="s">
        <v>15</v>
      </c>
      <c r="G1275">
        <v>38</v>
      </c>
      <c r="H1275">
        <v>48404</v>
      </c>
      <c r="I1275">
        <v>101000</v>
      </c>
    </row>
    <row r="1276" spans="1:9" x14ac:dyDescent="0.25">
      <c r="A1276">
        <v>1</v>
      </c>
      <c r="B1276" s="1">
        <v>21079</v>
      </c>
      <c r="C1276">
        <v>1</v>
      </c>
      <c r="D1276">
        <v>3</v>
      </c>
      <c r="E1276">
        <v>4</v>
      </c>
      <c r="F1276" t="s">
        <v>15</v>
      </c>
      <c r="G1276">
        <v>40</v>
      </c>
      <c r="H1276">
        <v>29732</v>
      </c>
      <c r="I1276">
        <v>43263</v>
      </c>
    </row>
    <row r="1277" spans="1:9" x14ac:dyDescent="0.25">
      <c r="A1277">
        <v>2</v>
      </c>
      <c r="B1277" s="1">
        <v>29207</v>
      </c>
      <c r="C1277">
        <v>1</v>
      </c>
      <c r="D1277">
        <v>1</v>
      </c>
      <c r="E1277">
        <v>3</v>
      </c>
      <c r="F1277" t="s">
        <v>10</v>
      </c>
      <c r="G1277">
        <v>36</v>
      </c>
      <c r="H1277">
        <v>30204</v>
      </c>
      <c r="I1277">
        <v>51871</v>
      </c>
    </row>
    <row r="1278" spans="1:9" x14ac:dyDescent="0.25">
      <c r="A1278">
        <v>2</v>
      </c>
      <c r="B1278" s="1">
        <v>23075</v>
      </c>
      <c r="C1278">
        <v>1</v>
      </c>
      <c r="D1278">
        <v>1</v>
      </c>
      <c r="E1278">
        <v>4</v>
      </c>
      <c r="F1278" t="s">
        <v>21</v>
      </c>
      <c r="G1278">
        <v>40</v>
      </c>
      <c r="H1278">
        <v>35676</v>
      </c>
      <c r="I1278">
        <v>0</v>
      </c>
    </row>
    <row r="1279" spans="1:9" x14ac:dyDescent="0.25">
      <c r="A1279">
        <v>1</v>
      </c>
      <c r="B1279" s="1">
        <v>28701</v>
      </c>
      <c r="C1279">
        <v>1</v>
      </c>
      <c r="D1279">
        <v>4</v>
      </c>
      <c r="E1279">
        <v>5</v>
      </c>
      <c r="F1279" t="s">
        <v>13</v>
      </c>
      <c r="G1279">
        <v>40</v>
      </c>
      <c r="H1279">
        <v>27416</v>
      </c>
      <c r="I1279">
        <v>5354</v>
      </c>
    </row>
    <row r="1280" spans="1:9" x14ac:dyDescent="0.25">
      <c r="A1280">
        <v>2</v>
      </c>
      <c r="B1280" s="1">
        <v>26315</v>
      </c>
      <c r="C1280">
        <v>1</v>
      </c>
      <c r="D1280">
        <v>3</v>
      </c>
      <c r="E1280">
        <v>4</v>
      </c>
      <c r="F1280" t="s">
        <v>11</v>
      </c>
      <c r="G1280">
        <v>38</v>
      </c>
      <c r="H1280">
        <v>29604</v>
      </c>
      <c r="I1280">
        <v>121000</v>
      </c>
    </row>
    <row r="1281" spans="1:9" x14ac:dyDescent="0.25">
      <c r="A1281">
        <v>2</v>
      </c>
      <c r="B1281" s="1">
        <v>23470</v>
      </c>
      <c r="C1281">
        <v>1</v>
      </c>
      <c r="D1281">
        <v>4</v>
      </c>
      <c r="E1281">
        <v>4</v>
      </c>
      <c r="F1281" t="s">
        <v>11</v>
      </c>
      <c r="G1281">
        <v>40</v>
      </c>
      <c r="H1281">
        <v>24920</v>
      </c>
      <c r="I1281">
        <v>90742</v>
      </c>
    </row>
    <row r="1282" spans="1:9" x14ac:dyDescent="0.25">
      <c r="A1282">
        <v>2</v>
      </c>
      <c r="B1282" s="1">
        <v>28744</v>
      </c>
      <c r="C1282">
        <v>1</v>
      </c>
      <c r="D1282">
        <v>4</v>
      </c>
      <c r="E1282">
        <v>4</v>
      </c>
      <c r="F1282" t="s">
        <v>12</v>
      </c>
      <c r="G1282">
        <v>30</v>
      </c>
      <c r="H1282">
        <v>22952</v>
      </c>
      <c r="I1282">
        <v>648</v>
      </c>
    </row>
    <row r="1283" spans="1:9" x14ac:dyDescent="0.25">
      <c r="A1283">
        <v>2</v>
      </c>
      <c r="B1283" s="1">
        <v>23004</v>
      </c>
      <c r="C1283">
        <v>1</v>
      </c>
      <c r="D1283">
        <v>1</v>
      </c>
      <c r="E1283">
        <v>4</v>
      </c>
      <c r="F1283" t="s">
        <v>15</v>
      </c>
      <c r="G1283">
        <v>39</v>
      </c>
      <c r="H1283">
        <v>31672</v>
      </c>
      <c r="I1283">
        <v>3000</v>
      </c>
    </row>
    <row r="1284" spans="1:9" x14ac:dyDescent="0.25">
      <c r="A1284">
        <v>1</v>
      </c>
      <c r="B1284" s="1">
        <v>26911</v>
      </c>
      <c r="C1284">
        <v>1</v>
      </c>
      <c r="D1284">
        <v>4</v>
      </c>
      <c r="E1284">
        <v>5</v>
      </c>
      <c r="F1284" t="s">
        <v>13</v>
      </c>
      <c r="G1284">
        <v>40</v>
      </c>
      <c r="H1284">
        <v>14944</v>
      </c>
      <c r="I1284">
        <v>17000</v>
      </c>
    </row>
    <row r="1285" spans="1:9" x14ac:dyDescent="0.25">
      <c r="A1285">
        <v>2</v>
      </c>
      <c r="B1285" s="1">
        <v>27228</v>
      </c>
      <c r="C1285">
        <v>1</v>
      </c>
      <c r="D1285">
        <v>2</v>
      </c>
      <c r="E1285">
        <v>4</v>
      </c>
      <c r="F1285" t="s">
        <v>14</v>
      </c>
      <c r="G1285">
        <v>40</v>
      </c>
      <c r="H1285">
        <v>29140</v>
      </c>
      <c r="I1285">
        <v>61000</v>
      </c>
    </row>
    <row r="1286" spans="1:9" x14ac:dyDescent="0.25">
      <c r="A1286">
        <v>2</v>
      </c>
      <c r="B1286" s="1">
        <v>27800</v>
      </c>
      <c r="C1286">
        <v>1</v>
      </c>
      <c r="D1286">
        <v>2</v>
      </c>
      <c r="E1286">
        <v>2</v>
      </c>
      <c r="F1286" t="s">
        <v>14</v>
      </c>
      <c r="G1286">
        <v>42</v>
      </c>
      <c r="H1286">
        <v>21340</v>
      </c>
      <c r="I1286">
        <v>7299</v>
      </c>
    </row>
    <row r="1287" spans="1:9" x14ac:dyDescent="0.25">
      <c r="A1287">
        <v>1</v>
      </c>
      <c r="B1287" s="1">
        <v>23120</v>
      </c>
      <c r="C1287">
        <v>1</v>
      </c>
      <c r="D1287">
        <v>1</v>
      </c>
      <c r="E1287">
        <v>4</v>
      </c>
      <c r="F1287" t="s">
        <v>26</v>
      </c>
      <c r="G1287">
        <v>42</v>
      </c>
      <c r="H1287">
        <v>94296</v>
      </c>
      <c r="I1287">
        <v>190119</v>
      </c>
    </row>
    <row r="1288" spans="1:9" x14ac:dyDescent="0.25">
      <c r="A1288">
        <v>1</v>
      </c>
      <c r="B1288" s="1">
        <v>32036</v>
      </c>
      <c r="C1288">
        <v>1</v>
      </c>
      <c r="D1288">
        <v>1</v>
      </c>
      <c r="E1288">
        <v>3</v>
      </c>
      <c r="F1288" t="s">
        <v>10</v>
      </c>
      <c r="G1288">
        <v>40</v>
      </c>
      <c r="H1288">
        <v>15128</v>
      </c>
      <c r="I1288">
        <v>14000</v>
      </c>
    </row>
    <row r="1289" spans="1:9" x14ac:dyDescent="0.25">
      <c r="A1289">
        <v>2</v>
      </c>
      <c r="B1289" s="1">
        <v>33252</v>
      </c>
      <c r="C1289">
        <v>1</v>
      </c>
      <c r="D1289">
        <v>4</v>
      </c>
      <c r="E1289">
        <v>4</v>
      </c>
      <c r="F1289" t="s">
        <v>12</v>
      </c>
      <c r="G1289">
        <v>40</v>
      </c>
      <c r="H1289">
        <v>8516</v>
      </c>
      <c r="I1289">
        <v>2200</v>
      </c>
    </row>
    <row r="1290" spans="1:9" x14ac:dyDescent="0.25">
      <c r="A1290">
        <v>2</v>
      </c>
      <c r="B1290" s="1">
        <v>32896</v>
      </c>
      <c r="C1290">
        <v>1</v>
      </c>
      <c r="D1290">
        <v>1</v>
      </c>
      <c r="E1290">
        <v>4</v>
      </c>
      <c r="F1290" t="s">
        <v>11</v>
      </c>
      <c r="G1290">
        <v>40</v>
      </c>
      <c r="H1290">
        <v>9944</v>
      </c>
      <c r="I1290">
        <v>10314</v>
      </c>
    </row>
    <row r="1291" spans="1:9" x14ac:dyDescent="0.25">
      <c r="A1291">
        <v>2</v>
      </c>
      <c r="B1291" s="1">
        <v>22996</v>
      </c>
      <c r="C1291">
        <v>1</v>
      </c>
      <c r="D1291">
        <v>4</v>
      </c>
      <c r="E1291">
        <v>5</v>
      </c>
      <c r="F1291" t="s">
        <v>13</v>
      </c>
      <c r="G1291">
        <v>30</v>
      </c>
      <c r="H1291">
        <v>9156</v>
      </c>
      <c r="I1291">
        <v>0</v>
      </c>
    </row>
    <row r="1292" spans="1:9" x14ac:dyDescent="0.25">
      <c r="A1292">
        <v>2</v>
      </c>
      <c r="B1292" s="1">
        <v>25014</v>
      </c>
      <c r="C1292">
        <v>1</v>
      </c>
      <c r="D1292">
        <v>2</v>
      </c>
      <c r="E1292">
        <v>4</v>
      </c>
      <c r="F1292" t="s">
        <v>9</v>
      </c>
      <c r="G1292">
        <v>40</v>
      </c>
      <c r="H1292">
        <v>42556</v>
      </c>
      <c r="I1292">
        <v>49798</v>
      </c>
    </row>
    <row r="1293" spans="1:9" x14ac:dyDescent="0.25">
      <c r="A1293">
        <v>2</v>
      </c>
      <c r="B1293" s="1">
        <v>24124</v>
      </c>
      <c r="C1293">
        <v>1</v>
      </c>
      <c r="D1293">
        <v>1</v>
      </c>
      <c r="E1293">
        <v>4</v>
      </c>
      <c r="F1293" t="s">
        <v>12</v>
      </c>
      <c r="G1293">
        <v>40</v>
      </c>
      <c r="H1293">
        <v>30980</v>
      </c>
      <c r="I1293">
        <v>30324</v>
      </c>
    </row>
    <row r="1294" spans="1:9" x14ac:dyDescent="0.25">
      <c r="A1294">
        <v>2</v>
      </c>
      <c r="B1294" s="1">
        <v>25833</v>
      </c>
      <c r="C1294">
        <v>1</v>
      </c>
      <c r="D1294">
        <v>2</v>
      </c>
      <c r="E1294">
        <v>4</v>
      </c>
      <c r="F1294" t="s">
        <v>14</v>
      </c>
      <c r="G1294">
        <v>38</v>
      </c>
      <c r="H1294">
        <v>24492</v>
      </c>
      <c r="I1294">
        <v>84400</v>
      </c>
    </row>
    <row r="1295" spans="1:9" x14ac:dyDescent="0.25">
      <c r="A1295">
        <v>1</v>
      </c>
      <c r="B1295" s="1">
        <v>32011</v>
      </c>
      <c r="C1295">
        <v>1</v>
      </c>
      <c r="D1295">
        <v>1</v>
      </c>
      <c r="E1295">
        <v>4</v>
      </c>
      <c r="F1295" t="s">
        <v>9</v>
      </c>
      <c r="G1295">
        <v>38</v>
      </c>
      <c r="H1295">
        <v>29156</v>
      </c>
      <c r="I1295">
        <v>475</v>
      </c>
    </row>
    <row r="1296" spans="1:9" x14ac:dyDescent="0.25">
      <c r="A1296">
        <v>1</v>
      </c>
      <c r="B1296" s="1">
        <v>31471</v>
      </c>
      <c r="C1296">
        <v>1</v>
      </c>
      <c r="D1296">
        <v>4</v>
      </c>
      <c r="E1296">
        <v>5</v>
      </c>
      <c r="F1296" t="s">
        <v>16</v>
      </c>
      <c r="G1296">
        <v>46</v>
      </c>
      <c r="H1296">
        <v>45156</v>
      </c>
      <c r="I1296">
        <v>57966</v>
      </c>
    </row>
    <row r="1297" spans="1:9" x14ac:dyDescent="0.25">
      <c r="A1297">
        <v>1</v>
      </c>
      <c r="B1297" s="1">
        <v>31777</v>
      </c>
      <c r="C1297">
        <v>1</v>
      </c>
      <c r="D1297">
        <v>1</v>
      </c>
      <c r="E1297">
        <v>5</v>
      </c>
      <c r="F1297" t="s">
        <v>13</v>
      </c>
      <c r="G1297">
        <v>40</v>
      </c>
      <c r="H1297">
        <v>42720</v>
      </c>
      <c r="I1297">
        <v>32000</v>
      </c>
    </row>
    <row r="1298" spans="1:9" x14ac:dyDescent="0.25">
      <c r="A1298">
        <v>1</v>
      </c>
      <c r="B1298" s="1">
        <v>21254</v>
      </c>
      <c r="C1298">
        <v>1</v>
      </c>
      <c r="D1298">
        <v>4</v>
      </c>
      <c r="E1298">
        <v>5</v>
      </c>
      <c r="F1298" t="s">
        <v>13</v>
      </c>
      <c r="G1298">
        <v>40</v>
      </c>
      <c r="H1298">
        <v>26476</v>
      </c>
      <c r="I1298">
        <v>4118</v>
      </c>
    </row>
    <row r="1299" spans="1:9" x14ac:dyDescent="0.25">
      <c r="A1299">
        <v>2</v>
      </c>
      <c r="B1299" s="1">
        <v>26491</v>
      </c>
      <c r="C1299">
        <v>1</v>
      </c>
      <c r="D1299">
        <v>1</v>
      </c>
      <c r="E1299">
        <v>4</v>
      </c>
      <c r="F1299" t="s">
        <v>14</v>
      </c>
      <c r="G1299">
        <v>45</v>
      </c>
      <c r="H1299">
        <v>32860</v>
      </c>
      <c r="I1299">
        <v>30394</v>
      </c>
    </row>
    <row r="1300" spans="1:9" x14ac:dyDescent="0.25">
      <c r="A1300">
        <v>2</v>
      </c>
      <c r="B1300" s="1">
        <v>26567</v>
      </c>
      <c r="C1300">
        <v>1</v>
      </c>
      <c r="D1300">
        <v>2</v>
      </c>
      <c r="E1300">
        <v>4</v>
      </c>
      <c r="F1300" t="s">
        <v>15</v>
      </c>
      <c r="G1300">
        <v>39</v>
      </c>
      <c r="H1300">
        <v>37252</v>
      </c>
      <c r="I1300">
        <v>135001</v>
      </c>
    </row>
    <row r="1301" spans="1:9" x14ac:dyDescent="0.25">
      <c r="A1301">
        <v>1</v>
      </c>
      <c r="B1301" s="1">
        <v>23644</v>
      </c>
      <c r="C1301">
        <v>1</v>
      </c>
      <c r="D1301">
        <v>4</v>
      </c>
      <c r="E1301">
        <v>5</v>
      </c>
      <c r="F1301" t="s">
        <v>13</v>
      </c>
      <c r="G1301">
        <v>38</v>
      </c>
      <c r="H1301">
        <v>25492</v>
      </c>
      <c r="I1301">
        <v>27500</v>
      </c>
    </row>
    <row r="1302" spans="1:9" x14ac:dyDescent="0.25">
      <c r="A1302">
        <v>2</v>
      </c>
      <c r="B1302" s="1">
        <v>21750</v>
      </c>
      <c r="C1302">
        <v>1</v>
      </c>
      <c r="D1302">
        <v>3</v>
      </c>
      <c r="E1302">
        <v>4</v>
      </c>
      <c r="F1302" t="s">
        <v>9</v>
      </c>
      <c r="G1302">
        <v>32</v>
      </c>
      <c r="H1302">
        <v>29304</v>
      </c>
      <c r="I1302">
        <v>107381</v>
      </c>
    </row>
    <row r="1303" spans="1:9" x14ac:dyDescent="0.25">
      <c r="A1303">
        <v>2</v>
      </c>
      <c r="B1303" s="1">
        <v>27553</v>
      </c>
      <c r="C1303">
        <v>1</v>
      </c>
      <c r="D1303">
        <v>3</v>
      </c>
      <c r="E1303">
        <v>2</v>
      </c>
      <c r="F1303" t="s">
        <v>9</v>
      </c>
      <c r="G1303">
        <v>55</v>
      </c>
      <c r="H1303">
        <v>31908</v>
      </c>
      <c r="I1303">
        <v>92448</v>
      </c>
    </row>
    <row r="1304" spans="1:9" x14ac:dyDescent="0.25">
      <c r="A1304">
        <v>2</v>
      </c>
      <c r="B1304" s="1">
        <v>24448</v>
      </c>
      <c r="C1304">
        <v>1</v>
      </c>
      <c r="D1304">
        <v>1</v>
      </c>
      <c r="E1304">
        <v>4</v>
      </c>
      <c r="F1304" t="s">
        <v>14</v>
      </c>
      <c r="G1304">
        <v>34</v>
      </c>
      <c r="H1304">
        <v>21984</v>
      </c>
      <c r="I1304">
        <v>146058</v>
      </c>
    </row>
    <row r="1305" spans="1:9" x14ac:dyDescent="0.25">
      <c r="A1305">
        <v>1</v>
      </c>
      <c r="B1305" s="1">
        <v>21359</v>
      </c>
      <c r="C1305">
        <v>1</v>
      </c>
      <c r="D1305">
        <v>4</v>
      </c>
      <c r="E1305">
        <v>5</v>
      </c>
      <c r="F1305" t="s">
        <v>13</v>
      </c>
      <c r="G1305">
        <v>45</v>
      </c>
      <c r="H1305">
        <v>21964</v>
      </c>
      <c r="I1305">
        <v>11803</v>
      </c>
    </row>
    <row r="1306" spans="1:9" x14ac:dyDescent="0.25">
      <c r="A1306">
        <v>1</v>
      </c>
      <c r="B1306" s="1">
        <v>24572</v>
      </c>
      <c r="C1306">
        <v>1</v>
      </c>
      <c r="D1306">
        <v>2</v>
      </c>
      <c r="E1306">
        <v>5</v>
      </c>
      <c r="F1306" t="s">
        <v>16</v>
      </c>
      <c r="G1306">
        <v>37</v>
      </c>
      <c r="H1306">
        <v>40588</v>
      </c>
      <c r="I1306">
        <v>24756</v>
      </c>
    </row>
    <row r="1307" spans="1:9" x14ac:dyDescent="0.25">
      <c r="A1307">
        <v>2</v>
      </c>
      <c r="B1307" s="1">
        <v>33997</v>
      </c>
      <c r="C1307">
        <v>1</v>
      </c>
      <c r="D1307">
        <v>4</v>
      </c>
      <c r="E1307">
        <v>5</v>
      </c>
      <c r="F1307" t="s">
        <v>16</v>
      </c>
      <c r="G1307">
        <v>40</v>
      </c>
      <c r="H1307">
        <v>36972</v>
      </c>
      <c r="I1307">
        <v>24098</v>
      </c>
    </row>
    <row r="1308" spans="1:9" x14ac:dyDescent="0.25">
      <c r="A1308">
        <v>1</v>
      </c>
      <c r="B1308" s="1">
        <v>29371</v>
      </c>
      <c r="C1308">
        <v>1</v>
      </c>
      <c r="D1308">
        <v>4</v>
      </c>
      <c r="E1308">
        <v>5</v>
      </c>
      <c r="F1308" t="s">
        <v>13</v>
      </c>
      <c r="G1308">
        <v>38</v>
      </c>
      <c r="H1308">
        <v>35048</v>
      </c>
      <c r="I1308">
        <v>4224</v>
      </c>
    </row>
    <row r="1309" spans="1:9" x14ac:dyDescent="0.25">
      <c r="A1309">
        <v>2</v>
      </c>
      <c r="B1309" s="1">
        <v>27049</v>
      </c>
      <c r="C1309">
        <v>1</v>
      </c>
      <c r="D1309">
        <v>4</v>
      </c>
      <c r="E1309">
        <v>4</v>
      </c>
      <c r="F1309" t="s">
        <v>14</v>
      </c>
      <c r="G1309">
        <v>40</v>
      </c>
      <c r="H1309">
        <v>38720</v>
      </c>
      <c r="I1309">
        <v>30450</v>
      </c>
    </row>
    <row r="1310" spans="1:9" x14ac:dyDescent="0.25">
      <c r="A1310">
        <v>1</v>
      </c>
      <c r="B1310" s="1">
        <v>26467</v>
      </c>
      <c r="C1310">
        <v>1</v>
      </c>
      <c r="D1310">
        <v>1</v>
      </c>
      <c r="E1310">
        <v>4</v>
      </c>
      <c r="F1310" t="s">
        <v>9</v>
      </c>
      <c r="G1310">
        <v>40</v>
      </c>
      <c r="H1310">
        <v>21940</v>
      </c>
      <c r="I1310">
        <v>495</v>
      </c>
    </row>
    <row r="1311" spans="1:9" x14ac:dyDescent="0.25">
      <c r="A1311">
        <v>2</v>
      </c>
      <c r="B1311" s="1">
        <v>24784</v>
      </c>
      <c r="C1311">
        <v>1</v>
      </c>
      <c r="D1311">
        <v>4</v>
      </c>
      <c r="E1311">
        <v>4</v>
      </c>
      <c r="F1311" t="s">
        <v>15</v>
      </c>
      <c r="G1311">
        <v>9</v>
      </c>
      <c r="H1311">
        <v>17356</v>
      </c>
      <c r="I1311">
        <v>10000</v>
      </c>
    </row>
    <row r="1312" spans="1:9" x14ac:dyDescent="0.25">
      <c r="A1312">
        <v>1</v>
      </c>
      <c r="B1312" s="1">
        <v>28868</v>
      </c>
      <c r="C1312">
        <v>1</v>
      </c>
      <c r="D1312">
        <v>4</v>
      </c>
      <c r="E1312">
        <v>1</v>
      </c>
      <c r="F1312" t="s">
        <v>17</v>
      </c>
      <c r="G1312">
        <v>55</v>
      </c>
      <c r="H1312">
        <v>17568</v>
      </c>
      <c r="I1312">
        <v>76000</v>
      </c>
    </row>
    <row r="1313" spans="1:9" x14ac:dyDescent="0.25">
      <c r="A1313">
        <v>1</v>
      </c>
      <c r="B1313" s="1">
        <v>24247</v>
      </c>
      <c r="C1313">
        <v>1</v>
      </c>
      <c r="D1313">
        <v>1</v>
      </c>
      <c r="E1313">
        <v>4</v>
      </c>
      <c r="F1313" t="s">
        <v>11</v>
      </c>
      <c r="G1313">
        <v>44</v>
      </c>
      <c r="H1313">
        <v>76036</v>
      </c>
      <c r="I1313">
        <v>205713</v>
      </c>
    </row>
    <row r="1314" spans="1:9" x14ac:dyDescent="0.25">
      <c r="A1314">
        <v>2</v>
      </c>
      <c r="B1314" s="1">
        <v>22646</v>
      </c>
      <c r="C1314">
        <v>1</v>
      </c>
      <c r="D1314">
        <v>2</v>
      </c>
      <c r="E1314">
        <v>4</v>
      </c>
      <c r="F1314" t="s">
        <v>12</v>
      </c>
      <c r="G1314">
        <v>40</v>
      </c>
      <c r="H1314">
        <v>13588</v>
      </c>
      <c r="I1314">
        <v>68900</v>
      </c>
    </row>
    <row r="1315" spans="1:9" x14ac:dyDescent="0.25">
      <c r="A1315">
        <v>2</v>
      </c>
      <c r="B1315" s="1">
        <v>28457</v>
      </c>
      <c r="C1315">
        <v>1</v>
      </c>
      <c r="D1315">
        <v>2</v>
      </c>
      <c r="E1315">
        <v>4</v>
      </c>
      <c r="F1315" t="s">
        <v>14</v>
      </c>
      <c r="G1315">
        <v>40</v>
      </c>
      <c r="H1315">
        <v>26792</v>
      </c>
      <c r="I1315">
        <v>3000</v>
      </c>
    </row>
    <row r="1316" spans="1:9" x14ac:dyDescent="0.25">
      <c r="A1316">
        <v>1</v>
      </c>
      <c r="B1316" s="1">
        <v>23826</v>
      </c>
      <c r="C1316">
        <v>1</v>
      </c>
      <c r="D1316">
        <v>1</v>
      </c>
      <c r="E1316">
        <v>2</v>
      </c>
      <c r="F1316" t="s">
        <v>22</v>
      </c>
      <c r="G1316">
        <v>60</v>
      </c>
      <c r="H1316">
        <v>77440</v>
      </c>
      <c r="I1316">
        <v>220285</v>
      </c>
    </row>
    <row r="1317" spans="1:9" x14ac:dyDescent="0.25">
      <c r="A1317">
        <v>1</v>
      </c>
      <c r="B1317" s="1">
        <v>25381</v>
      </c>
      <c r="C1317">
        <v>1</v>
      </c>
      <c r="D1317">
        <v>4</v>
      </c>
      <c r="E1317">
        <v>5</v>
      </c>
      <c r="F1317" t="s">
        <v>13</v>
      </c>
      <c r="G1317">
        <v>40</v>
      </c>
      <c r="H1317">
        <v>37120</v>
      </c>
      <c r="I1317">
        <v>176000</v>
      </c>
    </row>
    <row r="1318" spans="1:9" x14ac:dyDescent="0.25">
      <c r="A1318">
        <v>1</v>
      </c>
      <c r="B1318" s="1">
        <v>25663</v>
      </c>
      <c r="C1318">
        <v>1</v>
      </c>
      <c r="D1318">
        <v>3</v>
      </c>
      <c r="E1318">
        <v>5</v>
      </c>
      <c r="F1318" t="s">
        <v>16</v>
      </c>
      <c r="G1318">
        <v>48</v>
      </c>
      <c r="H1318">
        <v>15916</v>
      </c>
      <c r="I1318">
        <v>0</v>
      </c>
    </row>
    <row r="1319" spans="1:9" x14ac:dyDescent="0.25">
      <c r="A1319">
        <v>1</v>
      </c>
      <c r="B1319" s="1">
        <v>23783</v>
      </c>
      <c r="C1319">
        <v>1</v>
      </c>
      <c r="D1319">
        <v>4</v>
      </c>
      <c r="E1319">
        <v>5</v>
      </c>
      <c r="F1319" t="s">
        <v>13</v>
      </c>
      <c r="G1319">
        <v>39</v>
      </c>
      <c r="H1319">
        <v>22520</v>
      </c>
      <c r="I1319">
        <v>27742</v>
      </c>
    </row>
    <row r="1320" spans="1:9" x14ac:dyDescent="0.25">
      <c r="A1320">
        <v>1</v>
      </c>
      <c r="B1320" s="1">
        <v>26287</v>
      </c>
      <c r="C1320">
        <v>1</v>
      </c>
      <c r="D1320">
        <v>3</v>
      </c>
      <c r="E1320">
        <v>5</v>
      </c>
      <c r="F1320" t="s">
        <v>16</v>
      </c>
      <c r="G1320">
        <v>40</v>
      </c>
      <c r="H1320">
        <v>13428</v>
      </c>
      <c r="I1320">
        <v>7112</v>
      </c>
    </row>
    <row r="1321" spans="1:9" x14ac:dyDescent="0.25">
      <c r="A1321">
        <v>2</v>
      </c>
      <c r="B1321" s="1">
        <v>28848</v>
      </c>
      <c r="C1321">
        <v>1</v>
      </c>
      <c r="D1321">
        <v>4</v>
      </c>
      <c r="E1321">
        <v>4</v>
      </c>
      <c r="F1321" t="s">
        <v>20</v>
      </c>
      <c r="G1321">
        <v>20</v>
      </c>
      <c r="H1321">
        <v>26016</v>
      </c>
      <c r="I1321">
        <v>49593</v>
      </c>
    </row>
    <row r="1322" spans="1:9" x14ac:dyDescent="0.25">
      <c r="A1322">
        <v>2</v>
      </c>
      <c r="B1322" s="1">
        <v>26897</v>
      </c>
      <c r="C1322">
        <v>1</v>
      </c>
      <c r="D1322">
        <v>4</v>
      </c>
      <c r="E1322">
        <v>5</v>
      </c>
      <c r="F1322" t="s">
        <v>16</v>
      </c>
      <c r="G1322">
        <v>43</v>
      </c>
      <c r="H1322">
        <v>28804</v>
      </c>
      <c r="I1322">
        <v>-26140</v>
      </c>
    </row>
    <row r="1323" spans="1:9" x14ac:dyDescent="0.25">
      <c r="A1323">
        <v>1</v>
      </c>
      <c r="B1323" s="1">
        <v>30476</v>
      </c>
      <c r="C1323">
        <v>1</v>
      </c>
      <c r="D1323">
        <v>4</v>
      </c>
      <c r="E1323">
        <v>5</v>
      </c>
      <c r="F1323" t="s">
        <v>13</v>
      </c>
      <c r="G1323">
        <v>40</v>
      </c>
      <c r="H1323">
        <v>13992</v>
      </c>
      <c r="I1323">
        <v>0</v>
      </c>
    </row>
    <row r="1324" spans="1:9" x14ac:dyDescent="0.25">
      <c r="A1324">
        <v>2</v>
      </c>
      <c r="B1324" s="1">
        <v>22001</v>
      </c>
      <c r="C1324">
        <v>1</v>
      </c>
      <c r="D1324">
        <v>4</v>
      </c>
      <c r="E1324">
        <v>4</v>
      </c>
      <c r="F1324" t="s">
        <v>11</v>
      </c>
      <c r="G1324">
        <v>30</v>
      </c>
      <c r="H1324">
        <v>39264</v>
      </c>
      <c r="I1324">
        <v>195000</v>
      </c>
    </row>
    <row r="1325" spans="1:9" x14ac:dyDescent="0.25">
      <c r="A1325">
        <v>2</v>
      </c>
      <c r="B1325" s="1">
        <v>30624</v>
      </c>
      <c r="C1325">
        <v>1</v>
      </c>
      <c r="D1325">
        <v>2</v>
      </c>
      <c r="E1325">
        <v>4</v>
      </c>
      <c r="F1325" t="s">
        <v>19</v>
      </c>
      <c r="G1325">
        <v>10</v>
      </c>
      <c r="H1325">
        <v>20544</v>
      </c>
      <c r="I1325">
        <v>1614</v>
      </c>
    </row>
    <row r="1326" spans="1:9" x14ac:dyDescent="0.25">
      <c r="A1326">
        <v>2</v>
      </c>
      <c r="B1326" s="1">
        <v>27010</v>
      </c>
      <c r="C1326">
        <v>1</v>
      </c>
      <c r="D1326">
        <v>4</v>
      </c>
      <c r="E1326">
        <v>5</v>
      </c>
      <c r="F1326" t="s">
        <v>13</v>
      </c>
      <c r="G1326">
        <v>40</v>
      </c>
      <c r="H1326">
        <v>11112</v>
      </c>
      <c r="I1326">
        <v>8028</v>
      </c>
    </row>
    <row r="1327" spans="1:9" x14ac:dyDescent="0.25">
      <c r="A1327">
        <v>2</v>
      </c>
      <c r="B1327" s="1">
        <v>31795</v>
      </c>
      <c r="C1327">
        <v>1</v>
      </c>
      <c r="D1327">
        <v>4</v>
      </c>
      <c r="E1327">
        <v>4</v>
      </c>
      <c r="F1327" t="s">
        <v>19</v>
      </c>
      <c r="G1327">
        <v>40</v>
      </c>
      <c r="H1327">
        <v>23520</v>
      </c>
      <c r="I1327">
        <v>411</v>
      </c>
    </row>
    <row r="1328" spans="1:9" x14ac:dyDescent="0.25">
      <c r="A1328">
        <v>1</v>
      </c>
      <c r="B1328" s="1">
        <v>31430</v>
      </c>
      <c r="C1328">
        <v>1</v>
      </c>
      <c r="D1328">
        <v>2</v>
      </c>
      <c r="E1328">
        <v>4</v>
      </c>
      <c r="F1328" t="s">
        <v>15</v>
      </c>
      <c r="G1328">
        <v>40</v>
      </c>
      <c r="H1328">
        <v>22784</v>
      </c>
      <c r="I1328">
        <v>21924</v>
      </c>
    </row>
    <row r="1329" spans="1:9" x14ac:dyDescent="0.25">
      <c r="A1329">
        <v>2</v>
      </c>
      <c r="B1329" s="1">
        <v>21187</v>
      </c>
      <c r="C1329">
        <v>1</v>
      </c>
      <c r="D1329">
        <v>4</v>
      </c>
      <c r="E1329">
        <v>5</v>
      </c>
      <c r="F1329" t="s">
        <v>13</v>
      </c>
      <c r="G1329">
        <v>20</v>
      </c>
      <c r="H1329">
        <v>13508</v>
      </c>
      <c r="I1329">
        <v>22150</v>
      </c>
    </row>
    <row r="1330" spans="1:9" x14ac:dyDescent="0.25">
      <c r="A1330">
        <v>1</v>
      </c>
      <c r="B1330" s="1">
        <v>31649</v>
      </c>
      <c r="C1330">
        <v>1</v>
      </c>
      <c r="D1330">
        <v>2</v>
      </c>
      <c r="E1330">
        <v>4</v>
      </c>
      <c r="F1330" t="s">
        <v>21</v>
      </c>
      <c r="G1330">
        <v>38</v>
      </c>
      <c r="H1330">
        <v>29772</v>
      </c>
      <c r="I1330">
        <v>17798</v>
      </c>
    </row>
    <row r="1331" spans="1:9" x14ac:dyDescent="0.25">
      <c r="A1331">
        <v>1</v>
      </c>
      <c r="B1331" s="1">
        <v>20935</v>
      </c>
      <c r="C1331">
        <v>1</v>
      </c>
      <c r="D1331">
        <v>4</v>
      </c>
      <c r="E1331">
        <v>4</v>
      </c>
      <c r="F1331" t="s">
        <v>14</v>
      </c>
      <c r="G1331">
        <v>39</v>
      </c>
      <c r="H1331">
        <v>17828</v>
      </c>
      <c r="I1331">
        <v>5000</v>
      </c>
    </row>
    <row r="1332" spans="1:9" x14ac:dyDescent="0.25">
      <c r="A1332">
        <v>1</v>
      </c>
      <c r="B1332" s="1">
        <v>29223</v>
      </c>
      <c r="C1332">
        <v>1</v>
      </c>
      <c r="D1332">
        <v>4</v>
      </c>
      <c r="E1332">
        <v>4</v>
      </c>
      <c r="F1332" t="s">
        <v>19</v>
      </c>
      <c r="G1332">
        <v>40</v>
      </c>
      <c r="H1332">
        <v>26856</v>
      </c>
      <c r="I1332">
        <v>20</v>
      </c>
    </row>
    <row r="1333" spans="1:9" x14ac:dyDescent="0.25">
      <c r="A1333">
        <v>1</v>
      </c>
      <c r="B1333" s="1">
        <v>32764</v>
      </c>
      <c r="C1333">
        <v>1</v>
      </c>
      <c r="D1333">
        <v>3</v>
      </c>
      <c r="E1333">
        <v>5</v>
      </c>
      <c r="F1333" t="s">
        <v>16</v>
      </c>
      <c r="G1333">
        <v>40</v>
      </c>
      <c r="H1333">
        <v>36408</v>
      </c>
      <c r="I1333">
        <v>60000</v>
      </c>
    </row>
    <row r="1334" spans="1:9" x14ac:dyDescent="0.25">
      <c r="A1334">
        <v>1</v>
      </c>
      <c r="B1334" s="1">
        <v>22887</v>
      </c>
      <c r="C1334">
        <v>1</v>
      </c>
      <c r="D1334">
        <v>3</v>
      </c>
      <c r="E1334">
        <v>4</v>
      </c>
      <c r="F1334" t="s">
        <v>19</v>
      </c>
      <c r="G1334">
        <v>40</v>
      </c>
      <c r="H1334">
        <v>33840</v>
      </c>
      <c r="I1334">
        <v>202305</v>
      </c>
    </row>
    <row r="1335" spans="1:9" x14ac:dyDescent="0.25">
      <c r="A1335">
        <v>1</v>
      </c>
      <c r="B1335" s="1">
        <v>33589</v>
      </c>
      <c r="C1335">
        <v>1</v>
      </c>
      <c r="D1335">
        <v>4</v>
      </c>
      <c r="E1335">
        <v>4</v>
      </c>
      <c r="F1335" t="s">
        <v>9</v>
      </c>
      <c r="G1335">
        <v>40</v>
      </c>
      <c r="H1335">
        <v>7464</v>
      </c>
      <c r="I1335">
        <v>15</v>
      </c>
    </row>
    <row r="1336" spans="1:9" x14ac:dyDescent="0.25">
      <c r="A1336">
        <v>2</v>
      </c>
      <c r="B1336" s="1">
        <v>32918</v>
      </c>
      <c r="C1336">
        <v>1</v>
      </c>
      <c r="D1336">
        <v>1</v>
      </c>
      <c r="E1336">
        <v>3</v>
      </c>
      <c r="F1336" t="s">
        <v>10</v>
      </c>
      <c r="G1336">
        <v>40</v>
      </c>
      <c r="H1336">
        <v>12804</v>
      </c>
      <c r="I1336">
        <v>3713</v>
      </c>
    </row>
    <row r="1337" spans="1:9" x14ac:dyDescent="0.25">
      <c r="A1337">
        <v>2</v>
      </c>
      <c r="B1337" s="1">
        <v>27161</v>
      </c>
      <c r="C1337">
        <v>1</v>
      </c>
      <c r="D1337">
        <v>4</v>
      </c>
      <c r="E1337">
        <v>4</v>
      </c>
      <c r="F1337" t="s">
        <v>12</v>
      </c>
      <c r="G1337">
        <v>38</v>
      </c>
      <c r="H1337">
        <v>30556</v>
      </c>
      <c r="I1337">
        <v>914</v>
      </c>
    </row>
    <row r="1338" spans="1:9" x14ac:dyDescent="0.25">
      <c r="A1338">
        <v>1</v>
      </c>
      <c r="B1338" s="1">
        <v>30308</v>
      </c>
      <c r="C1338">
        <v>1</v>
      </c>
      <c r="D1338">
        <v>1</v>
      </c>
      <c r="E1338">
        <v>4</v>
      </c>
      <c r="F1338" t="s">
        <v>20</v>
      </c>
      <c r="G1338">
        <v>40</v>
      </c>
      <c r="H1338">
        <v>26004</v>
      </c>
      <c r="I1338">
        <v>23150</v>
      </c>
    </row>
    <row r="1339" spans="1:9" x14ac:dyDescent="0.25">
      <c r="A1339">
        <v>2</v>
      </c>
      <c r="B1339" s="1">
        <v>28007</v>
      </c>
      <c r="C1339">
        <v>1</v>
      </c>
      <c r="D1339">
        <v>1</v>
      </c>
      <c r="E1339">
        <v>3</v>
      </c>
      <c r="F1339" t="s">
        <v>10</v>
      </c>
      <c r="G1339">
        <v>37</v>
      </c>
      <c r="H1339">
        <v>43484</v>
      </c>
      <c r="I1339">
        <v>95800</v>
      </c>
    </row>
    <row r="1340" spans="1:9" x14ac:dyDescent="0.25">
      <c r="A1340">
        <v>2</v>
      </c>
      <c r="B1340" s="1">
        <v>27694</v>
      </c>
      <c r="C1340">
        <v>1</v>
      </c>
      <c r="D1340">
        <v>4</v>
      </c>
      <c r="E1340">
        <v>4</v>
      </c>
      <c r="F1340" t="s">
        <v>14</v>
      </c>
      <c r="G1340">
        <v>30</v>
      </c>
      <c r="H1340">
        <v>23568</v>
      </c>
      <c r="I1340">
        <v>27577</v>
      </c>
    </row>
    <row r="1341" spans="1:9" x14ac:dyDescent="0.25">
      <c r="A1341">
        <v>1</v>
      </c>
      <c r="B1341" s="1">
        <v>21802</v>
      </c>
      <c r="C1341">
        <v>1</v>
      </c>
      <c r="D1341">
        <v>1</v>
      </c>
      <c r="E1341">
        <v>5</v>
      </c>
      <c r="F1341" t="s">
        <v>13</v>
      </c>
      <c r="G1341">
        <v>48</v>
      </c>
      <c r="H1341">
        <v>31876</v>
      </c>
      <c r="I1341">
        <v>38306</v>
      </c>
    </row>
    <row r="1342" spans="1:9" x14ac:dyDescent="0.25">
      <c r="A1342">
        <v>2</v>
      </c>
      <c r="B1342" s="1">
        <v>24460</v>
      </c>
      <c r="C1342">
        <v>1</v>
      </c>
      <c r="D1342">
        <v>2</v>
      </c>
      <c r="E1342">
        <v>4</v>
      </c>
      <c r="F1342" t="s">
        <v>11</v>
      </c>
      <c r="G1342">
        <v>40</v>
      </c>
      <c r="H1342">
        <v>26332</v>
      </c>
      <c r="I1342">
        <v>16780</v>
      </c>
    </row>
    <row r="1343" spans="1:9" x14ac:dyDescent="0.25">
      <c r="A1343">
        <v>2</v>
      </c>
      <c r="B1343" s="1">
        <v>22515</v>
      </c>
      <c r="C1343">
        <v>1</v>
      </c>
      <c r="D1343">
        <v>3</v>
      </c>
      <c r="E1343">
        <v>4</v>
      </c>
      <c r="F1343" t="s">
        <v>11</v>
      </c>
      <c r="G1343">
        <v>40</v>
      </c>
      <c r="H1343">
        <v>18120</v>
      </c>
      <c r="I1343">
        <v>18550</v>
      </c>
    </row>
    <row r="1344" spans="1:9" x14ac:dyDescent="0.25">
      <c r="A1344">
        <v>2</v>
      </c>
      <c r="B1344" s="1">
        <v>20727</v>
      </c>
      <c r="C1344">
        <v>1</v>
      </c>
      <c r="D1344">
        <v>1</v>
      </c>
      <c r="E1344">
        <v>4</v>
      </c>
      <c r="F1344" t="s">
        <v>15</v>
      </c>
      <c r="G1344">
        <v>40</v>
      </c>
      <c r="H1344">
        <v>18220</v>
      </c>
      <c r="I1344">
        <v>8162</v>
      </c>
    </row>
    <row r="1345" spans="1:9" x14ac:dyDescent="0.25">
      <c r="A1345">
        <v>2</v>
      </c>
      <c r="B1345" s="1">
        <v>20881</v>
      </c>
      <c r="C1345">
        <v>1</v>
      </c>
      <c r="D1345">
        <v>4</v>
      </c>
      <c r="E1345">
        <v>4</v>
      </c>
      <c r="F1345" t="s">
        <v>12</v>
      </c>
      <c r="G1345">
        <v>37</v>
      </c>
      <c r="H1345">
        <v>25212</v>
      </c>
      <c r="I1345">
        <v>27620</v>
      </c>
    </row>
    <row r="1346" spans="1:9" x14ac:dyDescent="0.25">
      <c r="A1346">
        <v>2</v>
      </c>
      <c r="B1346" s="1">
        <v>26529</v>
      </c>
      <c r="C1346">
        <v>1</v>
      </c>
      <c r="D1346">
        <v>2</v>
      </c>
      <c r="E1346">
        <v>4</v>
      </c>
      <c r="F1346" t="s">
        <v>11</v>
      </c>
      <c r="G1346">
        <v>35</v>
      </c>
      <c r="H1346">
        <v>18072</v>
      </c>
      <c r="I1346">
        <v>0</v>
      </c>
    </row>
    <row r="1347" spans="1:9" x14ac:dyDescent="0.25">
      <c r="A1347">
        <v>2</v>
      </c>
      <c r="B1347" s="1">
        <v>23964</v>
      </c>
      <c r="C1347">
        <v>1</v>
      </c>
      <c r="D1347">
        <v>1</v>
      </c>
      <c r="E1347">
        <v>4</v>
      </c>
      <c r="F1347" t="s">
        <v>11</v>
      </c>
      <c r="G1347">
        <v>40</v>
      </c>
      <c r="H1347">
        <v>17636</v>
      </c>
      <c r="I1347">
        <v>20146</v>
      </c>
    </row>
    <row r="1348" spans="1:9" x14ac:dyDescent="0.25">
      <c r="A1348">
        <v>2</v>
      </c>
      <c r="B1348" s="1">
        <v>26511</v>
      </c>
      <c r="C1348">
        <v>1</v>
      </c>
      <c r="D1348">
        <v>2</v>
      </c>
      <c r="E1348">
        <v>3</v>
      </c>
      <c r="F1348" t="s">
        <v>10</v>
      </c>
      <c r="G1348">
        <v>42</v>
      </c>
      <c r="H1348">
        <v>22432</v>
      </c>
      <c r="I1348">
        <v>4100</v>
      </c>
    </row>
    <row r="1349" spans="1:9" x14ac:dyDescent="0.25">
      <c r="A1349">
        <v>2</v>
      </c>
      <c r="B1349" s="1">
        <v>21231</v>
      </c>
      <c r="C1349">
        <v>1</v>
      </c>
      <c r="D1349">
        <v>2</v>
      </c>
      <c r="E1349">
        <v>4</v>
      </c>
      <c r="F1349" t="s">
        <v>20</v>
      </c>
      <c r="G1349">
        <v>38</v>
      </c>
      <c r="H1349">
        <v>36748</v>
      </c>
      <c r="I1349">
        <v>55229</v>
      </c>
    </row>
    <row r="1350" spans="1:9" x14ac:dyDescent="0.25">
      <c r="A1350">
        <v>1</v>
      </c>
      <c r="B1350" s="1">
        <v>19166</v>
      </c>
      <c r="C1350">
        <v>1</v>
      </c>
      <c r="D1350">
        <v>1</v>
      </c>
      <c r="E1350">
        <v>4</v>
      </c>
      <c r="F1350" t="s">
        <v>19</v>
      </c>
      <c r="G1350">
        <v>0</v>
      </c>
      <c r="H1350">
        <v>66212</v>
      </c>
      <c r="I1350">
        <v>124513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activeCell="B2" sqref="B2:B3"/>
    </sheetView>
  </sheetViews>
  <sheetFormatPr baseColWidth="10" defaultColWidth="9.140625" defaultRowHeight="15" x14ac:dyDescent="0.25"/>
  <cols>
    <col min="1" max="1" width="18.5703125" bestFit="1" customWidth="1"/>
    <col min="2" max="2" width="35.7109375" customWidth="1"/>
    <col min="5" max="5" width="12.85546875" bestFit="1" customWidth="1"/>
  </cols>
  <sheetData>
    <row r="1" spans="1:6" x14ac:dyDescent="0.25">
      <c r="A1" t="s">
        <v>0</v>
      </c>
      <c r="E1" t="s">
        <v>62</v>
      </c>
      <c r="F1">
        <v>1.08</v>
      </c>
    </row>
    <row r="2" spans="1:6" x14ac:dyDescent="0.25">
      <c r="A2">
        <v>1</v>
      </c>
      <c r="B2" t="s">
        <v>29</v>
      </c>
    </row>
    <row r="3" spans="1:6" x14ac:dyDescent="0.25">
      <c r="A3">
        <v>2</v>
      </c>
      <c r="B3" t="s">
        <v>30</v>
      </c>
    </row>
    <row r="4" spans="1:6" x14ac:dyDescent="0.25">
      <c r="A4" t="s">
        <v>2</v>
      </c>
    </row>
    <row r="5" spans="1:6" x14ac:dyDescent="0.25">
      <c r="A5">
        <v>1</v>
      </c>
      <c r="B5" t="s">
        <v>31</v>
      </c>
    </row>
    <row r="6" spans="1:6" x14ac:dyDescent="0.25">
      <c r="A6">
        <v>2</v>
      </c>
      <c r="B6" t="s">
        <v>32</v>
      </c>
    </row>
    <row r="7" spans="1:6" x14ac:dyDescent="0.25">
      <c r="A7" t="s">
        <v>3</v>
      </c>
    </row>
    <row r="8" spans="1:6" x14ac:dyDescent="0.25">
      <c r="A8">
        <v>1</v>
      </c>
      <c r="B8" t="s">
        <v>33</v>
      </c>
    </row>
    <row r="9" spans="1:6" x14ac:dyDescent="0.25">
      <c r="A9">
        <v>2</v>
      </c>
      <c r="B9" t="s">
        <v>34</v>
      </c>
    </row>
    <row r="10" spans="1:6" x14ac:dyDescent="0.25">
      <c r="A10">
        <v>3</v>
      </c>
      <c r="B10" t="s">
        <v>35</v>
      </c>
    </row>
    <row r="11" spans="1:6" x14ac:dyDescent="0.25">
      <c r="A11">
        <v>4</v>
      </c>
      <c r="B11" t="s">
        <v>36</v>
      </c>
    </row>
    <row r="12" spans="1:6" x14ac:dyDescent="0.25">
      <c r="A12" t="s">
        <v>37</v>
      </c>
    </row>
    <row r="13" spans="1:6" x14ac:dyDescent="0.25">
      <c r="A13">
        <v>1</v>
      </c>
      <c r="B13" t="s">
        <v>38</v>
      </c>
    </row>
    <row r="14" spans="1:6" x14ac:dyDescent="0.25">
      <c r="A14">
        <v>2</v>
      </c>
      <c r="B14" t="s">
        <v>39</v>
      </c>
    </row>
    <row r="15" spans="1:6" x14ac:dyDescent="0.25">
      <c r="A15">
        <v>3</v>
      </c>
      <c r="B15" t="s">
        <v>40</v>
      </c>
    </row>
    <row r="16" spans="1:6" x14ac:dyDescent="0.25">
      <c r="A16">
        <v>4</v>
      </c>
      <c r="B16" t="s">
        <v>41</v>
      </c>
    </row>
    <row r="17" spans="1:2" x14ac:dyDescent="0.25">
      <c r="A17">
        <v>5</v>
      </c>
      <c r="B17" t="s">
        <v>42</v>
      </c>
    </row>
    <row r="19" spans="1:2" x14ac:dyDescent="0.25">
      <c r="A19" t="s">
        <v>43</v>
      </c>
    </row>
    <row r="20" spans="1:2" x14ac:dyDescent="0.25">
      <c r="A20" t="s">
        <v>44</v>
      </c>
      <c r="B20" t="s">
        <v>45</v>
      </c>
    </row>
    <row r="21" spans="1:2" x14ac:dyDescent="0.25">
      <c r="A21" t="s">
        <v>46</v>
      </c>
      <c r="B21" t="s">
        <v>47</v>
      </c>
    </row>
    <row r="22" spans="1:2" x14ac:dyDescent="0.25">
      <c r="A22" t="s">
        <v>48</v>
      </c>
      <c r="B22" t="s">
        <v>49</v>
      </c>
    </row>
    <row r="23" spans="1:2" x14ac:dyDescent="0.25">
      <c r="A23" t="s">
        <v>50</v>
      </c>
      <c r="B23" t="s">
        <v>51</v>
      </c>
    </row>
    <row r="24" spans="1:2" x14ac:dyDescent="0.25">
      <c r="A24" t="s">
        <v>52</v>
      </c>
      <c r="B24" t="s">
        <v>53</v>
      </c>
    </row>
    <row r="25" spans="1:2" x14ac:dyDescent="0.25">
      <c r="A25" t="s">
        <v>54</v>
      </c>
      <c r="B25" t="s">
        <v>55</v>
      </c>
    </row>
    <row r="26" spans="1:2" x14ac:dyDescent="0.25">
      <c r="A26" t="s">
        <v>56</v>
      </c>
      <c r="B26" t="s">
        <v>57</v>
      </c>
    </row>
    <row r="28" spans="1:2" x14ac:dyDescent="0.25">
      <c r="A28" t="s">
        <v>58</v>
      </c>
    </row>
    <row r="29" spans="1:2" x14ac:dyDescent="0.25">
      <c r="A29">
        <v>0</v>
      </c>
      <c r="B29" t="s">
        <v>73</v>
      </c>
    </row>
    <row r="30" spans="1:2" x14ac:dyDescent="0.25">
      <c r="A30">
        <v>50000</v>
      </c>
      <c r="B30" t="s">
        <v>69</v>
      </c>
    </row>
    <row r="31" spans="1:2" x14ac:dyDescent="0.25">
      <c r="A31">
        <v>100000</v>
      </c>
      <c r="B31" t="s">
        <v>70</v>
      </c>
    </row>
    <row r="32" spans="1:2" x14ac:dyDescent="0.25">
      <c r="A32">
        <v>150000</v>
      </c>
      <c r="B32" t="s">
        <v>71</v>
      </c>
    </row>
    <row r="33" spans="1:2" x14ac:dyDescent="0.25">
      <c r="A33" s="6">
        <v>200000</v>
      </c>
      <c r="B33" s="6" t="s">
        <v>72</v>
      </c>
    </row>
  </sheetData>
  <dataConsolidate topLabels="1">
    <dataRefs count="2">
      <dataRef ref="H1:I3" sheet="Code" r:id="rId1"/>
      <dataRef ref="H6:I9" sheet="Code" r:id="rId2"/>
    </dataRefs>
  </dataConsolid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43"/>
  <sheetViews>
    <sheetView workbookViewId="0">
      <selection activeCell="I1" sqref="I1"/>
    </sheetView>
  </sheetViews>
  <sheetFormatPr baseColWidth="10" defaultRowHeight="15" x14ac:dyDescent="0.25"/>
  <cols>
    <col min="10" max="10" width="12.5703125" bestFit="1" customWidth="1"/>
  </cols>
  <sheetData>
    <row r="1" spans="1:10" x14ac:dyDescent="0.25">
      <c r="A1" s="4" t="s">
        <v>28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s="4" t="s">
        <v>7</v>
      </c>
      <c r="J1" t="s">
        <v>8</v>
      </c>
    </row>
    <row r="2" spans="1:10" x14ac:dyDescent="0.25">
      <c r="A2">
        <v>461</v>
      </c>
      <c r="B2">
        <v>2</v>
      </c>
      <c r="C2" s="1">
        <v>25579</v>
      </c>
      <c r="D2">
        <v>1</v>
      </c>
      <c r="E2">
        <v>4</v>
      </c>
      <c r="F2">
        <v>4</v>
      </c>
      <c r="G2" t="s">
        <v>11</v>
      </c>
      <c r="H2">
        <v>39</v>
      </c>
      <c r="I2">
        <v>3976</v>
      </c>
      <c r="J2">
        <v>1795</v>
      </c>
    </row>
    <row r="3" spans="1:10" x14ac:dyDescent="0.25">
      <c r="A3">
        <v>380</v>
      </c>
      <c r="B3">
        <v>1</v>
      </c>
      <c r="C3" s="1">
        <v>30505</v>
      </c>
      <c r="D3">
        <v>1</v>
      </c>
      <c r="E3">
        <v>4</v>
      </c>
      <c r="F3">
        <v>4</v>
      </c>
      <c r="G3" t="s">
        <v>21</v>
      </c>
      <c r="H3">
        <v>37</v>
      </c>
      <c r="I3">
        <v>7040</v>
      </c>
      <c r="J3">
        <v>0</v>
      </c>
    </row>
    <row r="4" spans="1:10" x14ac:dyDescent="0.25">
      <c r="A4">
        <v>793</v>
      </c>
      <c r="B4">
        <v>1</v>
      </c>
      <c r="C4" s="1">
        <v>20270</v>
      </c>
      <c r="D4">
        <v>1</v>
      </c>
      <c r="E4">
        <v>1</v>
      </c>
      <c r="F4">
        <v>4</v>
      </c>
      <c r="G4" t="s">
        <v>14</v>
      </c>
      <c r="H4">
        <v>9</v>
      </c>
      <c r="I4">
        <v>7156</v>
      </c>
      <c r="J4">
        <v>0</v>
      </c>
    </row>
    <row r="5" spans="1:10" x14ac:dyDescent="0.25">
      <c r="A5">
        <v>515</v>
      </c>
      <c r="B5">
        <v>2</v>
      </c>
      <c r="C5" s="1">
        <v>25189</v>
      </c>
      <c r="D5">
        <v>1</v>
      </c>
      <c r="E5">
        <v>4</v>
      </c>
      <c r="F5">
        <v>4</v>
      </c>
      <c r="G5" t="s">
        <v>12</v>
      </c>
      <c r="H5">
        <v>39</v>
      </c>
      <c r="I5">
        <v>7200</v>
      </c>
      <c r="J5">
        <v>500</v>
      </c>
    </row>
    <row r="6" spans="1:10" x14ac:dyDescent="0.25">
      <c r="A6">
        <v>1329</v>
      </c>
      <c r="B6">
        <v>1</v>
      </c>
      <c r="C6" s="1">
        <v>33589</v>
      </c>
      <c r="D6">
        <v>1</v>
      </c>
      <c r="E6">
        <v>4</v>
      </c>
      <c r="F6">
        <v>4</v>
      </c>
      <c r="G6" t="s">
        <v>9</v>
      </c>
      <c r="H6">
        <v>40</v>
      </c>
      <c r="I6">
        <v>7464</v>
      </c>
      <c r="J6">
        <v>15</v>
      </c>
    </row>
    <row r="7" spans="1:10" x14ac:dyDescent="0.25">
      <c r="A7">
        <v>83</v>
      </c>
      <c r="B7">
        <v>2</v>
      </c>
      <c r="C7" s="1">
        <v>35183</v>
      </c>
      <c r="D7">
        <v>1</v>
      </c>
      <c r="E7">
        <v>4</v>
      </c>
      <c r="F7">
        <v>4</v>
      </c>
      <c r="G7" t="s">
        <v>14</v>
      </c>
      <c r="H7">
        <v>38</v>
      </c>
      <c r="I7">
        <v>8036</v>
      </c>
      <c r="J7">
        <v>640</v>
      </c>
    </row>
    <row r="8" spans="1:10" x14ac:dyDescent="0.25">
      <c r="A8">
        <v>1167</v>
      </c>
      <c r="B8">
        <v>1</v>
      </c>
      <c r="C8" s="1">
        <v>33686</v>
      </c>
      <c r="D8">
        <v>1</v>
      </c>
      <c r="E8">
        <v>3</v>
      </c>
      <c r="F8">
        <v>5</v>
      </c>
      <c r="G8" t="s">
        <v>13</v>
      </c>
      <c r="H8">
        <v>25</v>
      </c>
      <c r="I8">
        <v>8096</v>
      </c>
      <c r="J8">
        <v>0</v>
      </c>
    </row>
    <row r="9" spans="1:10" x14ac:dyDescent="0.25">
      <c r="A9">
        <v>1283</v>
      </c>
      <c r="B9">
        <v>2</v>
      </c>
      <c r="C9" s="1">
        <v>33252</v>
      </c>
      <c r="D9">
        <v>1</v>
      </c>
      <c r="E9">
        <v>4</v>
      </c>
      <c r="F9">
        <v>4</v>
      </c>
      <c r="G9" t="s">
        <v>12</v>
      </c>
      <c r="H9">
        <v>40</v>
      </c>
      <c r="I9">
        <v>8516</v>
      </c>
      <c r="J9">
        <v>2200</v>
      </c>
    </row>
    <row r="10" spans="1:10" x14ac:dyDescent="0.25">
      <c r="A10">
        <v>1285</v>
      </c>
      <c r="B10">
        <v>2</v>
      </c>
      <c r="C10" s="1">
        <v>22996</v>
      </c>
      <c r="D10">
        <v>1</v>
      </c>
      <c r="E10">
        <v>4</v>
      </c>
      <c r="F10">
        <v>5</v>
      </c>
      <c r="G10" t="s">
        <v>13</v>
      </c>
      <c r="H10">
        <v>30</v>
      </c>
      <c r="I10">
        <v>9156</v>
      </c>
      <c r="J10">
        <v>0</v>
      </c>
    </row>
    <row r="11" spans="1:10" x14ac:dyDescent="0.25">
      <c r="A11">
        <v>451</v>
      </c>
      <c r="B11">
        <v>2</v>
      </c>
      <c r="C11" s="1">
        <v>26579</v>
      </c>
      <c r="D11">
        <v>1</v>
      </c>
      <c r="E11">
        <v>4</v>
      </c>
      <c r="F11">
        <v>5</v>
      </c>
      <c r="G11" t="s">
        <v>13</v>
      </c>
      <c r="H11">
        <v>20</v>
      </c>
      <c r="I11">
        <v>9452</v>
      </c>
      <c r="J11">
        <v>184</v>
      </c>
    </row>
    <row r="12" spans="1:10" x14ac:dyDescent="0.25">
      <c r="A12">
        <v>370</v>
      </c>
      <c r="B12">
        <v>2</v>
      </c>
      <c r="C12" s="1">
        <v>33761</v>
      </c>
      <c r="D12">
        <v>1</v>
      </c>
      <c r="E12">
        <v>4</v>
      </c>
      <c r="F12">
        <v>5</v>
      </c>
      <c r="G12" t="s">
        <v>13</v>
      </c>
      <c r="H12">
        <v>25</v>
      </c>
      <c r="I12">
        <v>9524</v>
      </c>
      <c r="J12">
        <v>0</v>
      </c>
    </row>
    <row r="13" spans="1:10" x14ac:dyDescent="0.25">
      <c r="A13">
        <v>1284</v>
      </c>
      <c r="B13">
        <v>2</v>
      </c>
      <c r="C13" s="1">
        <v>32896</v>
      </c>
      <c r="D13">
        <v>1</v>
      </c>
      <c r="E13">
        <v>1</v>
      </c>
      <c r="F13">
        <v>4</v>
      </c>
      <c r="G13" t="s">
        <v>11</v>
      </c>
      <c r="H13">
        <v>40</v>
      </c>
      <c r="I13">
        <v>9944</v>
      </c>
      <c r="J13">
        <v>10314</v>
      </c>
    </row>
    <row r="14" spans="1:10" x14ac:dyDescent="0.25">
      <c r="A14">
        <v>1123</v>
      </c>
      <c r="B14">
        <v>2</v>
      </c>
      <c r="C14" s="1">
        <v>24633</v>
      </c>
      <c r="D14">
        <v>1</v>
      </c>
      <c r="E14">
        <v>4</v>
      </c>
      <c r="F14">
        <v>4</v>
      </c>
      <c r="G14" t="s">
        <v>19</v>
      </c>
      <c r="H14">
        <v>40</v>
      </c>
      <c r="I14">
        <v>9952</v>
      </c>
      <c r="J14">
        <v>1800</v>
      </c>
    </row>
    <row r="15" spans="1:10" x14ac:dyDescent="0.25">
      <c r="A15">
        <v>746</v>
      </c>
      <c r="B15">
        <v>2</v>
      </c>
      <c r="C15" s="1">
        <v>32975</v>
      </c>
      <c r="D15">
        <v>1</v>
      </c>
      <c r="E15">
        <v>4</v>
      </c>
      <c r="F15">
        <v>3</v>
      </c>
      <c r="G15" t="s">
        <v>10</v>
      </c>
      <c r="H15">
        <v>35</v>
      </c>
      <c r="I15">
        <v>10328</v>
      </c>
      <c r="J15">
        <v>651</v>
      </c>
    </row>
    <row r="16" spans="1:10" x14ac:dyDescent="0.25">
      <c r="A16">
        <v>1186</v>
      </c>
      <c r="B16">
        <v>2</v>
      </c>
      <c r="C16" s="1">
        <v>26683</v>
      </c>
      <c r="D16">
        <v>1</v>
      </c>
      <c r="E16">
        <v>1</v>
      </c>
      <c r="F16">
        <v>4</v>
      </c>
      <c r="G16" t="s">
        <v>9</v>
      </c>
      <c r="H16">
        <v>36</v>
      </c>
      <c r="I16">
        <v>10520</v>
      </c>
      <c r="J16">
        <v>213</v>
      </c>
    </row>
    <row r="17" spans="1:10" x14ac:dyDescent="0.25">
      <c r="A17">
        <v>1254</v>
      </c>
      <c r="B17">
        <v>2</v>
      </c>
      <c r="C17" s="1">
        <v>33221</v>
      </c>
      <c r="D17">
        <v>1</v>
      </c>
      <c r="E17">
        <v>4</v>
      </c>
      <c r="F17">
        <v>4</v>
      </c>
      <c r="G17" t="s">
        <v>21</v>
      </c>
      <c r="H17">
        <v>40</v>
      </c>
      <c r="I17">
        <v>10664</v>
      </c>
      <c r="J17">
        <v>15822</v>
      </c>
    </row>
    <row r="18" spans="1:10" x14ac:dyDescent="0.25">
      <c r="A18">
        <v>760</v>
      </c>
      <c r="B18">
        <v>2</v>
      </c>
      <c r="C18" s="1">
        <v>32462</v>
      </c>
      <c r="D18">
        <v>1</v>
      </c>
      <c r="E18">
        <v>1</v>
      </c>
      <c r="F18">
        <v>4</v>
      </c>
      <c r="G18" t="s">
        <v>19</v>
      </c>
      <c r="H18">
        <v>19</v>
      </c>
      <c r="I18">
        <v>10884</v>
      </c>
      <c r="J18">
        <v>0</v>
      </c>
    </row>
    <row r="19" spans="1:10" x14ac:dyDescent="0.25">
      <c r="A19">
        <v>1075</v>
      </c>
      <c r="B19">
        <v>2</v>
      </c>
      <c r="C19" s="1">
        <v>32904</v>
      </c>
      <c r="D19">
        <v>1</v>
      </c>
      <c r="E19">
        <v>4</v>
      </c>
      <c r="F19">
        <v>4</v>
      </c>
      <c r="G19" t="s">
        <v>9</v>
      </c>
      <c r="H19">
        <v>39</v>
      </c>
      <c r="I19">
        <v>10964</v>
      </c>
      <c r="J19">
        <v>3800</v>
      </c>
    </row>
    <row r="20" spans="1:10" x14ac:dyDescent="0.25">
      <c r="A20">
        <v>1097</v>
      </c>
      <c r="B20">
        <v>1</v>
      </c>
      <c r="C20" s="1">
        <v>25861</v>
      </c>
      <c r="D20">
        <v>1</v>
      </c>
      <c r="E20">
        <v>4</v>
      </c>
      <c r="F20">
        <v>5</v>
      </c>
      <c r="G20" t="s">
        <v>13</v>
      </c>
      <c r="H20">
        <v>40</v>
      </c>
      <c r="I20">
        <v>11008</v>
      </c>
      <c r="J20">
        <v>450</v>
      </c>
    </row>
    <row r="21" spans="1:10" x14ac:dyDescent="0.25">
      <c r="A21">
        <v>965</v>
      </c>
      <c r="B21">
        <v>2</v>
      </c>
      <c r="C21" s="1">
        <v>32245</v>
      </c>
      <c r="D21">
        <v>1</v>
      </c>
      <c r="E21">
        <v>1</v>
      </c>
      <c r="F21">
        <v>3</v>
      </c>
      <c r="G21" t="s">
        <v>10</v>
      </c>
      <c r="H21">
        <v>35</v>
      </c>
      <c r="I21">
        <v>11072</v>
      </c>
      <c r="J21">
        <v>2413</v>
      </c>
    </row>
    <row r="22" spans="1:10" x14ac:dyDescent="0.25">
      <c r="A22">
        <v>1320</v>
      </c>
      <c r="B22">
        <v>2</v>
      </c>
      <c r="C22" s="1">
        <v>27010</v>
      </c>
      <c r="D22">
        <v>1</v>
      </c>
      <c r="E22">
        <v>4</v>
      </c>
      <c r="F22">
        <v>5</v>
      </c>
      <c r="G22" t="s">
        <v>13</v>
      </c>
      <c r="H22">
        <v>40</v>
      </c>
      <c r="I22">
        <v>11112</v>
      </c>
      <c r="J22">
        <v>8028</v>
      </c>
    </row>
    <row r="23" spans="1:10" x14ac:dyDescent="0.25">
      <c r="A23">
        <v>623</v>
      </c>
      <c r="B23">
        <v>2</v>
      </c>
      <c r="C23" s="1">
        <v>29531</v>
      </c>
      <c r="D23">
        <v>1</v>
      </c>
      <c r="E23">
        <v>1</v>
      </c>
      <c r="F23">
        <v>4</v>
      </c>
      <c r="G23" t="s">
        <v>19</v>
      </c>
      <c r="H23">
        <v>38</v>
      </c>
      <c r="I23">
        <v>11148</v>
      </c>
      <c r="J23">
        <v>5000</v>
      </c>
    </row>
    <row r="24" spans="1:10" x14ac:dyDescent="0.25">
      <c r="A24">
        <v>649</v>
      </c>
      <c r="B24">
        <v>2</v>
      </c>
      <c r="C24" s="1">
        <v>27429</v>
      </c>
      <c r="D24">
        <v>1</v>
      </c>
      <c r="E24">
        <v>3</v>
      </c>
      <c r="F24">
        <v>4</v>
      </c>
      <c r="G24" t="s">
        <v>11</v>
      </c>
      <c r="H24">
        <v>35</v>
      </c>
      <c r="I24">
        <v>11252</v>
      </c>
      <c r="J24">
        <v>0</v>
      </c>
    </row>
    <row r="25" spans="1:10" x14ac:dyDescent="0.25">
      <c r="A25">
        <v>1208</v>
      </c>
      <c r="B25">
        <v>2</v>
      </c>
      <c r="C25" s="1">
        <v>27096</v>
      </c>
      <c r="D25">
        <v>1</v>
      </c>
      <c r="E25">
        <v>2</v>
      </c>
      <c r="F25">
        <v>4</v>
      </c>
      <c r="G25" t="s">
        <v>12</v>
      </c>
      <c r="H25">
        <v>40</v>
      </c>
      <c r="I25">
        <v>11288</v>
      </c>
      <c r="J25">
        <v>0</v>
      </c>
    </row>
    <row r="26" spans="1:10" x14ac:dyDescent="0.25">
      <c r="A26">
        <v>1154</v>
      </c>
      <c r="B26">
        <v>2</v>
      </c>
      <c r="C26" s="1">
        <v>23836</v>
      </c>
      <c r="D26">
        <v>2</v>
      </c>
      <c r="E26">
        <v>1</v>
      </c>
      <c r="F26">
        <v>4</v>
      </c>
      <c r="G26" t="s">
        <v>19</v>
      </c>
      <c r="H26">
        <v>40</v>
      </c>
      <c r="I26">
        <v>11312</v>
      </c>
      <c r="J26">
        <v>0</v>
      </c>
    </row>
    <row r="27" spans="1:10" x14ac:dyDescent="0.25">
      <c r="A27">
        <v>419</v>
      </c>
      <c r="B27">
        <v>2</v>
      </c>
      <c r="C27" s="1">
        <v>32099</v>
      </c>
      <c r="D27">
        <v>1</v>
      </c>
      <c r="E27">
        <v>1</v>
      </c>
      <c r="F27">
        <v>3</v>
      </c>
      <c r="G27" t="s">
        <v>10</v>
      </c>
      <c r="H27">
        <v>19</v>
      </c>
      <c r="I27">
        <v>11420</v>
      </c>
      <c r="J27">
        <v>0</v>
      </c>
    </row>
    <row r="28" spans="1:10" x14ac:dyDescent="0.25">
      <c r="A28">
        <v>212</v>
      </c>
      <c r="B28">
        <v>1</v>
      </c>
      <c r="C28" s="1">
        <v>34370</v>
      </c>
      <c r="D28">
        <v>1</v>
      </c>
      <c r="E28">
        <v>1</v>
      </c>
      <c r="F28">
        <v>3</v>
      </c>
      <c r="G28" t="s">
        <v>10</v>
      </c>
      <c r="H28">
        <v>40</v>
      </c>
      <c r="I28">
        <v>11516</v>
      </c>
      <c r="J28">
        <v>0</v>
      </c>
    </row>
    <row r="29" spans="1:10" x14ac:dyDescent="0.25">
      <c r="A29">
        <v>1164</v>
      </c>
      <c r="B29">
        <v>2</v>
      </c>
      <c r="C29" s="1">
        <v>24425</v>
      </c>
      <c r="D29">
        <v>1</v>
      </c>
      <c r="E29">
        <v>4</v>
      </c>
      <c r="F29">
        <v>4</v>
      </c>
      <c r="G29" t="s">
        <v>21</v>
      </c>
      <c r="H29">
        <v>24</v>
      </c>
      <c r="I29">
        <v>11532</v>
      </c>
      <c r="J29">
        <v>0</v>
      </c>
    </row>
    <row r="30" spans="1:10" x14ac:dyDescent="0.25">
      <c r="A30">
        <v>617</v>
      </c>
      <c r="B30">
        <v>2</v>
      </c>
      <c r="C30" s="1">
        <v>33771</v>
      </c>
      <c r="D30">
        <v>1</v>
      </c>
      <c r="E30">
        <v>4</v>
      </c>
      <c r="F30">
        <v>4</v>
      </c>
      <c r="G30" t="s">
        <v>19</v>
      </c>
      <c r="H30">
        <v>36</v>
      </c>
      <c r="I30">
        <v>11676</v>
      </c>
      <c r="J30">
        <v>3485</v>
      </c>
    </row>
    <row r="31" spans="1:10" x14ac:dyDescent="0.25">
      <c r="A31">
        <v>763</v>
      </c>
      <c r="B31">
        <v>2</v>
      </c>
      <c r="C31" s="1">
        <v>34070</v>
      </c>
      <c r="D31">
        <v>1</v>
      </c>
      <c r="E31">
        <v>4</v>
      </c>
      <c r="F31">
        <v>4</v>
      </c>
      <c r="G31" t="s">
        <v>21</v>
      </c>
      <c r="H31">
        <v>40</v>
      </c>
      <c r="I31">
        <v>11844</v>
      </c>
      <c r="J31">
        <v>1562</v>
      </c>
    </row>
    <row r="32" spans="1:10" x14ac:dyDescent="0.25">
      <c r="A32">
        <v>1256</v>
      </c>
      <c r="B32">
        <v>2</v>
      </c>
      <c r="C32" s="1">
        <v>31513</v>
      </c>
      <c r="D32">
        <v>1</v>
      </c>
      <c r="E32">
        <v>4</v>
      </c>
      <c r="F32">
        <v>5</v>
      </c>
      <c r="G32" t="s">
        <v>13</v>
      </c>
      <c r="H32">
        <v>40</v>
      </c>
      <c r="I32">
        <v>11964</v>
      </c>
      <c r="J32">
        <v>5100</v>
      </c>
    </row>
    <row r="33" spans="1:10" x14ac:dyDescent="0.25">
      <c r="A33">
        <v>904</v>
      </c>
      <c r="B33">
        <v>1</v>
      </c>
      <c r="C33" s="1">
        <v>27624</v>
      </c>
      <c r="D33">
        <v>1</v>
      </c>
      <c r="E33">
        <v>4</v>
      </c>
      <c r="F33">
        <v>1</v>
      </c>
      <c r="G33" t="s">
        <v>25</v>
      </c>
      <c r="H33">
        <v>70</v>
      </c>
      <c r="I33">
        <v>12148</v>
      </c>
      <c r="J33">
        <v>378496</v>
      </c>
    </row>
    <row r="34" spans="1:10" x14ac:dyDescent="0.25">
      <c r="A34">
        <v>961</v>
      </c>
      <c r="B34">
        <v>2</v>
      </c>
      <c r="C34" s="1">
        <v>32119</v>
      </c>
      <c r="D34">
        <v>1</v>
      </c>
      <c r="E34">
        <v>4</v>
      </c>
      <c r="F34">
        <v>2</v>
      </c>
      <c r="G34" t="s">
        <v>15</v>
      </c>
      <c r="H34">
        <v>55</v>
      </c>
      <c r="I34">
        <v>12200</v>
      </c>
      <c r="J34">
        <v>52</v>
      </c>
    </row>
    <row r="35" spans="1:10" x14ac:dyDescent="0.25">
      <c r="A35">
        <v>64</v>
      </c>
      <c r="B35">
        <v>1</v>
      </c>
      <c r="C35" s="1">
        <v>24543</v>
      </c>
      <c r="D35">
        <v>2</v>
      </c>
      <c r="E35">
        <v>3</v>
      </c>
      <c r="F35">
        <v>4</v>
      </c>
      <c r="G35" t="s">
        <v>9</v>
      </c>
      <c r="H35">
        <v>35</v>
      </c>
      <c r="I35">
        <v>12212</v>
      </c>
      <c r="J35">
        <v>0</v>
      </c>
    </row>
    <row r="36" spans="1:10" x14ac:dyDescent="0.25">
      <c r="A36">
        <v>644</v>
      </c>
      <c r="B36">
        <v>2</v>
      </c>
      <c r="C36" s="1">
        <v>31228</v>
      </c>
      <c r="D36">
        <v>1</v>
      </c>
      <c r="E36">
        <v>1</v>
      </c>
      <c r="F36">
        <v>4</v>
      </c>
      <c r="G36" t="s">
        <v>11</v>
      </c>
      <c r="H36">
        <v>19</v>
      </c>
      <c r="I36">
        <v>12256</v>
      </c>
      <c r="J36">
        <v>0</v>
      </c>
    </row>
    <row r="37" spans="1:10" x14ac:dyDescent="0.25">
      <c r="A37">
        <v>282</v>
      </c>
      <c r="B37">
        <v>2</v>
      </c>
      <c r="C37" s="1">
        <v>30756</v>
      </c>
      <c r="D37">
        <v>1</v>
      </c>
      <c r="E37">
        <v>4</v>
      </c>
      <c r="F37">
        <v>4</v>
      </c>
      <c r="G37" t="s">
        <v>19</v>
      </c>
      <c r="H37">
        <v>40</v>
      </c>
      <c r="I37">
        <v>12444</v>
      </c>
      <c r="J37">
        <v>459</v>
      </c>
    </row>
    <row r="38" spans="1:10" x14ac:dyDescent="0.25">
      <c r="A38">
        <v>643</v>
      </c>
      <c r="B38">
        <v>2</v>
      </c>
      <c r="C38" s="1">
        <v>30867</v>
      </c>
      <c r="D38">
        <v>1</v>
      </c>
      <c r="E38">
        <v>2</v>
      </c>
      <c r="F38">
        <v>3</v>
      </c>
      <c r="G38" t="s">
        <v>10</v>
      </c>
      <c r="H38">
        <v>39</v>
      </c>
      <c r="I38">
        <v>12496</v>
      </c>
      <c r="J38">
        <v>2000</v>
      </c>
    </row>
    <row r="39" spans="1:10" x14ac:dyDescent="0.25">
      <c r="A39">
        <v>1330</v>
      </c>
      <c r="B39">
        <v>2</v>
      </c>
      <c r="C39" s="1">
        <v>32918</v>
      </c>
      <c r="D39">
        <v>1</v>
      </c>
      <c r="E39">
        <v>1</v>
      </c>
      <c r="F39">
        <v>3</v>
      </c>
      <c r="G39" t="s">
        <v>10</v>
      </c>
      <c r="H39">
        <v>40</v>
      </c>
      <c r="I39">
        <v>12804</v>
      </c>
      <c r="J39">
        <v>3713</v>
      </c>
    </row>
    <row r="40" spans="1:10" x14ac:dyDescent="0.25">
      <c r="A40">
        <v>1142</v>
      </c>
      <c r="B40">
        <v>1</v>
      </c>
      <c r="C40" s="1">
        <v>22537</v>
      </c>
      <c r="D40">
        <v>1</v>
      </c>
      <c r="E40">
        <v>2</v>
      </c>
      <c r="F40">
        <v>4</v>
      </c>
      <c r="G40" t="s">
        <v>14</v>
      </c>
      <c r="H40">
        <v>39</v>
      </c>
      <c r="I40">
        <v>12852</v>
      </c>
      <c r="J40">
        <v>8512</v>
      </c>
    </row>
    <row r="41" spans="1:10" x14ac:dyDescent="0.25">
      <c r="A41">
        <v>646</v>
      </c>
      <c r="B41">
        <v>2</v>
      </c>
      <c r="C41" s="1">
        <v>32672</v>
      </c>
      <c r="D41">
        <v>1</v>
      </c>
      <c r="E41">
        <v>4</v>
      </c>
      <c r="F41">
        <v>4</v>
      </c>
      <c r="G41" t="s">
        <v>9</v>
      </c>
      <c r="H41">
        <v>39</v>
      </c>
      <c r="I41">
        <v>12872</v>
      </c>
      <c r="J41">
        <v>0</v>
      </c>
    </row>
    <row r="42" spans="1:10" x14ac:dyDescent="0.25">
      <c r="A42">
        <v>375</v>
      </c>
      <c r="B42">
        <v>2</v>
      </c>
      <c r="C42" s="1">
        <v>25892</v>
      </c>
      <c r="D42">
        <v>1</v>
      </c>
      <c r="E42">
        <v>2</v>
      </c>
      <c r="F42">
        <v>5</v>
      </c>
      <c r="G42" t="s">
        <v>13</v>
      </c>
      <c r="H42">
        <v>19</v>
      </c>
      <c r="I42">
        <v>12900</v>
      </c>
      <c r="J42">
        <v>5595</v>
      </c>
    </row>
    <row r="43" spans="1:10" x14ac:dyDescent="0.25">
      <c r="A43">
        <v>842</v>
      </c>
      <c r="B43">
        <v>2</v>
      </c>
      <c r="C43" s="1">
        <v>29548</v>
      </c>
      <c r="D43">
        <v>1</v>
      </c>
      <c r="E43">
        <v>1</v>
      </c>
      <c r="F43">
        <v>4</v>
      </c>
      <c r="G43" t="s">
        <v>20</v>
      </c>
      <c r="H43">
        <v>29</v>
      </c>
      <c r="I43">
        <v>12904</v>
      </c>
      <c r="J43">
        <v>10000</v>
      </c>
    </row>
    <row r="44" spans="1:10" x14ac:dyDescent="0.25">
      <c r="A44">
        <v>781</v>
      </c>
      <c r="B44">
        <v>1</v>
      </c>
      <c r="C44" s="1">
        <v>31262</v>
      </c>
      <c r="D44">
        <v>1</v>
      </c>
      <c r="E44">
        <v>2</v>
      </c>
      <c r="F44">
        <v>3</v>
      </c>
      <c r="G44" t="s">
        <v>10</v>
      </c>
      <c r="H44">
        <v>41</v>
      </c>
      <c r="I44">
        <v>12952</v>
      </c>
      <c r="J44">
        <v>0</v>
      </c>
    </row>
    <row r="45" spans="1:10" x14ac:dyDescent="0.25">
      <c r="A45">
        <v>1266</v>
      </c>
      <c r="B45">
        <v>2</v>
      </c>
      <c r="C45" s="1">
        <v>30530</v>
      </c>
      <c r="D45">
        <v>1</v>
      </c>
      <c r="E45">
        <v>4</v>
      </c>
      <c r="F45">
        <v>4</v>
      </c>
      <c r="G45" t="s">
        <v>9</v>
      </c>
      <c r="H45">
        <v>40</v>
      </c>
      <c r="I45">
        <v>12952</v>
      </c>
      <c r="J45">
        <v>128</v>
      </c>
    </row>
    <row r="46" spans="1:10" x14ac:dyDescent="0.25">
      <c r="A46">
        <v>484</v>
      </c>
      <c r="B46">
        <v>2</v>
      </c>
      <c r="C46" s="1">
        <v>21013</v>
      </c>
      <c r="D46">
        <v>1</v>
      </c>
      <c r="E46">
        <v>4</v>
      </c>
      <c r="F46">
        <v>4</v>
      </c>
      <c r="G46" t="s">
        <v>14</v>
      </c>
      <c r="H46">
        <v>0</v>
      </c>
      <c r="I46">
        <v>12976</v>
      </c>
      <c r="J46">
        <v>0</v>
      </c>
    </row>
    <row r="47" spans="1:10" x14ac:dyDescent="0.25">
      <c r="A47">
        <v>105</v>
      </c>
      <c r="B47">
        <v>1</v>
      </c>
      <c r="C47" s="1">
        <v>23923</v>
      </c>
      <c r="D47">
        <v>1</v>
      </c>
      <c r="E47">
        <v>4</v>
      </c>
      <c r="F47">
        <v>2</v>
      </c>
      <c r="G47" t="s">
        <v>21</v>
      </c>
      <c r="H47">
        <v>30</v>
      </c>
      <c r="I47">
        <v>13048</v>
      </c>
      <c r="J47">
        <v>500</v>
      </c>
    </row>
    <row r="48" spans="1:10" x14ac:dyDescent="0.25">
      <c r="A48">
        <v>1007</v>
      </c>
      <c r="B48">
        <v>2</v>
      </c>
      <c r="C48" s="1">
        <v>19884</v>
      </c>
      <c r="D48">
        <v>1</v>
      </c>
      <c r="E48">
        <v>4</v>
      </c>
      <c r="F48">
        <v>4</v>
      </c>
      <c r="G48" t="s">
        <v>21</v>
      </c>
      <c r="H48">
        <v>25</v>
      </c>
      <c r="I48">
        <v>13108</v>
      </c>
      <c r="J48">
        <v>0</v>
      </c>
    </row>
    <row r="49" spans="1:10" x14ac:dyDescent="0.25">
      <c r="A49">
        <v>1074</v>
      </c>
      <c r="B49">
        <v>2</v>
      </c>
      <c r="C49" s="1">
        <v>20158</v>
      </c>
      <c r="D49">
        <v>1</v>
      </c>
      <c r="E49">
        <v>4</v>
      </c>
      <c r="F49">
        <v>4</v>
      </c>
      <c r="G49" t="s">
        <v>21</v>
      </c>
      <c r="H49">
        <v>20</v>
      </c>
      <c r="I49">
        <v>13116</v>
      </c>
      <c r="J49">
        <v>0</v>
      </c>
    </row>
    <row r="50" spans="1:10" x14ac:dyDescent="0.25">
      <c r="A50">
        <v>356</v>
      </c>
      <c r="B50">
        <v>2</v>
      </c>
      <c r="C50" s="1">
        <v>29713</v>
      </c>
      <c r="D50">
        <v>1</v>
      </c>
      <c r="E50">
        <v>2</v>
      </c>
      <c r="F50">
        <v>2</v>
      </c>
      <c r="G50" t="s">
        <v>11</v>
      </c>
      <c r="H50">
        <v>48</v>
      </c>
      <c r="I50">
        <v>13140</v>
      </c>
      <c r="J50">
        <v>317</v>
      </c>
    </row>
    <row r="51" spans="1:10" x14ac:dyDescent="0.25">
      <c r="A51">
        <v>505</v>
      </c>
      <c r="B51">
        <v>2</v>
      </c>
      <c r="C51" s="1">
        <v>23269</v>
      </c>
      <c r="D51">
        <v>1</v>
      </c>
      <c r="E51">
        <v>4</v>
      </c>
      <c r="F51">
        <v>4</v>
      </c>
      <c r="G51" t="s">
        <v>12</v>
      </c>
      <c r="H51">
        <v>24</v>
      </c>
      <c r="I51">
        <v>13172</v>
      </c>
      <c r="J51">
        <v>10800</v>
      </c>
    </row>
    <row r="52" spans="1:10" x14ac:dyDescent="0.25">
      <c r="A52">
        <v>937</v>
      </c>
      <c r="B52">
        <v>2</v>
      </c>
      <c r="C52" s="1">
        <v>26064</v>
      </c>
      <c r="D52">
        <v>1</v>
      </c>
      <c r="E52">
        <v>4</v>
      </c>
      <c r="F52">
        <v>4</v>
      </c>
      <c r="G52" t="s">
        <v>9</v>
      </c>
      <c r="H52">
        <v>35</v>
      </c>
      <c r="I52">
        <v>13180</v>
      </c>
      <c r="J52">
        <v>26883</v>
      </c>
    </row>
    <row r="53" spans="1:10" x14ac:dyDescent="0.25">
      <c r="A53">
        <v>290</v>
      </c>
      <c r="B53">
        <v>2</v>
      </c>
      <c r="C53" s="1">
        <v>21158</v>
      </c>
      <c r="D53">
        <v>1</v>
      </c>
      <c r="E53">
        <v>1</v>
      </c>
      <c r="F53">
        <v>4</v>
      </c>
      <c r="G53" t="s">
        <v>21</v>
      </c>
      <c r="H53">
        <v>25</v>
      </c>
      <c r="I53">
        <v>13188</v>
      </c>
      <c r="J53">
        <v>110100</v>
      </c>
    </row>
    <row r="54" spans="1:10" x14ac:dyDescent="0.25">
      <c r="A54">
        <v>618</v>
      </c>
      <c r="B54">
        <v>1</v>
      </c>
      <c r="C54" s="1">
        <v>28576</v>
      </c>
      <c r="D54">
        <v>1</v>
      </c>
      <c r="E54">
        <v>1</v>
      </c>
      <c r="F54">
        <v>2</v>
      </c>
      <c r="G54" t="s">
        <v>9</v>
      </c>
      <c r="H54">
        <v>60</v>
      </c>
      <c r="I54">
        <v>13308</v>
      </c>
      <c r="J54">
        <v>0</v>
      </c>
    </row>
    <row r="55" spans="1:10" x14ac:dyDescent="0.25">
      <c r="A55">
        <v>934</v>
      </c>
      <c r="B55">
        <v>1</v>
      </c>
      <c r="C55" s="1">
        <v>26372</v>
      </c>
      <c r="D55">
        <v>1</v>
      </c>
      <c r="E55">
        <v>4</v>
      </c>
      <c r="F55">
        <v>5</v>
      </c>
      <c r="G55" t="s">
        <v>13</v>
      </c>
      <c r="H55">
        <v>41</v>
      </c>
      <c r="I55">
        <v>13324</v>
      </c>
      <c r="J55">
        <v>32</v>
      </c>
    </row>
    <row r="56" spans="1:10" x14ac:dyDescent="0.25">
      <c r="A56">
        <v>142</v>
      </c>
      <c r="B56">
        <v>2</v>
      </c>
      <c r="C56" s="1">
        <v>32976</v>
      </c>
      <c r="D56">
        <v>1</v>
      </c>
      <c r="E56">
        <v>1</v>
      </c>
      <c r="F56">
        <v>3</v>
      </c>
      <c r="G56" t="s">
        <v>10</v>
      </c>
      <c r="H56">
        <v>38</v>
      </c>
      <c r="I56">
        <v>13356</v>
      </c>
      <c r="J56">
        <v>514</v>
      </c>
    </row>
    <row r="57" spans="1:10" x14ac:dyDescent="0.25">
      <c r="A57">
        <v>1314</v>
      </c>
      <c r="B57">
        <v>1</v>
      </c>
      <c r="C57" s="1">
        <v>26287</v>
      </c>
      <c r="D57">
        <v>1</v>
      </c>
      <c r="E57">
        <v>3</v>
      </c>
      <c r="F57">
        <v>5</v>
      </c>
      <c r="G57" t="s">
        <v>16</v>
      </c>
      <c r="H57">
        <v>40</v>
      </c>
      <c r="I57">
        <v>13428</v>
      </c>
      <c r="J57">
        <v>7112</v>
      </c>
    </row>
    <row r="58" spans="1:10" x14ac:dyDescent="0.25">
      <c r="A58">
        <v>776</v>
      </c>
      <c r="B58">
        <v>2</v>
      </c>
      <c r="C58" s="1">
        <v>30045</v>
      </c>
      <c r="D58">
        <v>1</v>
      </c>
      <c r="E58">
        <v>4</v>
      </c>
      <c r="F58">
        <v>4</v>
      </c>
      <c r="G58" t="s">
        <v>20</v>
      </c>
      <c r="H58">
        <v>18</v>
      </c>
      <c r="I58">
        <v>13440</v>
      </c>
      <c r="J58">
        <v>61</v>
      </c>
    </row>
    <row r="59" spans="1:10" x14ac:dyDescent="0.25">
      <c r="A59">
        <v>1323</v>
      </c>
      <c r="B59">
        <v>2</v>
      </c>
      <c r="C59" s="1">
        <v>21187</v>
      </c>
      <c r="D59">
        <v>1</v>
      </c>
      <c r="E59">
        <v>4</v>
      </c>
      <c r="F59">
        <v>5</v>
      </c>
      <c r="G59" t="s">
        <v>13</v>
      </c>
      <c r="H59">
        <v>20</v>
      </c>
      <c r="I59">
        <v>13508</v>
      </c>
      <c r="J59">
        <v>22150</v>
      </c>
    </row>
    <row r="60" spans="1:10" x14ac:dyDescent="0.25">
      <c r="A60">
        <v>1151</v>
      </c>
      <c r="B60">
        <v>1</v>
      </c>
      <c r="C60" s="1">
        <v>25794</v>
      </c>
      <c r="D60">
        <v>1</v>
      </c>
      <c r="E60">
        <v>4</v>
      </c>
      <c r="F60">
        <v>5</v>
      </c>
      <c r="G60" t="s">
        <v>13</v>
      </c>
      <c r="H60">
        <v>40</v>
      </c>
      <c r="I60">
        <v>13512</v>
      </c>
      <c r="J60">
        <v>3000</v>
      </c>
    </row>
    <row r="61" spans="1:10" x14ac:dyDescent="0.25">
      <c r="A61">
        <v>992</v>
      </c>
      <c r="B61">
        <v>2</v>
      </c>
      <c r="C61" s="1">
        <v>27068</v>
      </c>
      <c r="D61">
        <v>1</v>
      </c>
      <c r="E61">
        <v>4</v>
      </c>
      <c r="F61">
        <v>4</v>
      </c>
      <c r="G61" t="s">
        <v>15</v>
      </c>
      <c r="H61">
        <v>38</v>
      </c>
      <c r="I61">
        <v>13584</v>
      </c>
      <c r="J61">
        <v>0</v>
      </c>
    </row>
    <row r="62" spans="1:10" x14ac:dyDescent="0.25">
      <c r="A62">
        <v>1224</v>
      </c>
      <c r="B62">
        <v>1</v>
      </c>
      <c r="C62" s="1">
        <v>33601</v>
      </c>
      <c r="D62">
        <v>1</v>
      </c>
      <c r="E62">
        <v>1</v>
      </c>
      <c r="F62">
        <v>4</v>
      </c>
      <c r="G62" t="s">
        <v>21</v>
      </c>
      <c r="H62">
        <v>19</v>
      </c>
      <c r="I62">
        <v>13584</v>
      </c>
      <c r="J62">
        <v>18230</v>
      </c>
    </row>
    <row r="63" spans="1:10" x14ac:dyDescent="0.25">
      <c r="A63">
        <v>1308</v>
      </c>
      <c r="B63">
        <v>2</v>
      </c>
      <c r="C63" s="1">
        <v>22646</v>
      </c>
      <c r="D63">
        <v>1</v>
      </c>
      <c r="E63">
        <v>2</v>
      </c>
      <c r="F63">
        <v>4</v>
      </c>
      <c r="G63" t="s">
        <v>12</v>
      </c>
      <c r="H63">
        <v>40</v>
      </c>
      <c r="I63">
        <v>13588</v>
      </c>
      <c r="J63">
        <v>68900</v>
      </c>
    </row>
    <row r="64" spans="1:10" x14ac:dyDescent="0.25">
      <c r="A64">
        <v>283</v>
      </c>
      <c r="B64">
        <v>2</v>
      </c>
      <c r="C64" s="1">
        <v>28174</v>
      </c>
      <c r="D64">
        <v>1</v>
      </c>
      <c r="E64">
        <v>3</v>
      </c>
      <c r="F64">
        <v>5</v>
      </c>
      <c r="G64" t="s">
        <v>16</v>
      </c>
      <c r="H64">
        <v>15</v>
      </c>
      <c r="I64">
        <v>13628</v>
      </c>
      <c r="J64">
        <v>1204</v>
      </c>
    </row>
    <row r="65" spans="1:10" x14ac:dyDescent="0.25">
      <c r="A65">
        <v>730</v>
      </c>
      <c r="B65">
        <v>1</v>
      </c>
      <c r="C65" s="1">
        <v>31844</v>
      </c>
      <c r="D65">
        <v>1</v>
      </c>
      <c r="E65">
        <v>1</v>
      </c>
      <c r="F65">
        <v>4</v>
      </c>
      <c r="G65" t="s">
        <v>9</v>
      </c>
      <c r="H65">
        <v>25</v>
      </c>
      <c r="I65">
        <v>13632</v>
      </c>
      <c r="J65">
        <v>55000</v>
      </c>
    </row>
    <row r="66" spans="1:10" x14ac:dyDescent="0.25">
      <c r="A66">
        <v>377</v>
      </c>
      <c r="B66">
        <v>1</v>
      </c>
      <c r="C66" s="1">
        <v>20224</v>
      </c>
      <c r="D66">
        <v>1</v>
      </c>
      <c r="E66">
        <v>4</v>
      </c>
      <c r="F66">
        <v>5</v>
      </c>
      <c r="G66" t="s">
        <v>13</v>
      </c>
      <c r="H66">
        <v>34</v>
      </c>
      <c r="I66">
        <v>13656</v>
      </c>
      <c r="J66">
        <v>45089</v>
      </c>
    </row>
    <row r="67" spans="1:10" x14ac:dyDescent="0.25">
      <c r="A67">
        <v>948</v>
      </c>
      <c r="B67">
        <v>2</v>
      </c>
      <c r="C67" s="1">
        <v>26799</v>
      </c>
      <c r="D67">
        <v>1</v>
      </c>
      <c r="E67">
        <v>4</v>
      </c>
      <c r="F67">
        <v>5</v>
      </c>
      <c r="G67" t="s">
        <v>16</v>
      </c>
      <c r="H67">
        <v>38</v>
      </c>
      <c r="I67">
        <v>13740</v>
      </c>
      <c r="J67">
        <v>0</v>
      </c>
    </row>
    <row r="68" spans="1:10" x14ac:dyDescent="0.25">
      <c r="A68">
        <v>102</v>
      </c>
      <c r="B68">
        <v>2</v>
      </c>
      <c r="C68" s="1">
        <v>28561</v>
      </c>
      <c r="D68">
        <v>1</v>
      </c>
      <c r="E68">
        <v>4</v>
      </c>
      <c r="F68">
        <v>4</v>
      </c>
      <c r="G68" t="s">
        <v>21</v>
      </c>
      <c r="H68">
        <v>40</v>
      </c>
      <c r="I68">
        <v>13752</v>
      </c>
      <c r="J68">
        <v>20</v>
      </c>
    </row>
    <row r="69" spans="1:10" x14ac:dyDescent="0.25">
      <c r="A69">
        <v>575</v>
      </c>
      <c r="B69">
        <v>1</v>
      </c>
      <c r="C69" s="1">
        <v>21666</v>
      </c>
      <c r="D69">
        <v>1</v>
      </c>
      <c r="E69">
        <v>4</v>
      </c>
      <c r="F69">
        <v>4</v>
      </c>
      <c r="G69" t="s">
        <v>19</v>
      </c>
      <c r="H69">
        <v>40</v>
      </c>
      <c r="I69">
        <v>13952</v>
      </c>
      <c r="J69">
        <v>0</v>
      </c>
    </row>
    <row r="70" spans="1:10" x14ac:dyDescent="0.25">
      <c r="A70">
        <v>790</v>
      </c>
      <c r="B70">
        <v>2</v>
      </c>
      <c r="C70" s="1">
        <v>32076</v>
      </c>
      <c r="D70">
        <v>1</v>
      </c>
      <c r="E70">
        <v>4</v>
      </c>
      <c r="F70">
        <v>4</v>
      </c>
      <c r="G70" t="s">
        <v>21</v>
      </c>
      <c r="H70">
        <v>40</v>
      </c>
      <c r="I70">
        <v>13984</v>
      </c>
      <c r="J70">
        <v>0</v>
      </c>
    </row>
    <row r="71" spans="1:10" x14ac:dyDescent="0.25">
      <c r="A71">
        <v>1317</v>
      </c>
      <c r="B71">
        <v>1</v>
      </c>
      <c r="C71" s="1">
        <v>30476</v>
      </c>
      <c r="D71">
        <v>1</v>
      </c>
      <c r="E71">
        <v>4</v>
      </c>
      <c r="F71">
        <v>5</v>
      </c>
      <c r="G71" t="s">
        <v>13</v>
      </c>
      <c r="H71">
        <v>40</v>
      </c>
      <c r="I71">
        <v>13992</v>
      </c>
      <c r="J71">
        <v>0</v>
      </c>
    </row>
    <row r="72" spans="1:10" x14ac:dyDescent="0.25">
      <c r="A72">
        <v>1041</v>
      </c>
      <c r="B72">
        <v>2</v>
      </c>
      <c r="C72" s="1">
        <v>27691</v>
      </c>
      <c r="D72">
        <v>1</v>
      </c>
      <c r="E72">
        <v>4</v>
      </c>
      <c r="F72">
        <v>4</v>
      </c>
      <c r="G72" t="s">
        <v>19</v>
      </c>
      <c r="H72">
        <v>39</v>
      </c>
      <c r="I72">
        <v>14128</v>
      </c>
      <c r="J72">
        <v>2196</v>
      </c>
    </row>
    <row r="73" spans="1:10" x14ac:dyDescent="0.25">
      <c r="A73">
        <v>1202</v>
      </c>
      <c r="B73">
        <v>1</v>
      </c>
      <c r="C73" s="1">
        <v>31981</v>
      </c>
      <c r="D73">
        <v>1</v>
      </c>
      <c r="E73">
        <v>4</v>
      </c>
      <c r="F73">
        <v>4</v>
      </c>
      <c r="G73" t="s">
        <v>11</v>
      </c>
      <c r="H73">
        <v>40</v>
      </c>
      <c r="I73">
        <v>14136</v>
      </c>
      <c r="J73">
        <v>0</v>
      </c>
    </row>
    <row r="74" spans="1:10" x14ac:dyDescent="0.25">
      <c r="A74">
        <v>1232</v>
      </c>
      <c r="B74">
        <v>1</v>
      </c>
      <c r="C74" s="1">
        <v>26531</v>
      </c>
      <c r="D74">
        <v>1</v>
      </c>
      <c r="E74">
        <v>4</v>
      </c>
      <c r="F74">
        <v>3</v>
      </c>
      <c r="G74" t="s">
        <v>10</v>
      </c>
      <c r="H74">
        <v>40</v>
      </c>
      <c r="I74">
        <v>14232</v>
      </c>
      <c r="J74">
        <v>9530</v>
      </c>
    </row>
    <row r="75" spans="1:10" x14ac:dyDescent="0.25">
      <c r="A75">
        <v>1037</v>
      </c>
      <c r="B75">
        <v>2</v>
      </c>
      <c r="C75" s="1">
        <v>23565</v>
      </c>
      <c r="D75">
        <v>1</v>
      </c>
      <c r="E75">
        <v>1</v>
      </c>
      <c r="F75">
        <v>4</v>
      </c>
      <c r="G75" t="s">
        <v>12</v>
      </c>
      <c r="H75">
        <v>31</v>
      </c>
      <c r="I75">
        <v>14240</v>
      </c>
      <c r="J75">
        <v>706</v>
      </c>
    </row>
    <row r="76" spans="1:10" x14ac:dyDescent="0.25">
      <c r="A76">
        <v>906</v>
      </c>
      <c r="B76">
        <v>1</v>
      </c>
      <c r="C76" s="1">
        <v>32937</v>
      </c>
      <c r="D76">
        <v>1</v>
      </c>
      <c r="E76">
        <v>4</v>
      </c>
      <c r="F76">
        <v>2</v>
      </c>
      <c r="G76" t="s">
        <v>14</v>
      </c>
      <c r="H76">
        <v>45</v>
      </c>
      <c r="I76">
        <v>14252</v>
      </c>
      <c r="J76">
        <v>1234</v>
      </c>
    </row>
    <row r="77" spans="1:10" x14ac:dyDescent="0.25">
      <c r="A77">
        <v>945</v>
      </c>
      <c r="B77">
        <v>1</v>
      </c>
      <c r="C77" s="1">
        <v>26600</v>
      </c>
      <c r="D77">
        <v>1</v>
      </c>
      <c r="E77">
        <v>4</v>
      </c>
      <c r="F77">
        <v>5</v>
      </c>
      <c r="G77" t="s">
        <v>13</v>
      </c>
      <c r="H77">
        <v>38</v>
      </c>
      <c r="I77">
        <v>14252</v>
      </c>
      <c r="J77">
        <v>0</v>
      </c>
    </row>
    <row r="78" spans="1:10" x14ac:dyDescent="0.25">
      <c r="A78">
        <v>225</v>
      </c>
      <c r="B78">
        <v>2</v>
      </c>
      <c r="C78" s="1">
        <v>20801</v>
      </c>
      <c r="D78">
        <v>2</v>
      </c>
      <c r="E78">
        <v>4</v>
      </c>
      <c r="F78">
        <v>4</v>
      </c>
      <c r="G78" t="s">
        <v>14</v>
      </c>
      <c r="H78">
        <v>15</v>
      </c>
      <c r="I78">
        <v>14260</v>
      </c>
      <c r="J78">
        <v>5081</v>
      </c>
    </row>
    <row r="79" spans="1:10" x14ac:dyDescent="0.25">
      <c r="A79">
        <v>447</v>
      </c>
      <c r="B79">
        <v>2</v>
      </c>
      <c r="C79" s="1">
        <v>27803</v>
      </c>
      <c r="D79">
        <v>1</v>
      </c>
      <c r="E79">
        <v>4</v>
      </c>
      <c r="F79">
        <v>4</v>
      </c>
      <c r="G79" t="s">
        <v>14</v>
      </c>
      <c r="H79">
        <v>15</v>
      </c>
      <c r="I79">
        <v>14280</v>
      </c>
      <c r="J79">
        <v>347986</v>
      </c>
    </row>
    <row r="80" spans="1:10" x14ac:dyDescent="0.25">
      <c r="A80">
        <v>179</v>
      </c>
      <c r="B80">
        <v>2</v>
      </c>
      <c r="C80" s="1">
        <v>33910</v>
      </c>
      <c r="D80">
        <v>1</v>
      </c>
      <c r="E80">
        <v>4</v>
      </c>
      <c r="F80">
        <v>4</v>
      </c>
      <c r="G80" t="s">
        <v>14</v>
      </c>
      <c r="H80">
        <v>39</v>
      </c>
      <c r="I80">
        <v>14284</v>
      </c>
      <c r="J80">
        <v>1700</v>
      </c>
    </row>
    <row r="81" spans="1:10" x14ac:dyDescent="0.25">
      <c r="A81">
        <v>641</v>
      </c>
      <c r="B81">
        <v>2</v>
      </c>
      <c r="C81" s="1">
        <v>29135</v>
      </c>
      <c r="D81">
        <v>1</v>
      </c>
      <c r="E81">
        <v>1</v>
      </c>
      <c r="F81">
        <v>4</v>
      </c>
      <c r="G81" t="s">
        <v>15</v>
      </c>
      <c r="H81">
        <v>35</v>
      </c>
      <c r="I81">
        <v>14404</v>
      </c>
      <c r="J81">
        <v>20400</v>
      </c>
    </row>
    <row r="82" spans="1:10" x14ac:dyDescent="0.25">
      <c r="A82">
        <v>954</v>
      </c>
      <c r="B82">
        <v>2</v>
      </c>
      <c r="C82" s="1">
        <v>32737</v>
      </c>
      <c r="D82">
        <v>1</v>
      </c>
      <c r="E82">
        <v>4</v>
      </c>
      <c r="F82">
        <v>4</v>
      </c>
      <c r="G82" t="s">
        <v>15</v>
      </c>
      <c r="H82">
        <v>39</v>
      </c>
      <c r="I82">
        <v>14532</v>
      </c>
      <c r="J82">
        <v>834</v>
      </c>
    </row>
    <row r="83" spans="1:10" x14ac:dyDescent="0.25">
      <c r="A83">
        <v>1138</v>
      </c>
      <c r="B83">
        <v>1</v>
      </c>
      <c r="C83" s="1">
        <v>21061</v>
      </c>
      <c r="D83">
        <v>1</v>
      </c>
      <c r="E83">
        <v>3</v>
      </c>
      <c r="F83">
        <v>5</v>
      </c>
      <c r="G83" t="s">
        <v>13</v>
      </c>
      <c r="H83">
        <v>40</v>
      </c>
      <c r="I83">
        <v>14592</v>
      </c>
      <c r="J83">
        <v>3000</v>
      </c>
    </row>
    <row r="84" spans="1:10" x14ac:dyDescent="0.25">
      <c r="A84">
        <v>431</v>
      </c>
      <c r="B84">
        <v>2</v>
      </c>
      <c r="C84" s="1">
        <v>32635</v>
      </c>
      <c r="D84">
        <v>1</v>
      </c>
      <c r="E84">
        <v>4</v>
      </c>
      <c r="F84">
        <v>4</v>
      </c>
      <c r="G84" t="s">
        <v>20</v>
      </c>
      <c r="H84">
        <v>40</v>
      </c>
      <c r="I84">
        <v>14620</v>
      </c>
      <c r="J84">
        <v>431</v>
      </c>
    </row>
    <row r="85" spans="1:10" x14ac:dyDescent="0.25">
      <c r="A85">
        <v>126</v>
      </c>
      <c r="B85">
        <v>1</v>
      </c>
      <c r="C85" s="1">
        <v>29524</v>
      </c>
      <c r="D85">
        <v>1</v>
      </c>
      <c r="E85">
        <v>4</v>
      </c>
      <c r="F85">
        <v>2</v>
      </c>
      <c r="G85" t="s">
        <v>19</v>
      </c>
      <c r="H85">
        <v>45</v>
      </c>
      <c r="I85">
        <v>14636</v>
      </c>
      <c r="J85">
        <v>0</v>
      </c>
    </row>
    <row r="86" spans="1:10" x14ac:dyDescent="0.25">
      <c r="A86">
        <v>1145</v>
      </c>
      <c r="B86">
        <v>1</v>
      </c>
      <c r="C86" s="1">
        <v>23977</v>
      </c>
      <c r="D86">
        <v>1</v>
      </c>
      <c r="E86">
        <v>3</v>
      </c>
      <c r="F86">
        <v>4</v>
      </c>
      <c r="G86" t="s">
        <v>14</v>
      </c>
      <c r="H86">
        <v>39</v>
      </c>
      <c r="I86">
        <v>14640</v>
      </c>
      <c r="J86">
        <v>0</v>
      </c>
    </row>
    <row r="87" spans="1:10" x14ac:dyDescent="0.25">
      <c r="A87">
        <v>1233</v>
      </c>
      <c r="B87">
        <v>2</v>
      </c>
      <c r="C87" s="1">
        <v>24797</v>
      </c>
      <c r="D87">
        <v>1</v>
      </c>
      <c r="E87">
        <v>4</v>
      </c>
      <c r="F87">
        <v>4</v>
      </c>
      <c r="G87" t="s">
        <v>19</v>
      </c>
      <c r="H87">
        <v>40</v>
      </c>
      <c r="I87">
        <v>14732</v>
      </c>
      <c r="J87">
        <v>25255</v>
      </c>
    </row>
    <row r="88" spans="1:10" x14ac:dyDescent="0.25">
      <c r="A88">
        <v>360</v>
      </c>
      <c r="B88">
        <v>2</v>
      </c>
      <c r="C88" s="1">
        <v>34103</v>
      </c>
      <c r="D88">
        <v>1</v>
      </c>
      <c r="E88">
        <v>4</v>
      </c>
      <c r="F88">
        <v>4</v>
      </c>
      <c r="G88" t="s">
        <v>9</v>
      </c>
      <c r="H88">
        <v>39</v>
      </c>
      <c r="I88">
        <v>14740</v>
      </c>
      <c r="J88">
        <v>30</v>
      </c>
    </row>
    <row r="89" spans="1:10" x14ac:dyDescent="0.25">
      <c r="A89">
        <v>1141</v>
      </c>
      <c r="B89">
        <v>1</v>
      </c>
      <c r="C89" s="1">
        <v>29075</v>
      </c>
      <c r="D89">
        <v>1</v>
      </c>
      <c r="E89">
        <v>4</v>
      </c>
      <c r="F89">
        <v>5</v>
      </c>
      <c r="G89" t="s">
        <v>13</v>
      </c>
      <c r="H89">
        <v>38</v>
      </c>
      <c r="I89">
        <v>14748</v>
      </c>
      <c r="J89">
        <v>16</v>
      </c>
    </row>
    <row r="90" spans="1:10" x14ac:dyDescent="0.25">
      <c r="A90">
        <v>1175</v>
      </c>
      <c r="B90">
        <v>1</v>
      </c>
      <c r="C90" s="1">
        <v>31351</v>
      </c>
      <c r="D90">
        <v>1</v>
      </c>
      <c r="E90">
        <v>4</v>
      </c>
      <c r="F90">
        <v>4</v>
      </c>
      <c r="G90" t="s">
        <v>20</v>
      </c>
      <c r="H90">
        <v>39</v>
      </c>
      <c r="I90">
        <v>14760</v>
      </c>
      <c r="J90">
        <v>38501</v>
      </c>
    </row>
    <row r="91" spans="1:10" x14ac:dyDescent="0.25">
      <c r="A91">
        <v>136</v>
      </c>
      <c r="B91">
        <v>1</v>
      </c>
      <c r="C91" s="1">
        <v>30044</v>
      </c>
      <c r="D91">
        <v>1</v>
      </c>
      <c r="E91">
        <v>4</v>
      </c>
      <c r="F91">
        <v>5</v>
      </c>
      <c r="G91" t="s">
        <v>13</v>
      </c>
      <c r="H91">
        <v>35</v>
      </c>
      <c r="I91">
        <v>14772</v>
      </c>
      <c r="J91">
        <v>500</v>
      </c>
    </row>
    <row r="92" spans="1:10" x14ac:dyDescent="0.25">
      <c r="A92">
        <v>848</v>
      </c>
      <c r="B92">
        <v>1</v>
      </c>
      <c r="C92" s="1">
        <v>32568</v>
      </c>
      <c r="D92">
        <v>1</v>
      </c>
      <c r="E92">
        <v>1</v>
      </c>
      <c r="F92">
        <v>4</v>
      </c>
      <c r="G92" t="s">
        <v>14</v>
      </c>
      <c r="H92">
        <v>35</v>
      </c>
      <c r="I92">
        <v>14784</v>
      </c>
      <c r="J92">
        <v>65073</v>
      </c>
    </row>
    <row r="93" spans="1:10" x14ac:dyDescent="0.25">
      <c r="A93">
        <v>824</v>
      </c>
      <c r="B93">
        <v>2</v>
      </c>
      <c r="C93" s="1">
        <v>23889</v>
      </c>
      <c r="D93">
        <v>1</v>
      </c>
      <c r="E93">
        <v>4</v>
      </c>
      <c r="F93">
        <v>4</v>
      </c>
      <c r="G93" t="s">
        <v>14</v>
      </c>
      <c r="H93">
        <v>37</v>
      </c>
      <c r="I93">
        <v>14828</v>
      </c>
      <c r="J93">
        <v>35013</v>
      </c>
    </row>
    <row r="94" spans="1:10" x14ac:dyDescent="0.25">
      <c r="A94">
        <v>1278</v>
      </c>
      <c r="B94">
        <v>1</v>
      </c>
      <c r="C94" s="1">
        <v>26911</v>
      </c>
      <c r="D94">
        <v>1</v>
      </c>
      <c r="E94">
        <v>4</v>
      </c>
      <c r="F94">
        <v>5</v>
      </c>
      <c r="G94" t="s">
        <v>13</v>
      </c>
      <c r="H94">
        <v>40</v>
      </c>
      <c r="I94">
        <v>14944</v>
      </c>
      <c r="J94">
        <v>17000</v>
      </c>
    </row>
    <row r="95" spans="1:10" x14ac:dyDescent="0.25">
      <c r="A95">
        <v>24</v>
      </c>
      <c r="B95">
        <v>2</v>
      </c>
      <c r="C95" s="1">
        <v>31975</v>
      </c>
      <c r="D95">
        <v>1</v>
      </c>
      <c r="E95">
        <v>1</v>
      </c>
      <c r="F95">
        <v>4</v>
      </c>
      <c r="G95" t="s">
        <v>9</v>
      </c>
      <c r="H95">
        <v>20</v>
      </c>
      <c r="I95">
        <v>15040</v>
      </c>
      <c r="J95">
        <v>16870</v>
      </c>
    </row>
    <row r="96" spans="1:10" x14ac:dyDescent="0.25">
      <c r="A96">
        <v>467</v>
      </c>
      <c r="B96">
        <v>2</v>
      </c>
      <c r="C96" s="1">
        <v>26883</v>
      </c>
      <c r="D96">
        <v>1</v>
      </c>
      <c r="E96">
        <v>2</v>
      </c>
      <c r="F96">
        <v>2</v>
      </c>
      <c r="G96" t="s">
        <v>15</v>
      </c>
      <c r="H96">
        <v>40</v>
      </c>
      <c r="I96">
        <v>15056</v>
      </c>
      <c r="J96">
        <v>7000</v>
      </c>
    </row>
    <row r="97" spans="1:10" x14ac:dyDescent="0.25">
      <c r="A97">
        <v>639</v>
      </c>
      <c r="B97">
        <v>2</v>
      </c>
      <c r="C97" s="1">
        <v>28284</v>
      </c>
      <c r="D97">
        <v>1</v>
      </c>
      <c r="E97">
        <v>2</v>
      </c>
      <c r="F97">
        <v>4</v>
      </c>
      <c r="G97" t="s">
        <v>11</v>
      </c>
      <c r="H97">
        <v>10</v>
      </c>
      <c r="I97">
        <v>15076</v>
      </c>
      <c r="J97">
        <v>5000</v>
      </c>
    </row>
    <row r="98" spans="1:10" x14ac:dyDescent="0.25">
      <c r="A98">
        <v>1282</v>
      </c>
      <c r="B98">
        <v>1</v>
      </c>
      <c r="C98" s="1">
        <v>32036</v>
      </c>
      <c r="D98">
        <v>1</v>
      </c>
      <c r="E98">
        <v>1</v>
      </c>
      <c r="F98">
        <v>3</v>
      </c>
      <c r="G98" t="s">
        <v>10</v>
      </c>
      <c r="H98">
        <v>40</v>
      </c>
      <c r="I98">
        <v>15128</v>
      </c>
      <c r="J98">
        <v>14000</v>
      </c>
    </row>
    <row r="99" spans="1:10" x14ac:dyDescent="0.25">
      <c r="A99">
        <v>1108</v>
      </c>
      <c r="B99">
        <v>2</v>
      </c>
      <c r="C99" s="1">
        <v>33342</v>
      </c>
      <c r="D99">
        <v>1</v>
      </c>
      <c r="E99">
        <v>4</v>
      </c>
      <c r="F99">
        <v>4</v>
      </c>
      <c r="G99" t="s">
        <v>14</v>
      </c>
      <c r="H99">
        <v>35</v>
      </c>
      <c r="I99">
        <v>15132</v>
      </c>
      <c r="J99">
        <v>0</v>
      </c>
    </row>
    <row r="100" spans="1:10" x14ac:dyDescent="0.25">
      <c r="A100">
        <v>1124</v>
      </c>
      <c r="B100">
        <v>2</v>
      </c>
      <c r="C100" s="1">
        <v>27816</v>
      </c>
      <c r="D100">
        <v>1</v>
      </c>
      <c r="E100">
        <v>2</v>
      </c>
      <c r="F100">
        <v>4</v>
      </c>
      <c r="G100" t="s">
        <v>11</v>
      </c>
      <c r="H100">
        <v>40</v>
      </c>
      <c r="I100">
        <v>15192</v>
      </c>
      <c r="J100">
        <v>10520</v>
      </c>
    </row>
    <row r="101" spans="1:10" x14ac:dyDescent="0.25">
      <c r="A101">
        <v>1148</v>
      </c>
      <c r="B101">
        <v>2</v>
      </c>
      <c r="C101" s="1">
        <v>20648</v>
      </c>
      <c r="D101">
        <v>1</v>
      </c>
      <c r="E101">
        <v>1</v>
      </c>
      <c r="F101">
        <v>4</v>
      </c>
      <c r="G101" t="s">
        <v>9</v>
      </c>
      <c r="H101">
        <v>40</v>
      </c>
      <c r="I101">
        <v>15200</v>
      </c>
      <c r="J101">
        <v>4127</v>
      </c>
    </row>
    <row r="102" spans="1:10" x14ac:dyDescent="0.25">
      <c r="A102">
        <v>1226</v>
      </c>
      <c r="B102">
        <v>2</v>
      </c>
      <c r="C102" s="1">
        <v>30044</v>
      </c>
      <c r="D102">
        <v>1</v>
      </c>
      <c r="E102">
        <v>1</v>
      </c>
      <c r="F102">
        <v>4</v>
      </c>
      <c r="G102" t="s">
        <v>19</v>
      </c>
      <c r="H102">
        <v>20</v>
      </c>
      <c r="I102">
        <v>15228</v>
      </c>
      <c r="J102">
        <v>10</v>
      </c>
    </row>
    <row r="103" spans="1:10" x14ac:dyDescent="0.25">
      <c r="A103">
        <v>819</v>
      </c>
      <c r="B103">
        <v>2</v>
      </c>
      <c r="C103" s="1">
        <v>25040</v>
      </c>
      <c r="D103">
        <v>1</v>
      </c>
      <c r="E103">
        <v>2</v>
      </c>
      <c r="F103">
        <v>4</v>
      </c>
      <c r="G103" t="s">
        <v>14</v>
      </c>
      <c r="H103">
        <v>38</v>
      </c>
      <c r="I103">
        <v>15256</v>
      </c>
      <c r="J103">
        <v>14566</v>
      </c>
    </row>
    <row r="104" spans="1:10" x14ac:dyDescent="0.25">
      <c r="A104">
        <v>898</v>
      </c>
      <c r="B104">
        <v>2</v>
      </c>
      <c r="C104" s="1">
        <v>31178</v>
      </c>
      <c r="D104">
        <v>1</v>
      </c>
      <c r="E104">
        <v>4</v>
      </c>
      <c r="F104">
        <v>4</v>
      </c>
      <c r="G104" t="s">
        <v>12</v>
      </c>
      <c r="H104">
        <v>19</v>
      </c>
      <c r="I104">
        <v>15416</v>
      </c>
      <c r="J104">
        <v>1613</v>
      </c>
    </row>
    <row r="105" spans="1:10" x14ac:dyDescent="0.25">
      <c r="A105">
        <v>619</v>
      </c>
      <c r="B105">
        <v>1</v>
      </c>
      <c r="C105" s="1">
        <v>33135</v>
      </c>
      <c r="D105">
        <v>1</v>
      </c>
      <c r="E105">
        <v>4</v>
      </c>
      <c r="F105">
        <v>3</v>
      </c>
      <c r="G105" t="s">
        <v>10</v>
      </c>
      <c r="H105">
        <v>40</v>
      </c>
      <c r="I105">
        <v>15428</v>
      </c>
      <c r="J105">
        <v>2021</v>
      </c>
    </row>
    <row r="106" spans="1:10" x14ac:dyDescent="0.25">
      <c r="A106">
        <v>831</v>
      </c>
      <c r="B106">
        <v>2</v>
      </c>
      <c r="C106" s="1">
        <v>34948</v>
      </c>
      <c r="D106">
        <v>1</v>
      </c>
      <c r="E106">
        <v>4</v>
      </c>
      <c r="F106">
        <v>4</v>
      </c>
      <c r="G106" t="s">
        <v>11</v>
      </c>
      <c r="H106">
        <v>39</v>
      </c>
      <c r="I106">
        <v>15456</v>
      </c>
      <c r="J106">
        <v>0</v>
      </c>
    </row>
    <row r="107" spans="1:10" x14ac:dyDescent="0.25">
      <c r="A107">
        <v>183</v>
      </c>
      <c r="B107">
        <v>2</v>
      </c>
      <c r="C107" s="1">
        <v>32258</v>
      </c>
      <c r="D107">
        <v>1</v>
      </c>
      <c r="E107">
        <v>4</v>
      </c>
      <c r="F107">
        <v>4</v>
      </c>
      <c r="G107" t="s">
        <v>20</v>
      </c>
      <c r="H107">
        <v>39</v>
      </c>
      <c r="I107">
        <v>15528</v>
      </c>
      <c r="J107">
        <v>2448</v>
      </c>
    </row>
    <row r="108" spans="1:10" x14ac:dyDescent="0.25">
      <c r="A108">
        <v>810</v>
      </c>
      <c r="B108">
        <v>2</v>
      </c>
      <c r="C108" s="1">
        <v>24741</v>
      </c>
      <c r="D108">
        <v>1</v>
      </c>
      <c r="E108">
        <v>3</v>
      </c>
      <c r="F108">
        <v>2</v>
      </c>
      <c r="G108" t="s">
        <v>19</v>
      </c>
      <c r="H108">
        <v>45</v>
      </c>
      <c r="I108">
        <v>15556</v>
      </c>
      <c r="J108">
        <v>4379</v>
      </c>
    </row>
    <row r="109" spans="1:10" x14ac:dyDescent="0.25">
      <c r="A109">
        <v>523</v>
      </c>
      <c r="B109">
        <v>1</v>
      </c>
      <c r="C109" s="1">
        <v>23967</v>
      </c>
      <c r="D109">
        <v>1</v>
      </c>
      <c r="E109">
        <v>1</v>
      </c>
      <c r="F109">
        <v>2</v>
      </c>
      <c r="G109" t="s">
        <v>11</v>
      </c>
      <c r="H109">
        <v>40</v>
      </c>
      <c r="I109">
        <v>15576</v>
      </c>
      <c r="J109">
        <v>59400</v>
      </c>
    </row>
    <row r="110" spans="1:10" x14ac:dyDescent="0.25">
      <c r="A110">
        <v>990</v>
      </c>
      <c r="B110">
        <v>2</v>
      </c>
      <c r="C110" s="1">
        <v>19536</v>
      </c>
      <c r="D110">
        <v>1</v>
      </c>
      <c r="E110">
        <v>4</v>
      </c>
      <c r="F110">
        <v>4</v>
      </c>
      <c r="G110" t="s">
        <v>12</v>
      </c>
      <c r="H110">
        <v>19</v>
      </c>
      <c r="I110">
        <v>15612</v>
      </c>
      <c r="J110">
        <v>172740</v>
      </c>
    </row>
    <row r="111" spans="1:10" x14ac:dyDescent="0.25">
      <c r="A111">
        <v>192</v>
      </c>
      <c r="B111">
        <v>1</v>
      </c>
      <c r="C111" s="1">
        <v>20556</v>
      </c>
      <c r="D111">
        <v>1</v>
      </c>
      <c r="E111">
        <v>4</v>
      </c>
      <c r="F111">
        <v>5</v>
      </c>
      <c r="G111" t="s">
        <v>13</v>
      </c>
      <c r="H111">
        <v>34</v>
      </c>
      <c r="I111">
        <v>15620</v>
      </c>
      <c r="J111">
        <v>7500</v>
      </c>
    </row>
    <row r="112" spans="1:10" x14ac:dyDescent="0.25">
      <c r="A112">
        <v>508</v>
      </c>
      <c r="B112">
        <v>1</v>
      </c>
      <c r="C112" s="1">
        <v>33542</v>
      </c>
      <c r="D112">
        <v>1</v>
      </c>
      <c r="E112">
        <v>4</v>
      </c>
      <c r="F112">
        <v>4</v>
      </c>
      <c r="G112" t="s">
        <v>11</v>
      </c>
      <c r="H112">
        <v>39</v>
      </c>
      <c r="I112">
        <v>15620</v>
      </c>
      <c r="J112">
        <v>3823</v>
      </c>
    </row>
    <row r="113" spans="1:10" x14ac:dyDescent="0.25">
      <c r="A113">
        <v>1133</v>
      </c>
      <c r="B113">
        <v>1</v>
      </c>
      <c r="C113" s="1">
        <v>31699</v>
      </c>
      <c r="D113">
        <v>1</v>
      </c>
      <c r="E113">
        <v>4</v>
      </c>
      <c r="F113">
        <v>5</v>
      </c>
      <c r="G113" t="s">
        <v>13</v>
      </c>
      <c r="H113">
        <v>40</v>
      </c>
      <c r="I113">
        <v>15620</v>
      </c>
      <c r="J113">
        <v>29850</v>
      </c>
    </row>
    <row r="114" spans="1:10" x14ac:dyDescent="0.25">
      <c r="A114">
        <v>735</v>
      </c>
      <c r="B114">
        <v>1</v>
      </c>
      <c r="C114" s="1">
        <v>26165</v>
      </c>
      <c r="D114">
        <v>1</v>
      </c>
      <c r="E114">
        <v>4</v>
      </c>
      <c r="F114">
        <v>4</v>
      </c>
      <c r="G114" t="s">
        <v>19</v>
      </c>
      <c r="H114">
        <v>49</v>
      </c>
      <c r="I114">
        <v>15660</v>
      </c>
      <c r="J114">
        <v>0</v>
      </c>
    </row>
    <row r="115" spans="1:10" x14ac:dyDescent="0.25">
      <c r="A115">
        <v>1139</v>
      </c>
      <c r="B115">
        <v>1</v>
      </c>
      <c r="C115" s="1">
        <v>32642</v>
      </c>
      <c r="D115">
        <v>1</v>
      </c>
      <c r="E115">
        <v>3</v>
      </c>
      <c r="F115">
        <v>4</v>
      </c>
      <c r="G115" t="s">
        <v>20</v>
      </c>
      <c r="H115">
        <v>40</v>
      </c>
      <c r="I115">
        <v>15760</v>
      </c>
      <c r="J115">
        <v>2682</v>
      </c>
    </row>
    <row r="116" spans="1:10" x14ac:dyDescent="0.25">
      <c r="A116">
        <v>213</v>
      </c>
      <c r="B116">
        <v>1</v>
      </c>
      <c r="C116" s="1">
        <v>28083</v>
      </c>
      <c r="D116">
        <v>1</v>
      </c>
      <c r="E116">
        <v>4</v>
      </c>
      <c r="F116">
        <v>4</v>
      </c>
      <c r="G116" t="s">
        <v>21</v>
      </c>
      <c r="H116">
        <v>40</v>
      </c>
      <c r="I116">
        <v>15764</v>
      </c>
      <c r="J116">
        <v>81</v>
      </c>
    </row>
    <row r="117" spans="1:10" x14ac:dyDescent="0.25">
      <c r="A117">
        <v>458</v>
      </c>
      <c r="B117">
        <v>2</v>
      </c>
      <c r="C117" s="1">
        <v>25626</v>
      </c>
      <c r="D117">
        <v>1</v>
      </c>
      <c r="E117">
        <v>4</v>
      </c>
      <c r="F117">
        <v>4</v>
      </c>
      <c r="G117" t="s">
        <v>20</v>
      </c>
      <c r="H117">
        <v>38</v>
      </c>
      <c r="I117">
        <v>15780</v>
      </c>
      <c r="J117">
        <v>3</v>
      </c>
    </row>
    <row r="118" spans="1:10" x14ac:dyDescent="0.25">
      <c r="A118">
        <v>390</v>
      </c>
      <c r="B118">
        <v>2</v>
      </c>
      <c r="C118" s="1">
        <v>23383</v>
      </c>
      <c r="D118">
        <v>1</v>
      </c>
      <c r="E118">
        <v>4</v>
      </c>
      <c r="F118">
        <v>5</v>
      </c>
      <c r="G118" t="s">
        <v>13</v>
      </c>
      <c r="H118">
        <v>38</v>
      </c>
      <c r="I118">
        <v>15800</v>
      </c>
      <c r="J118">
        <v>360</v>
      </c>
    </row>
    <row r="119" spans="1:10" x14ac:dyDescent="0.25">
      <c r="A119">
        <v>349</v>
      </c>
      <c r="B119">
        <v>1</v>
      </c>
      <c r="C119" s="1">
        <v>27193</v>
      </c>
      <c r="D119">
        <v>1</v>
      </c>
      <c r="E119">
        <v>3</v>
      </c>
      <c r="F119">
        <v>5</v>
      </c>
      <c r="G119" t="s">
        <v>16</v>
      </c>
      <c r="H119">
        <v>40</v>
      </c>
      <c r="I119">
        <v>15824</v>
      </c>
      <c r="J119">
        <v>0</v>
      </c>
    </row>
    <row r="120" spans="1:10" x14ac:dyDescent="0.25">
      <c r="A120">
        <v>272</v>
      </c>
      <c r="B120">
        <v>1</v>
      </c>
      <c r="C120" s="1">
        <v>23028</v>
      </c>
      <c r="D120">
        <v>1</v>
      </c>
      <c r="E120">
        <v>3</v>
      </c>
      <c r="F120">
        <v>5</v>
      </c>
      <c r="G120" t="s">
        <v>13</v>
      </c>
      <c r="H120">
        <v>38</v>
      </c>
      <c r="I120">
        <v>15888</v>
      </c>
      <c r="J120">
        <v>600</v>
      </c>
    </row>
    <row r="121" spans="1:10" x14ac:dyDescent="0.25">
      <c r="A121">
        <v>1312</v>
      </c>
      <c r="B121">
        <v>1</v>
      </c>
      <c r="C121" s="1">
        <v>25663</v>
      </c>
      <c r="D121">
        <v>1</v>
      </c>
      <c r="E121">
        <v>3</v>
      </c>
      <c r="F121">
        <v>5</v>
      </c>
      <c r="G121" t="s">
        <v>16</v>
      </c>
      <c r="H121">
        <v>48</v>
      </c>
      <c r="I121">
        <v>15916</v>
      </c>
      <c r="J121">
        <v>0</v>
      </c>
    </row>
    <row r="122" spans="1:10" x14ac:dyDescent="0.25">
      <c r="A122">
        <v>205</v>
      </c>
      <c r="B122">
        <v>2</v>
      </c>
      <c r="C122" s="1">
        <v>25557</v>
      </c>
      <c r="D122">
        <v>1</v>
      </c>
      <c r="E122">
        <v>4</v>
      </c>
      <c r="F122">
        <v>4</v>
      </c>
      <c r="G122" t="s">
        <v>9</v>
      </c>
      <c r="H122">
        <v>38</v>
      </c>
      <c r="I122">
        <v>15936</v>
      </c>
      <c r="J122">
        <v>2000</v>
      </c>
    </row>
    <row r="123" spans="1:10" x14ac:dyDescent="0.25">
      <c r="A123">
        <v>645</v>
      </c>
      <c r="B123">
        <v>2</v>
      </c>
      <c r="C123" s="1">
        <v>20697</v>
      </c>
      <c r="D123">
        <v>1</v>
      </c>
      <c r="E123">
        <v>4</v>
      </c>
      <c r="F123">
        <v>4</v>
      </c>
      <c r="G123" t="s">
        <v>20</v>
      </c>
      <c r="H123">
        <v>39</v>
      </c>
      <c r="I123">
        <v>15944</v>
      </c>
      <c r="J123">
        <v>3000</v>
      </c>
    </row>
    <row r="124" spans="1:10" x14ac:dyDescent="0.25">
      <c r="A124">
        <v>101</v>
      </c>
      <c r="B124">
        <v>1</v>
      </c>
      <c r="C124" s="1">
        <v>28954</v>
      </c>
      <c r="D124">
        <v>1</v>
      </c>
      <c r="E124">
        <v>1</v>
      </c>
      <c r="F124">
        <v>2</v>
      </c>
      <c r="G124" t="s">
        <v>15</v>
      </c>
      <c r="H124">
        <v>60</v>
      </c>
      <c r="I124">
        <v>15968</v>
      </c>
      <c r="J124">
        <v>-4942</v>
      </c>
    </row>
    <row r="125" spans="1:10" x14ac:dyDescent="0.25">
      <c r="A125">
        <v>434</v>
      </c>
      <c r="B125">
        <v>1</v>
      </c>
      <c r="C125" s="1">
        <v>31641</v>
      </c>
      <c r="D125">
        <v>1</v>
      </c>
      <c r="E125">
        <v>4</v>
      </c>
      <c r="F125">
        <v>4</v>
      </c>
      <c r="G125" t="s">
        <v>12</v>
      </c>
      <c r="H125">
        <v>38</v>
      </c>
      <c r="I125">
        <v>16008</v>
      </c>
      <c r="J125">
        <v>14451</v>
      </c>
    </row>
    <row r="126" spans="1:10" x14ac:dyDescent="0.25">
      <c r="A126">
        <v>427</v>
      </c>
      <c r="B126">
        <v>2</v>
      </c>
      <c r="C126" s="1">
        <v>33872</v>
      </c>
      <c r="D126">
        <v>1</v>
      </c>
      <c r="E126">
        <v>4</v>
      </c>
      <c r="F126">
        <v>4</v>
      </c>
      <c r="G126" t="s">
        <v>11</v>
      </c>
      <c r="H126">
        <v>37</v>
      </c>
      <c r="I126">
        <v>16068</v>
      </c>
      <c r="J126">
        <v>25071</v>
      </c>
    </row>
    <row r="127" spans="1:10" x14ac:dyDescent="0.25">
      <c r="A127">
        <v>711</v>
      </c>
      <c r="B127">
        <v>1</v>
      </c>
      <c r="C127" s="1">
        <v>21021</v>
      </c>
      <c r="D127">
        <v>1</v>
      </c>
      <c r="E127">
        <v>1</v>
      </c>
      <c r="F127">
        <v>4</v>
      </c>
      <c r="G127" t="s">
        <v>14</v>
      </c>
      <c r="H127">
        <v>40</v>
      </c>
      <c r="I127">
        <v>16176</v>
      </c>
      <c r="J127">
        <v>7875</v>
      </c>
    </row>
    <row r="128" spans="1:10" x14ac:dyDescent="0.25">
      <c r="A128">
        <v>340</v>
      </c>
      <c r="B128">
        <v>2</v>
      </c>
      <c r="C128" s="1">
        <v>26959</v>
      </c>
      <c r="D128">
        <v>1</v>
      </c>
      <c r="E128">
        <v>4</v>
      </c>
      <c r="F128">
        <v>5</v>
      </c>
      <c r="G128" t="s">
        <v>13</v>
      </c>
      <c r="H128">
        <v>37</v>
      </c>
      <c r="I128">
        <v>16272</v>
      </c>
      <c r="J128">
        <v>0</v>
      </c>
    </row>
    <row r="129" spans="1:10" x14ac:dyDescent="0.25">
      <c r="A129">
        <v>314</v>
      </c>
      <c r="B129">
        <v>2</v>
      </c>
      <c r="C129" s="1">
        <v>30793</v>
      </c>
      <c r="D129">
        <v>1</v>
      </c>
      <c r="E129">
        <v>4</v>
      </c>
      <c r="F129">
        <v>4</v>
      </c>
      <c r="G129" t="s">
        <v>9</v>
      </c>
      <c r="H129">
        <v>22</v>
      </c>
      <c r="I129">
        <v>16296</v>
      </c>
      <c r="J129">
        <v>7910</v>
      </c>
    </row>
    <row r="130" spans="1:10" x14ac:dyDescent="0.25">
      <c r="A130">
        <v>769</v>
      </c>
      <c r="B130">
        <v>2</v>
      </c>
      <c r="C130" s="1">
        <v>32966</v>
      </c>
      <c r="D130">
        <v>2</v>
      </c>
      <c r="E130">
        <v>4</v>
      </c>
      <c r="F130">
        <v>4</v>
      </c>
      <c r="G130" t="s">
        <v>9</v>
      </c>
      <c r="H130">
        <v>40</v>
      </c>
      <c r="I130">
        <v>16308</v>
      </c>
      <c r="J130">
        <v>0</v>
      </c>
    </row>
    <row r="131" spans="1:10" x14ac:dyDescent="0.25">
      <c r="A131">
        <v>475</v>
      </c>
      <c r="B131">
        <v>2</v>
      </c>
      <c r="C131" s="1">
        <v>25649</v>
      </c>
      <c r="D131">
        <v>1</v>
      </c>
      <c r="E131">
        <v>4</v>
      </c>
      <c r="F131">
        <v>4</v>
      </c>
      <c r="G131" t="s">
        <v>21</v>
      </c>
      <c r="H131">
        <v>39</v>
      </c>
      <c r="I131">
        <v>16324</v>
      </c>
      <c r="J131">
        <v>600</v>
      </c>
    </row>
    <row r="132" spans="1:10" x14ac:dyDescent="0.25">
      <c r="A132">
        <v>1125</v>
      </c>
      <c r="B132">
        <v>1</v>
      </c>
      <c r="C132" s="1">
        <v>27175</v>
      </c>
      <c r="D132">
        <v>1</v>
      </c>
      <c r="E132">
        <v>4</v>
      </c>
      <c r="F132">
        <v>5</v>
      </c>
      <c r="G132" t="s">
        <v>13</v>
      </c>
      <c r="H132">
        <v>40</v>
      </c>
      <c r="I132">
        <v>16480</v>
      </c>
      <c r="J132">
        <v>5490</v>
      </c>
    </row>
    <row r="133" spans="1:10" x14ac:dyDescent="0.25">
      <c r="A133">
        <v>814</v>
      </c>
      <c r="B133">
        <v>2</v>
      </c>
      <c r="C133" s="1">
        <v>26197</v>
      </c>
      <c r="D133">
        <v>2</v>
      </c>
      <c r="E133">
        <v>3</v>
      </c>
      <c r="F133">
        <v>4</v>
      </c>
      <c r="G133" t="s">
        <v>19</v>
      </c>
      <c r="H133">
        <v>38</v>
      </c>
      <c r="I133">
        <v>16520</v>
      </c>
      <c r="J133">
        <v>172612</v>
      </c>
    </row>
    <row r="134" spans="1:10" x14ac:dyDescent="0.25">
      <c r="A134">
        <v>114</v>
      </c>
      <c r="B134">
        <v>2</v>
      </c>
      <c r="C134" s="1">
        <v>28612</v>
      </c>
      <c r="D134">
        <v>1</v>
      </c>
      <c r="E134">
        <v>4</v>
      </c>
      <c r="F134">
        <v>4</v>
      </c>
      <c r="G134" t="s">
        <v>11</v>
      </c>
      <c r="H134">
        <v>23</v>
      </c>
      <c r="I134">
        <v>16528</v>
      </c>
      <c r="J134">
        <v>0</v>
      </c>
    </row>
    <row r="135" spans="1:10" x14ac:dyDescent="0.25">
      <c r="A135">
        <v>1146</v>
      </c>
      <c r="B135">
        <v>2</v>
      </c>
      <c r="C135" s="1">
        <v>26180</v>
      </c>
      <c r="D135">
        <v>1</v>
      </c>
      <c r="E135">
        <v>4</v>
      </c>
      <c r="F135">
        <v>5</v>
      </c>
      <c r="G135" t="s">
        <v>13</v>
      </c>
      <c r="H135">
        <v>40</v>
      </c>
      <c r="I135">
        <v>16528</v>
      </c>
      <c r="J135">
        <v>2550</v>
      </c>
    </row>
    <row r="136" spans="1:10" x14ac:dyDescent="0.25">
      <c r="A136">
        <v>1096</v>
      </c>
      <c r="B136">
        <v>2</v>
      </c>
      <c r="C136" s="1">
        <v>25812</v>
      </c>
      <c r="D136">
        <v>1</v>
      </c>
      <c r="E136">
        <v>2</v>
      </c>
      <c r="F136">
        <v>4</v>
      </c>
      <c r="G136" t="s">
        <v>12</v>
      </c>
      <c r="H136">
        <v>20</v>
      </c>
      <c r="I136">
        <v>16536</v>
      </c>
      <c r="J136">
        <v>14260</v>
      </c>
    </row>
    <row r="137" spans="1:10" x14ac:dyDescent="0.25">
      <c r="A137">
        <v>320</v>
      </c>
      <c r="B137">
        <v>2</v>
      </c>
      <c r="C137" s="1">
        <v>24417</v>
      </c>
      <c r="D137">
        <v>1</v>
      </c>
      <c r="E137">
        <v>4</v>
      </c>
      <c r="F137">
        <v>5</v>
      </c>
      <c r="G137" t="s">
        <v>16</v>
      </c>
      <c r="H137">
        <v>19</v>
      </c>
      <c r="I137">
        <v>16576</v>
      </c>
      <c r="J137">
        <v>1418</v>
      </c>
    </row>
    <row r="138" spans="1:10" x14ac:dyDescent="0.25">
      <c r="A138">
        <v>881</v>
      </c>
      <c r="B138">
        <v>2</v>
      </c>
      <c r="C138" s="1">
        <v>31245</v>
      </c>
      <c r="D138">
        <v>1</v>
      </c>
      <c r="E138">
        <v>4</v>
      </c>
      <c r="F138">
        <v>5</v>
      </c>
      <c r="G138" t="s">
        <v>13</v>
      </c>
      <c r="H138">
        <v>29</v>
      </c>
      <c r="I138">
        <v>16584</v>
      </c>
      <c r="J138">
        <v>1068</v>
      </c>
    </row>
    <row r="139" spans="1:10" x14ac:dyDescent="0.25">
      <c r="A139">
        <v>66</v>
      </c>
      <c r="B139">
        <v>2</v>
      </c>
      <c r="C139" s="1">
        <v>28696</v>
      </c>
      <c r="D139">
        <v>1</v>
      </c>
      <c r="E139">
        <v>4</v>
      </c>
      <c r="F139">
        <v>4</v>
      </c>
      <c r="G139" t="s">
        <v>9</v>
      </c>
      <c r="H139">
        <v>40</v>
      </c>
      <c r="I139">
        <v>16620</v>
      </c>
      <c r="J139">
        <v>1813</v>
      </c>
    </row>
    <row r="140" spans="1:10" x14ac:dyDescent="0.25">
      <c r="A140">
        <v>1131</v>
      </c>
      <c r="B140">
        <v>1</v>
      </c>
      <c r="C140" s="1">
        <v>27138</v>
      </c>
      <c r="D140">
        <v>1</v>
      </c>
      <c r="E140">
        <v>3</v>
      </c>
      <c r="F140">
        <v>5</v>
      </c>
      <c r="G140" t="s">
        <v>13</v>
      </c>
      <c r="H140">
        <v>40</v>
      </c>
      <c r="I140">
        <v>16620</v>
      </c>
      <c r="J140">
        <v>0</v>
      </c>
    </row>
    <row r="141" spans="1:10" x14ac:dyDescent="0.25">
      <c r="A141">
        <v>920</v>
      </c>
      <c r="B141">
        <v>2</v>
      </c>
      <c r="C141" s="1">
        <v>29088</v>
      </c>
      <c r="D141">
        <v>1</v>
      </c>
      <c r="E141">
        <v>1</v>
      </c>
      <c r="F141">
        <v>2</v>
      </c>
      <c r="G141" t="s">
        <v>11</v>
      </c>
      <c r="H141">
        <v>35</v>
      </c>
      <c r="I141">
        <v>16660</v>
      </c>
      <c r="J141">
        <v>0</v>
      </c>
    </row>
    <row r="142" spans="1:10" x14ac:dyDescent="0.25">
      <c r="A142">
        <v>1249</v>
      </c>
      <c r="B142">
        <v>2</v>
      </c>
      <c r="C142" s="1">
        <v>29243</v>
      </c>
      <c r="D142">
        <v>1</v>
      </c>
      <c r="E142">
        <v>4</v>
      </c>
      <c r="F142">
        <v>5</v>
      </c>
      <c r="G142" t="s">
        <v>16</v>
      </c>
      <c r="H142">
        <v>40</v>
      </c>
      <c r="I142">
        <v>16744</v>
      </c>
      <c r="J142">
        <v>3520</v>
      </c>
    </row>
    <row r="143" spans="1:10" x14ac:dyDescent="0.25">
      <c r="A143">
        <v>1210</v>
      </c>
      <c r="B143">
        <v>2</v>
      </c>
      <c r="C143" s="1">
        <v>30643</v>
      </c>
      <c r="D143">
        <v>1</v>
      </c>
      <c r="E143">
        <v>4</v>
      </c>
      <c r="F143">
        <v>4</v>
      </c>
      <c r="G143" t="s">
        <v>15</v>
      </c>
      <c r="H143">
        <v>20</v>
      </c>
      <c r="I143">
        <v>16748</v>
      </c>
      <c r="J143">
        <v>3109</v>
      </c>
    </row>
    <row r="144" spans="1:10" x14ac:dyDescent="0.25">
      <c r="A144">
        <v>637</v>
      </c>
      <c r="B144">
        <v>1</v>
      </c>
      <c r="C144" s="1">
        <v>24880</v>
      </c>
      <c r="D144">
        <v>1</v>
      </c>
      <c r="E144">
        <v>1</v>
      </c>
      <c r="F144">
        <v>4</v>
      </c>
      <c r="G144" t="s">
        <v>21</v>
      </c>
      <c r="H144">
        <v>35</v>
      </c>
      <c r="I144">
        <v>16784</v>
      </c>
      <c r="J144">
        <v>5000</v>
      </c>
    </row>
    <row r="145" spans="1:10" x14ac:dyDescent="0.25">
      <c r="A145">
        <v>734</v>
      </c>
      <c r="B145">
        <v>2</v>
      </c>
      <c r="C145" s="1">
        <v>27292</v>
      </c>
      <c r="D145">
        <v>1</v>
      </c>
      <c r="E145">
        <v>3</v>
      </c>
      <c r="F145">
        <v>4</v>
      </c>
      <c r="G145" t="s">
        <v>14</v>
      </c>
      <c r="H145">
        <v>17</v>
      </c>
      <c r="I145">
        <v>16912</v>
      </c>
      <c r="J145">
        <v>18535</v>
      </c>
    </row>
    <row r="146" spans="1:10" x14ac:dyDescent="0.25">
      <c r="A146">
        <v>185</v>
      </c>
      <c r="B146">
        <v>1</v>
      </c>
      <c r="C146" s="1">
        <v>32390</v>
      </c>
      <c r="D146">
        <v>1</v>
      </c>
      <c r="E146">
        <v>2</v>
      </c>
      <c r="F146">
        <v>4</v>
      </c>
      <c r="G146" t="s">
        <v>11</v>
      </c>
      <c r="H146">
        <v>39</v>
      </c>
      <c r="I146">
        <v>17028</v>
      </c>
      <c r="J146">
        <v>39967</v>
      </c>
    </row>
    <row r="147" spans="1:10" x14ac:dyDescent="0.25">
      <c r="A147">
        <v>806</v>
      </c>
      <c r="B147">
        <v>2</v>
      </c>
      <c r="C147" s="1">
        <v>27081</v>
      </c>
      <c r="D147">
        <v>1</v>
      </c>
      <c r="E147">
        <v>4</v>
      </c>
      <c r="F147">
        <v>4</v>
      </c>
      <c r="G147" t="s">
        <v>11</v>
      </c>
      <c r="H147">
        <v>23</v>
      </c>
      <c r="I147">
        <v>17092</v>
      </c>
      <c r="J147">
        <v>279</v>
      </c>
    </row>
    <row r="148" spans="1:10" x14ac:dyDescent="0.25">
      <c r="A148">
        <v>544</v>
      </c>
      <c r="B148">
        <v>2</v>
      </c>
      <c r="C148" s="1">
        <v>32988</v>
      </c>
      <c r="D148">
        <v>1</v>
      </c>
      <c r="E148">
        <v>3</v>
      </c>
      <c r="F148">
        <v>4</v>
      </c>
      <c r="G148" t="s">
        <v>19</v>
      </c>
      <c r="H148">
        <v>37</v>
      </c>
      <c r="I148">
        <v>17160</v>
      </c>
      <c r="J148">
        <v>13205</v>
      </c>
    </row>
    <row r="149" spans="1:10" x14ac:dyDescent="0.25">
      <c r="A149">
        <v>1227</v>
      </c>
      <c r="B149">
        <v>2</v>
      </c>
      <c r="C149" s="1">
        <v>28361</v>
      </c>
      <c r="D149">
        <v>1</v>
      </c>
      <c r="E149">
        <v>4</v>
      </c>
      <c r="F149">
        <v>4</v>
      </c>
      <c r="G149" t="s">
        <v>11</v>
      </c>
      <c r="H149">
        <v>42</v>
      </c>
      <c r="I149">
        <v>17180</v>
      </c>
      <c r="J149">
        <v>2980</v>
      </c>
    </row>
    <row r="150" spans="1:10" x14ac:dyDescent="0.25">
      <c r="A150">
        <v>170</v>
      </c>
      <c r="B150">
        <v>2</v>
      </c>
      <c r="C150" s="1">
        <v>31687</v>
      </c>
      <c r="D150">
        <v>1</v>
      </c>
      <c r="E150">
        <v>4</v>
      </c>
      <c r="F150">
        <v>4</v>
      </c>
      <c r="G150" t="s">
        <v>19</v>
      </c>
      <c r="H150">
        <v>40</v>
      </c>
      <c r="I150">
        <v>17184</v>
      </c>
      <c r="J150">
        <v>310</v>
      </c>
    </row>
    <row r="151" spans="1:10" x14ac:dyDescent="0.25">
      <c r="A151">
        <v>436</v>
      </c>
      <c r="B151">
        <v>2</v>
      </c>
      <c r="C151" s="1">
        <v>30053</v>
      </c>
      <c r="D151">
        <v>1</v>
      </c>
      <c r="E151">
        <v>4</v>
      </c>
      <c r="F151">
        <v>4</v>
      </c>
      <c r="G151" t="s">
        <v>21</v>
      </c>
      <c r="H151">
        <v>38</v>
      </c>
      <c r="I151">
        <v>17184</v>
      </c>
      <c r="J151">
        <v>0</v>
      </c>
    </row>
    <row r="152" spans="1:10" x14ac:dyDescent="0.25">
      <c r="A152">
        <v>440</v>
      </c>
      <c r="B152">
        <v>2</v>
      </c>
      <c r="C152" s="1">
        <v>23558</v>
      </c>
      <c r="D152">
        <v>1</v>
      </c>
      <c r="E152">
        <v>4</v>
      </c>
      <c r="F152">
        <v>4</v>
      </c>
      <c r="G152" t="s">
        <v>19</v>
      </c>
      <c r="H152">
        <v>38</v>
      </c>
      <c r="I152">
        <v>17220</v>
      </c>
      <c r="J152">
        <v>0</v>
      </c>
    </row>
    <row r="153" spans="1:10" x14ac:dyDescent="0.25">
      <c r="A153">
        <v>564</v>
      </c>
      <c r="B153">
        <v>1</v>
      </c>
      <c r="C153" s="1">
        <v>23217</v>
      </c>
      <c r="D153">
        <v>1</v>
      </c>
      <c r="E153">
        <v>4</v>
      </c>
      <c r="F153">
        <v>5</v>
      </c>
      <c r="G153" t="s">
        <v>13</v>
      </c>
      <c r="H153">
        <v>38</v>
      </c>
      <c r="I153">
        <v>17268</v>
      </c>
      <c r="J153">
        <v>1210</v>
      </c>
    </row>
    <row r="154" spans="1:10" x14ac:dyDescent="0.25">
      <c r="A154">
        <v>586</v>
      </c>
      <c r="B154">
        <v>2</v>
      </c>
      <c r="C154" s="1">
        <v>28677</v>
      </c>
      <c r="D154">
        <v>1</v>
      </c>
      <c r="E154">
        <v>4</v>
      </c>
      <c r="F154">
        <v>4</v>
      </c>
      <c r="G154" t="s">
        <v>19</v>
      </c>
      <c r="H154">
        <v>39</v>
      </c>
      <c r="I154">
        <v>17292</v>
      </c>
      <c r="J154">
        <v>952</v>
      </c>
    </row>
    <row r="155" spans="1:10" x14ac:dyDescent="0.25">
      <c r="A155">
        <v>687</v>
      </c>
      <c r="B155">
        <v>2</v>
      </c>
      <c r="C155" s="1">
        <v>23437</v>
      </c>
      <c r="D155">
        <v>1</v>
      </c>
      <c r="E155">
        <v>4</v>
      </c>
      <c r="F155">
        <v>4</v>
      </c>
      <c r="G155" t="s">
        <v>14</v>
      </c>
      <c r="H155">
        <v>21</v>
      </c>
      <c r="I155">
        <v>17292</v>
      </c>
      <c r="J155">
        <v>132580</v>
      </c>
    </row>
    <row r="156" spans="1:10" x14ac:dyDescent="0.25">
      <c r="A156">
        <v>143</v>
      </c>
      <c r="B156">
        <v>1</v>
      </c>
      <c r="C156" s="1">
        <v>33589</v>
      </c>
      <c r="D156">
        <v>1</v>
      </c>
      <c r="E156">
        <v>4</v>
      </c>
      <c r="F156">
        <v>5</v>
      </c>
      <c r="G156" t="s">
        <v>13</v>
      </c>
      <c r="H156">
        <v>40</v>
      </c>
      <c r="I156">
        <v>17316</v>
      </c>
      <c r="J156">
        <v>380</v>
      </c>
    </row>
    <row r="157" spans="1:10" x14ac:dyDescent="0.25">
      <c r="A157">
        <v>774</v>
      </c>
      <c r="B157">
        <v>2</v>
      </c>
      <c r="C157" s="1">
        <v>33221</v>
      </c>
      <c r="D157">
        <v>1</v>
      </c>
      <c r="E157">
        <v>4</v>
      </c>
      <c r="F157">
        <v>4</v>
      </c>
      <c r="G157" t="s">
        <v>11</v>
      </c>
      <c r="H157">
        <v>39</v>
      </c>
      <c r="I157">
        <v>17336</v>
      </c>
      <c r="J157">
        <v>472</v>
      </c>
    </row>
    <row r="158" spans="1:10" x14ac:dyDescent="0.25">
      <c r="A158">
        <v>1305</v>
      </c>
      <c r="B158">
        <v>2</v>
      </c>
      <c r="C158" s="1">
        <v>24784</v>
      </c>
      <c r="D158">
        <v>1</v>
      </c>
      <c r="E158">
        <v>4</v>
      </c>
      <c r="F158">
        <v>4</v>
      </c>
      <c r="G158" t="s">
        <v>15</v>
      </c>
      <c r="H158">
        <v>9</v>
      </c>
      <c r="I158">
        <v>17356</v>
      </c>
      <c r="J158">
        <v>10000</v>
      </c>
    </row>
    <row r="159" spans="1:10" x14ac:dyDescent="0.25">
      <c r="A159">
        <v>1174</v>
      </c>
      <c r="B159">
        <v>2</v>
      </c>
      <c r="C159" s="1">
        <v>26657</v>
      </c>
      <c r="D159">
        <v>1</v>
      </c>
      <c r="E159">
        <v>1</v>
      </c>
      <c r="F159">
        <v>4</v>
      </c>
      <c r="G159" t="s">
        <v>14</v>
      </c>
      <c r="H159">
        <v>40</v>
      </c>
      <c r="I159">
        <v>17376</v>
      </c>
      <c r="J159">
        <v>5920</v>
      </c>
    </row>
    <row r="160" spans="1:10" x14ac:dyDescent="0.25">
      <c r="A160">
        <v>870</v>
      </c>
      <c r="B160">
        <v>1</v>
      </c>
      <c r="C160" s="1">
        <v>28140</v>
      </c>
      <c r="D160">
        <v>2</v>
      </c>
      <c r="E160">
        <v>4</v>
      </c>
      <c r="F160">
        <v>5</v>
      </c>
      <c r="G160" t="s">
        <v>13</v>
      </c>
      <c r="H160">
        <v>40</v>
      </c>
      <c r="I160">
        <v>17400</v>
      </c>
      <c r="J160">
        <v>0</v>
      </c>
    </row>
    <row r="161" spans="1:10" x14ac:dyDescent="0.25">
      <c r="A161">
        <v>638</v>
      </c>
      <c r="B161">
        <v>1</v>
      </c>
      <c r="C161" s="1">
        <v>31943</v>
      </c>
      <c r="D161">
        <v>1</v>
      </c>
      <c r="E161">
        <v>4</v>
      </c>
      <c r="F161">
        <v>4</v>
      </c>
      <c r="G161" t="s">
        <v>14</v>
      </c>
      <c r="H161">
        <v>35</v>
      </c>
      <c r="I161">
        <v>17440</v>
      </c>
      <c r="J161">
        <v>90900</v>
      </c>
    </row>
    <row r="162" spans="1:10" x14ac:dyDescent="0.25">
      <c r="A162">
        <v>1156</v>
      </c>
      <c r="B162">
        <v>2</v>
      </c>
      <c r="C162" s="1">
        <v>20405</v>
      </c>
      <c r="D162">
        <v>1</v>
      </c>
      <c r="E162">
        <v>4</v>
      </c>
      <c r="F162">
        <v>4</v>
      </c>
      <c r="G162" t="s">
        <v>20</v>
      </c>
      <c r="H162">
        <v>40</v>
      </c>
      <c r="I162">
        <v>17460</v>
      </c>
      <c r="J162">
        <v>104</v>
      </c>
    </row>
    <row r="163" spans="1:10" x14ac:dyDescent="0.25">
      <c r="A163">
        <v>796</v>
      </c>
      <c r="B163">
        <v>1</v>
      </c>
      <c r="C163" s="1">
        <v>30047</v>
      </c>
      <c r="D163">
        <v>2</v>
      </c>
      <c r="E163">
        <v>4</v>
      </c>
      <c r="F163">
        <v>4</v>
      </c>
      <c r="G163" t="s">
        <v>14</v>
      </c>
      <c r="H163">
        <v>38</v>
      </c>
      <c r="I163">
        <v>17464</v>
      </c>
      <c r="J163">
        <v>5659</v>
      </c>
    </row>
    <row r="164" spans="1:10" x14ac:dyDescent="0.25">
      <c r="A164">
        <v>872</v>
      </c>
      <c r="B164">
        <v>1</v>
      </c>
      <c r="C164" s="1">
        <v>26775</v>
      </c>
      <c r="D164">
        <v>1</v>
      </c>
      <c r="E164">
        <v>3</v>
      </c>
      <c r="F164">
        <v>4</v>
      </c>
      <c r="G164" t="s">
        <v>14</v>
      </c>
      <c r="H164">
        <v>39</v>
      </c>
      <c r="I164">
        <v>17488</v>
      </c>
      <c r="J164">
        <v>16</v>
      </c>
    </row>
    <row r="165" spans="1:10" x14ac:dyDescent="0.25">
      <c r="A165">
        <v>1021</v>
      </c>
      <c r="B165">
        <v>2</v>
      </c>
      <c r="C165" s="1">
        <v>29639</v>
      </c>
      <c r="D165">
        <v>1</v>
      </c>
      <c r="E165">
        <v>1</v>
      </c>
      <c r="F165">
        <v>4</v>
      </c>
      <c r="G165" t="s">
        <v>15</v>
      </c>
      <c r="H165">
        <v>39</v>
      </c>
      <c r="I165">
        <v>17532</v>
      </c>
      <c r="J165">
        <v>2374</v>
      </c>
    </row>
    <row r="166" spans="1:10" x14ac:dyDescent="0.25">
      <c r="A166">
        <v>1306</v>
      </c>
      <c r="B166">
        <v>1</v>
      </c>
      <c r="C166" s="1">
        <v>28868</v>
      </c>
      <c r="D166">
        <v>1</v>
      </c>
      <c r="E166">
        <v>4</v>
      </c>
      <c r="F166">
        <v>1</v>
      </c>
      <c r="G166" t="s">
        <v>17</v>
      </c>
      <c r="H166">
        <v>55</v>
      </c>
      <c r="I166">
        <v>17568</v>
      </c>
      <c r="J166">
        <v>76000</v>
      </c>
    </row>
    <row r="167" spans="1:10" x14ac:dyDescent="0.25">
      <c r="A167">
        <v>219</v>
      </c>
      <c r="B167">
        <v>1</v>
      </c>
      <c r="C167" s="1">
        <v>28025</v>
      </c>
      <c r="D167">
        <v>1</v>
      </c>
      <c r="E167">
        <v>4</v>
      </c>
      <c r="F167">
        <v>4</v>
      </c>
      <c r="G167" t="s">
        <v>11</v>
      </c>
      <c r="H167">
        <v>37</v>
      </c>
      <c r="I167">
        <v>17600</v>
      </c>
      <c r="J167">
        <v>416</v>
      </c>
    </row>
    <row r="168" spans="1:10" x14ac:dyDescent="0.25">
      <c r="A168">
        <v>1118</v>
      </c>
      <c r="B168">
        <v>2</v>
      </c>
      <c r="C168" s="1">
        <v>25415</v>
      </c>
      <c r="D168">
        <v>1</v>
      </c>
      <c r="E168">
        <v>4</v>
      </c>
      <c r="F168">
        <v>5</v>
      </c>
      <c r="G168" t="s">
        <v>13</v>
      </c>
      <c r="H168">
        <v>40</v>
      </c>
      <c r="I168">
        <v>17620</v>
      </c>
      <c r="J168">
        <v>17185</v>
      </c>
    </row>
    <row r="169" spans="1:10" x14ac:dyDescent="0.25">
      <c r="A169">
        <v>1341</v>
      </c>
      <c r="B169">
        <v>2</v>
      </c>
      <c r="C169" s="1">
        <v>23964</v>
      </c>
      <c r="D169">
        <v>1</v>
      </c>
      <c r="E169">
        <v>1</v>
      </c>
      <c r="F169">
        <v>4</v>
      </c>
      <c r="G169" t="s">
        <v>11</v>
      </c>
      <c r="H169">
        <v>40</v>
      </c>
      <c r="I169">
        <v>17636</v>
      </c>
      <c r="J169">
        <v>20146</v>
      </c>
    </row>
    <row r="170" spans="1:10" x14ac:dyDescent="0.25">
      <c r="A170">
        <v>120</v>
      </c>
      <c r="B170">
        <v>2</v>
      </c>
      <c r="C170" s="1">
        <v>31944</v>
      </c>
      <c r="D170">
        <v>1</v>
      </c>
      <c r="E170">
        <v>2</v>
      </c>
      <c r="F170">
        <v>3</v>
      </c>
      <c r="G170" t="s">
        <v>10</v>
      </c>
      <c r="H170">
        <v>20</v>
      </c>
      <c r="I170">
        <v>17648</v>
      </c>
      <c r="J170">
        <v>14663</v>
      </c>
    </row>
    <row r="171" spans="1:10" x14ac:dyDescent="0.25">
      <c r="A171">
        <v>228</v>
      </c>
      <c r="B171">
        <v>2</v>
      </c>
      <c r="C171" s="1">
        <v>27273</v>
      </c>
      <c r="D171">
        <v>1</v>
      </c>
      <c r="E171">
        <v>4</v>
      </c>
      <c r="F171">
        <v>4</v>
      </c>
      <c r="G171" t="s">
        <v>19</v>
      </c>
      <c r="H171">
        <v>38</v>
      </c>
      <c r="I171">
        <v>17656</v>
      </c>
      <c r="J171">
        <v>3839</v>
      </c>
    </row>
    <row r="172" spans="1:10" x14ac:dyDescent="0.25">
      <c r="A172">
        <v>432</v>
      </c>
      <c r="B172">
        <v>2</v>
      </c>
      <c r="C172" s="1">
        <v>34101</v>
      </c>
      <c r="D172">
        <v>1</v>
      </c>
      <c r="E172">
        <v>4</v>
      </c>
      <c r="F172">
        <v>5</v>
      </c>
      <c r="G172" t="s">
        <v>13</v>
      </c>
      <c r="H172">
        <v>40</v>
      </c>
      <c r="I172">
        <v>17656</v>
      </c>
      <c r="J172">
        <v>229</v>
      </c>
    </row>
    <row r="173" spans="1:10" x14ac:dyDescent="0.25">
      <c r="A173">
        <v>169</v>
      </c>
      <c r="B173">
        <v>1</v>
      </c>
      <c r="C173" s="1">
        <v>26549</v>
      </c>
      <c r="D173">
        <v>1</v>
      </c>
      <c r="E173">
        <v>4</v>
      </c>
      <c r="F173">
        <v>1</v>
      </c>
      <c r="G173" t="s">
        <v>25</v>
      </c>
      <c r="H173">
        <v>60</v>
      </c>
      <c r="I173">
        <v>17712</v>
      </c>
      <c r="J173">
        <v>0</v>
      </c>
    </row>
    <row r="174" spans="1:10" x14ac:dyDescent="0.25">
      <c r="A174">
        <v>151</v>
      </c>
      <c r="B174">
        <v>1</v>
      </c>
      <c r="C174" s="1">
        <v>22412</v>
      </c>
      <c r="D174">
        <v>1</v>
      </c>
      <c r="E174">
        <v>4</v>
      </c>
      <c r="F174">
        <v>4</v>
      </c>
      <c r="G174" t="s">
        <v>21</v>
      </c>
      <c r="H174">
        <v>38</v>
      </c>
      <c r="I174">
        <v>17796</v>
      </c>
      <c r="J174">
        <v>30150</v>
      </c>
    </row>
    <row r="175" spans="1:10" x14ac:dyDescent="0.25">
      <c r="A175">
        <v>1325</v>
      </c>
      <c r="B175">
        <v>1</v>
      </c>
      <c r="C175" s="1">
        <v>20935</v>
      </c>
      <c r="D175">
        <v>1</v>
      </c>
      <c r="E175">
        <v>4</v>
      </c>
      <c r="F175">
        <v>4</v>
      </c>
      <c r="G175" t="s">
        <v>14</v>
      </c>
      <c r="H175">
        <v>39</v>
      </c>
      <c r="I175">
        <v>17828</v>
      </c>
      <c r="J175">
        <v>5000</v>
      </c>
    </row>
    <row r="176" spans="1:10" x14ac:dyDescent="0.25">
      <c r="A176">
        <v>68</v>
      </c>
      <c r="B176">
        <v>2</v>
      </c>
      <c r="C176" s="1">
        <v>33193</v>
      </c>
      <c r="D176">
        <v>1</v>
      </c>
      <c r="E176">
        <v>4</v>
      </c>
      <c r="F176">
        <v>4</v>
      </c>
      <c r="G176" t="s">
        <v>14</v>
      </c>
      <c r="H176">
        <v>40</v>
      </c>
      <c r="I176">
        <v>17836</v>
      </c>
      <c r="J176">
        <v>1493</v>
      </c>
    </row>
    <row r="177" spans="1:10" x14ac:dyDescent="0.25">
      <c r="A177">
        <v>289</v>
      </c>
      <c r="B177">
        <v>2</v>
      </c>
      <c r="C177" s="1">
        <v>33092</v>
      </c>
      <c r="D177">
        <v>1</v>
      </c>
      <c r="E177">
        <v>3</v>
      </c>
      <c r="F177">
        <v>4</v>
      </c>
      <c r="G177" t="s">
        <v>11</v>
      </c>
      <c r="H177">
        <v>39</v>
      </c>
      <c r="I177">
        <v>17916</v>
      </c>
      <c r="J177">
        <v>15715</v>
      </c>
    </row>
    <row r="178" spans="1:10" x14ac:dyDescent="0.25">
      <c r="A178">
        <v>660</v>
      </c>
      <c r="B178">
        <v>2</v>
      </c>
      <c r="C178" s="1">
        <v>28869</v>
      </c>
      <c r="D178">
        <v>1</v>
      </c>
      <c r="E178">
        <v>4</v>
      </c>
      <c r="F178">
        <v>4</v>
      </c>
      <c r="G178" t="s">
        <v>21</v>
      </c>
      <c r="H178">
        <v>10</v>
      </c>
      <c r="I178">
        <v>17952</v>
      </c>
      <c r="J178">
        <v>20525</v>
      </c>
    </row>
    <row r="179" spans="1:10" x14ac:dyDescent="0.25">
      <c r="A179">
        <v>332</v>
      </c>
      <c r="B179">
        <v>2</v>
      </c>
      <c r="C179" s="1">
        <v>28089</v>
      </c>
      <c r="D179">
        <v>1</v>
      </c>
      <c r="E179">
        <v>1</v>
      </c>
      <c r="F179">
        <v>4</v>
      </c>
      <c r="G179" t="s">
        <v>9</v>
      </c>
      <c r="H179">
        <v>30</v>
      </c>
      <c r="I179">
        <v>17956</v>
      </c>
      <c r="J179">
        <v>3404</v>
      </c>
    </row>
    <row r="180" spans="1:10" x14ac:dyDescent="0.25">
      <c r="A180">
        <v>849</v>
      </c>
      <c r="B180">
        <v>2</v>
      </c>
      <c r="C180" s="1">
        <v>33103</v>
      </c>
      <c r="D180">
        <v>1</v>
      </c>
      <c r="E180">
        <v>4</v>
      </c>
      <c r="F180">
        <v>4</v>
      </c>
      <c r="G180" t="s">
        <v>14</v>
      </c>
      <c r="H180">
        <v>39</v>
      </c>
      <c r="I180">
        <v>17968</v>
      </c>
      <c r="J180">
        <v>12738</v>
      </c>
    </row>
    <row r="181" spans="1:10" x14ac:dyDescent="0.25">
      <c r="A181">
        <v>1042</v>
      </c>
      <c r="B181">
        <v>2</v>
      </c>
      <c r="C181" s="1">
        <v>25444</v>
      </c>
      <c r="D181">
        <v>1</v>
      </c>
      <c r="E181">
        <v>4</v>
      </c>
      <c r="F181">
        <v>4</v>
      </c>
      <c r="G181" t="s">
        <v>9</v>
      </c>
      <c r="H181">
        <v>38</v>
      </c>
      <c r="I181">
        <v>18012</v>
      </c>
      <c r="J181">
        <v>109</v>
      </c>
    </row>
    <row r="182" spans="1:10" x14ac:dyDescent="0.25">
      <c r="A182">
        <v>1242</v>
      </c>
      <c r="B182">
        <v>1</v>
      </c>
      <c r="C182" s="1">
        <v>27990</v>
      </c>
      <c r="D182">
        <v>1</v>
      </c>
      <c r="E182">
        <v>4</v>
      </c>
      <c r="F182">
        <v>5</v>
      </c>
      <c r="G182" t="s">
        <v>13</v>
      </c>
      <c r="H182">
        <v>38</v>
      </c>
      <c r="I182">
        <v>18020</v>
      </c>
      <c r="J182">
        <v>0</v>
      </c>
    </row>
    <row r="183" spans="1:10" x14ac:dyDescent="0.25">
      <c r="A183">
        <v>242</v>
      </c>
      <c r="B183">
        <v>2</v>
      </c>
      <c r="C183" s="1">
        <v>24868</v>
      </c>
      <c r="D183">
        <v>1</v>
      </c>
      <c r="E183">
        <v>4</v>
      </c>
      <c r="F183">
        <v>4</v>
      </c>
      <c r="G183" t="s">
        <v>20</v>
      </c>
      <c r="H183">
        <v>38</v>
      </c>
      <c r="I183">
        <v>18040</v>
      </c>
      <c r="J183">
        <v>15978</v>
      </c>
    </row>
    <row r="184" spans="1:10" x14ac:dyDescent="0.25">
      <c r="A184">
        <v>455</v>
      </c>
      <c r="B184">
        <v>2</v>
      </c>
      <c r="C184" s="1">
        <v>31502</v>
      </c>
      <c r="D184">
        <v>1</v>
      </c>
      <c r="E184">
        <v>4</v>
      </c>
      <c r="F184">
        <v>4</v>
      </c>
      <c r="G184" t="s">
        <v>12</v>
      </c>
      <c r="H184">
        <v>37</v>
      </c>
      <c r="I184">
        <v>18064</v>
      </c>
      <c r="J184">
        <v>500</v>
      </c>
    </row>
    <row r="185" spans="1:10" x14ac:dyDescent="0.25">
      <c r="A185">
        <v>1340</v>
      </c>
      <c r="B185">
        <v>2</v>
      </c>
      <c r="C185" s="1">
        <v>26529</v>
      </c>
      <c r="D185">
        <v>1</v>
      </c>
      <c r="E185">
        <v>2</v>
      </c>
      <c r="F185">
        <v>4</v>
      </c>
      <c r="G185" t="s">
        <v>11</v>
      </c>
      <c r="H185">
        <v>35</v>
      </c>
      <c r="I185">
        <v>18072</v>
      </c>
      <c r="J185">
        <v>0</v>
      </c>
    </row>
    <row r="186" spans="1:10" x14ac:dyDescent="0.25">
      <c r="A186">
        <v>180</v>
      </c>
      <c r="B186">
        <v>2</v>
      </c>
      <c r="C186" s="1">
        <v>31969</v>
      </c>
      <c r="D186">
        <v>1</v>
      </c>
      <c r="E186">
        <v>4</v>
      </c>
      <c r="F186">
        <v>4</v>
      </c>
      <c r="G186" t="s">
        <v>15</v>
      </c>
      <c r="H186">
        <v>37</v>
      </c>
      <c r="I186">
        <v>18076</v>
      </c>
      <c r="J186">
        <v>11776</v>
      </c>
    </row>
    <row r="187" spans="1:10" x14ac:dyDescent="0.25">
      <c r="A187">
        <v>1206</v>
      </c>
      <c r="B187">
        <v>2</v>
      </c>
      <c r="C187" s="1">
        <v>20776</v>
      </c>
      <c r="D187">
        <v>1</v>
      </c>
      <c r="E187">
        <v>1</v>
      </c>
      <c r="F187">
        <v>4</v>
      </c>
      <c r="G187" t="s">
        <v>19</v>
      </c>
      <c r="H187">
        <v>27</v>
      </c>
      <c r="I187">
        <v>18080</v>
      </c>
      <c r="J187">
        <v>39205</v>
      </c>
    </row>
    <row r="188" spans="1:10" x14ac:dyDescent="0.25">
      <c r="A188">
        <v>636</v>
      </c>
      <c r="B188">
        <v>2</v>
      </c>
      <c r="C188" s="1">
        <v>31987</v>
      </c>
      <c r="D188">
        <v>1</v>
      </c>
      <c r="E188">
        <v>4</v>
      </c>
      <c r="F188">
        <v>4</v>
      </c>
      <c r="G188" t="s">
        <v>11</v>
      </c>
      <c r="H188">
        <v>39</v>
      </c>
      <c r="I188">
        <v>18088</v>
      </c>
      <c r="J188">
        <v>30439</v>
      </c>
    </row>
    <row r="189" spans="1:10" x14ac:dyDescent="0.25">
      <c r="A189">
        <v>828</v>
      </c>
      <c r="B189">
        <v>1</v>
      </c>
      <c r="C189" s="1">
        <v>31309</v>
      </c>
      <c r="D189">
        <v>1</v>
      </c>
      <c r="E189">
        <v>4</v>
      </c>
      <c r="F189">
        <v>5</v>
      </c>
      <c r="G189" t="s">
        <v>13</v>
      </c>
      <c r="H189">
        <v>40</v>
      </c>
      <c r="I189">
        <v>18096</v>
      </c>
      <c r="J189">
        <v>0</v>
      </c>
    </row>
    <row r="190" spans="1:10" x14ac:dyDescent="0.25">
      <c r="A190">
        <v>184</v>
      </c>
      <c r="B190">
        <v>2</v>
      </c>
      <c r="C190" s="1">
        <v>31947</v>
      </c>
      <c r="D190">
        <v>1</v>
      </c>
      <c r="E190">
        <v>2</v>
      </c>
      <c r="F190">
        <v>4</v>
      </c>
      <c r="G190" t="s">
        <v>14</v>
      </c>
      <c r="H190">
        <v>39</v>
      </c>
      <c r="I190">
        <v>18116</v>
      </c>
      <c r="J190">
        <v>12000</v>
      </c>
    </row>
    <row r="191" spans="1:10" x14ac:dyDescent="0.25">
      <c r="A191">
        <v>953</v>
      </c>
      <c r="B191">
        <v>2</v>
      </c>
      <c r="C191" s="1">
        <v>31027</v>
      </c>
      <c r="D191">
        <v>1</v>
      </c>
      <c r="E191">
        <v>4</v>
      </c>
      <c r="F191">
        <v>4</v>
      </c>
      <c r="G191" t="s">
        <v>12</v>
      </c>
      <c r="H191">
        <v>20</v>
      </c>
      <c r="I191">
        <v>18116</v>
      </c>
      <c r="J191">
        <v>672</v>
      </c>
    </row>
    <row r="192" spans="1:10" x14ac:dyDescent="0.25">
      <c r="A192">
        <v>1337</v>
      </c>
      <c r="B192">
        <v>2</v>
      </c>
      <c r="C192" s="1">
        <v>22515</v>
      </c>
      <c r="D192">
        <v>1</v>
      </c>
      <c r="E192">
        <v>3</v>
      </c>
      <c r="F192">
        <v>4</v>
      </c>
      <c r="G192" t="s">
        <v>11</v>
      </c>
      <c r="H192">
        <v>40</v>
      </c>
      <c r="I192">
        <v>18120</v>
      </c>
      <c r="J192">
        <v>18550</v>
      </c>
    </row>
    <row r="193" spans="1:10" x14ac:dyDescent="0.25">
      <c r="A193">
        <v>1237</v>
      </c>
      <c r="B193">
        <v>1</v>
      </c>
      <c r="C193" s="1">
        <v>32675</v>
      </c>
      <c r="D193">
        <v>1</v>
      </c>
      <c r="E193">
        <v>4</v>
      </c>
      <c r="F193">
        <v>3</v>
      </c>
      <c r="G193" t="s">
        <v>10</v>
      </c>
      <c r="H193">
        <v>40</v>
      </c>
      <c r="I193">
        <v>18140</v>
      </c>
      <c r="J193">
        <v>0</v>
      </c>
    </row>
    <row r="194" spans="1:10" x14ac:dyDescent="0.25">
      <c r="A194">
        <v>1000</v>
      </c>
      <c r="B194">
        <v>1</v>
      </c>
      <c r="C194" s="1">
        <v>33973</v>
      </c>
      <c r="D194">
        <v>1</v>
      </c>
      <c r="E194">
        <v>4</v>
      </c>
      <c r="F194">
        <v>5</v>
      </c>
      <c r="G194" t="s">
        <v>13</v>
      </c>
      <c r="H194">
        <v>35</v>
      </c>
      <c r="I194">
        <v>18192</v>
      </c>
      <c r="J194">
        <v>328</v>
      </c>
    </row>
    <row r="195" spans="1:10" x14ac:dyDescent="0.25">
      <c r="A195">
        <v>1338</v>
      </c>
      <c r="B195">
        <v>2</v>
      </c>
      <c r="C195" s="1">
        <v>20727</v>
      </c>
      <c r="D195">
        <v>1</v>
      </c>
      <c r="E195">
        <v>1</v>
      </c>
      <c r="F195">
        <v>4</v>
      </c>
      <c r="G195" t="s">
        <v>15</v>
      </c>
      <c r="H195">
        <v>40</v>
      </c>
      <c r="I195">
        <v>18220</v>
      </c>
      <c r="J195">
        <v>8162</v>
      </c>
    </row>
    <row r="196" spans="1:10" x14ac:dyDescent="0.25">
      <c r="A196">
        <v>265</v>
      </c>
      <c r="B196">
        <v>2</v>
      </c>
      <c r="C196" s="1">
        <v>27561</v>
      </c>
      <c r="D196">
        <v>1</v>
      </c>
      <c r="E196">
        <v>1</v>
      </c>
      <c r="F196">
        <v>2</v>
      </c>
      <c r="G196" t="s">
        <v>11</v>
      </c>
      <c r="H196">
        <v>39</v>
      </c>
      <c r="I196">
        <v>18236</v>
      </c>
      <c r="J196">
        <v>1010149</v>
      </c>
    </row>
    <row r="197" spans="1:10" x14ac:dyDescent="0.25">
      <c r="A197">
        <v>778</v>
      </c>
      <c r="B197">
        <v>2</v>
      </c>
      <c r="C197" s="1">
        <v>28174</v>
      </c>
      <c r="D197">
        <v>1</v>
      </c>
      <c r="E197">
        <v>4</v>
      </c>
      <c r="F197">
        <v>1</v>
      </c>
      <c r="G197" t="s">
        <v>17</v>
      </c>
      <c r="H197">
        <v>40</v>
      </c>
      <c r="I197">
        <v>18340</v>
      </c>
      <c r="J197">
        <v>127153</v>
      </c>
    </row>
    <row r="198" spans="1:10" x14ac:dyDescent="0.25">
      <c r="A198">
        <v>300</v>
      </c>
      <c r="B198">
        <v>1</v>
      </c>
      <c r="C198" s="1">
        <v>32760</v>
      </c>
      <c r="D198">
        <v>1</v>
      </c>
      <c r="E198">
        <v>4</v>
      </c>
      <c r="F198">
        <v>4</v>
      </c>
      <c r="G198" t="s">
        <v>20</v>
      </c>
      <c r="H198">
        <v>35</v>
      </c>
      <c r="I198">
        <v>18368</v>
      </c>
      <c r="J198">
        <v>4000</v>
      </c>
    </row>
    <row r="199" spans="1:10" x14ac:dyDescent="0.25">
      <c r="A199">
        <v>65</v>
      </c>
      <c r="B199">
        <v>2</v>
      </c>
      <c r="C199" s="1">
        <v>23875</v>
      </c>
      <c r="D199">
        <v>1</v>
      </c>
      <c r="E199">
        <v>4</v>
      </c>
      <c r="F199">
        <v>4</v>
      </c>
      <c r="G199" t="s">
        <v>9</v>
      </c>
      <c r="H199">
        <v>20</v>
      </c>
      <c r="I199">
        <v>18388</v>
      </c>
      <c r="J199">
        <v>14000</v>
      </c>
    </row>
    <row r="200" spans="1:10" x14ac:dyDescent="0.25">
      <c r="A200">
        <v>53</v>
      </c>
      <c r="B200">
        <v>2</v>
      </c>
      <c r="C200" s="1">
        <v>24510</v>
      </c>
      <c r="D200">
        <v>1</v>
      </c>
      <c r="E200">
        <v>1</v>
      </c>
      <c r="F200">
        <v>4</v>
      </c>
      <c r="G200" t="s">
        <v>11</v>
      </c>
      <c r="H200">
        <v>38</v>
      </c>
      <c r="I200">
        <v>18448</v>
      </c>
      <c r="J200">
        <v>500</v>
      </c>
    </row>
    <row r="201" spans="1:10" x14ac:dyDescent="0.25">
      <c r="A201">
        <v>211</v>
      </c>
      <c r="B201">
        <v>2</v>
      </c>
      <c r="C201" s="1">
        <v>25767</v>
      </c>
      <c r="D201">
        <v>1</v>
      </c>
      <c r="E201">
        <v>3</v>
      </c>
      <c r="F201">
        <v>4</v>
      </c>
      <c r="G201" t="s">
        <v>9</v>
      </c>
      <c r="H201">
        <v>38</v>
      </c>
      <c r="I201">
        <v>18448</v>
      </c>
      <c r="J201">
        <v>0</v>
      </c>
    </row>
    <row r="202" spans="1:10" x14ac:dyDescent="0.25">
      <c r="A202">
        <v>1197</v>
      </c>
      <c r="B202">
        <v>2</v>
      </c>
      <c r="C202" s="1">
        <v>20992</v>
      </c>
      <c r="D202">
        <v>1</v>
      </c>
      <c r="E202">
        <v>2</v>
      </c>
      <c r="F202">
        <v>4</v>
      </c>
      <c r="G202" t="s">
        <v>19</v>
      </c>
      <c r="H202">
        <v>13</v>
      </c>
      <c r="I202">
        <v>18456</v>
      </c>
      <c r="J202">
        <v>22928</v>
      </c>
    </row>
    <row r="203" spans="1:10" x14ac:dyDescent="0.25">
      <c r="A203">
        <v>568</v>
      </c>
      <c r="B203">
        <v>2</v>
      </c>
      <c r="C203" s="1">
        <v>24518</v>
      </c>
      <c r="D203">
        <v>2</v>
      </c>
      <c r="E203">
        <v>4</v>
      </c>
      <c r="F203">
        <v>4</v>
      </c>
      <c r="G203" t="s">
        <v>12</v>
      </c>
      <c r="H203">
        <v>25</v>
      </c>
      <c r="I203">
        <v>18492</v>
      </c>
      <c r="J203">
        <v>101</v>
      </c>
    </row>
    <row r="204" spans="1:10" x14ac:dyDescent="0.25">
      <c r="A204">
        <v>1159</v>
      </c>
      <c r="B204">
        <v>2</v>
      </c>
      <c r="C204" s="1">
        <v>23571</v>
      </c>
      <c r="D204">
        <v>1</v>
      </c>
      <c r="E204">
        <v>1</v>
      </c>
      <c r="F204">
        <v>4</v>
      </c>
      <c r="G204" t="s">
        <v>11</v>
      </c>
      <c r="H204">
        <v>20</v>
      </c>
      <c r="I204">
        <v>18560</v>
      </c>
      <c r="J204">
        <v>98833</v>
      </c>
    </row>
    <row r="205" spans="1:10" x14ac:dyDescent="0.25">
      <c r="A205">
        <v>156</v>
      </c>
      <c r="B205">
        <v>1</v>
      </c>
      <c r="C205" s="1">
        <v>28090</v>
      </c>
      <c r="D205">
        <v>1</v>
      </c>
      <c r="E205">
        <v>4</v>
      </c>
      <c r="F205">
        <v>5</v>
      </c>
      <c r="G205" t="s">
        <v>13</v>
      </c>
      <c r="H205">
        <v>46</v>
      </c>
      <c r="I205">
        <v>18576</v>
      </c>
      <c r="J205">
        <v>33252</v>
      </c>
    </row>
    <row r="206" spans="1:10" x14ac:dyDescent="0.25">
      <c r="A206">
        <v>973</v>
      </c>
      <c r="B206">
        <v>2</v>
      </c>
      <c r="C206" s="1">
        <v>30938</v>
      </c>
      <c r="D206">
        <v>1</v>
      </c>
      <c r="E206">
        <v>4</v>
      </c>
      <c r="F206">
        <v>4</v>
      </c>
      <c r="G206" t="s">
        <v>11</v>
      </c>
      <c r="H206">
        <v>30</v>
      </c>
      <c r="I206">
        <v>18588</v>
      </c>
      <c r="J206">
        <v>0</v>
      </c>
    </row>
    <row r="207" spans="1:10" x14ac:dyDescent="0.25">
      <c r="A207">
        <v>204</v>
      </c>
      <c r="B207">
        <v>1</v>
      </c>
      <c r="C207" s="1">
        <v>31332</v>
      </c>
      <c r="D207">
        <v>1</v>
      </c>
      <c r="E207">
        <v>4</v>
      </c>
      <c r="F207">
        <v>4</v>
      </c>
      <c r="G207" t="s">
        <v>19</v>
      </c>
      <c r="H207">
        <v>20</v>
      </c>
      <c r="I207">
        <v>18628</v>
      </c>
      <c r="J207">
        <v>13650</v>
      </c>
    </row>
    <row r="208" spans="1:10" x14ac:dyDescent="0.25">
      <c r="A208">
        <v>48</v>
      </c>
      <c r="B208">
        <v>2</v>
      </c>
      <c r="C208" s="1">
        <v>30136</v>
      </c>
      <c r="D208">
        <v>1</v>
      </c>
      <c r="E208">
        <v>4</v>
      </c>
      <c r="F208">
        <v>4</v>
      </c>
      <c r="G208" t="s">
        <v>14</v>
      </c>
      <c r="H208">
        <v>39</v>
      </c>
      <c r="I208">
        <v>18636</v>
      </c>
      <c r="J208">
        <v>2089</v>
      </c>
    </row>
    <row r="209" spans="1:10" x14ac:dyDescent="0.25">
      <c r="A209">
        <v>487</v>
      </c>
      <c r="B209">
        <v>2</v>
      </c>
      <c r="C209" s="1">
        <v>28707</v>
      </c>
      <c r="D209">
        <v>1</v>
      </c>
      <c r="E209">
        <v>3</v>
      </c>
      <c r="F209">
        <v>4</v>
      </c>
      <c r="G209" t="s">
        <v>11</v>
      </c>
      <c r="H209">
        <v>25</v>
      </c>
      <c r="I209">
        <v>18672</v>
      </c>
      <c r="J209">
        <v>202</v>
      </c>
    </row>
    <row r="210" spans="1:10" x14ac:dyDescent="0.25">
      <c r="A210">
        <v>382</v>
      </c>
      <c r="B210">
        <v>2</v>
      </c>
      <c r="C210" s="1">
        <v>34024</v>
      </c>
      <c r="D210">
        <v>1</v>
      </c>
      <c r="E210">
        <v>4</v>
      </c>
      <c r="F210">
        <v>4</v>
      </c>
      <c r="G210" t="s">
        <v>15</v>
      </c>
      <c r="H210">
        <v>39</v>
      </c>
      <c r="I210">
        <v>18708</v>
      </c>
      <c r="J210">
        <v>800</v>
      </c>
    </row>
    <row r="211" spans="1:10" x14ac:dyDescent="0.25">
      <c r="A211">
        <v>600</v>
      </c>
      <c r="B211">
        <v>1</v>
      </c>
      <c r="C211" s="1">
        <v>29073</v>
      </c>
      <c r="D211">
        <v>1</v>
      </c>
      <c r="E211">
        <v>2</v>
      </c>
      <c r="F211">
        <v>5</v>
      </c>
      <c r="G211" t="s">
        <v>13</v>
      </c>
      <c r="H211">
        <v>40</v>
      </c>
      <c r="I211">
        <v>18744</v>
      </c>
      <c r="J211">
        <v>15643</v>
      </c>
    </row>
    <row r="212" spans="1:10" x14ac:dyDescent="0.25">
      <c r="A212">
        <v>84</v>
      </c>
      <c r="B212">
        <v>1</v>
      </c>
      <c r="C212" s="1">
        <v>30166</v>
      </c>
      <c r="D212">
        <v>1</v>
      </c>
      <c r="E212">
        <v>4</v>
      </c>
      <c r="F212">
        <v>4</v>
      </c>
      <c r="G212" t="s">
        <v>19</v>
      </c>
      <c r="H212">
        <v>38</v>
      </c>
      <c r="I212">
        <v>18776</v>
      </c>
      <c r="J212">
        <v>60966</v>
      </c>
    </row>
    <row r="213" spans="1:10" x14ac:dyDescent="0.25">
      <c r="A213">
        <v>787</v>
      </c>
      <c r="B213">
        <v>1</v>
      </c>
      <c r="C213" s="1">
        <v>31788</v>
      </c>
      <c r="D213">
        <v>1</v>
      </c>
      <c r="E213">
        <v>1</v>
      </c>
      <c r="F213">
        <v>3</v>
      </c>
      <c r="G213" t="s">
        <v>10</v>
      </c>
      <c r="H213">
        <v>55</v>
      </c>
      <c r="I213">
        <v>18788</v>
      </c>
      <c r="J213">
        <v>5000</v>
      </c>
    </row>
    <row r="214" spans="1:10" x14ac:dyDescent="0.25">
      <c r="A214">
        <v>378</v>
      </c>
      <c r="B214">
        <v>2</v>
      </c>
      <c r="C214" s="1">
        <v>26906</v>
      </c>
      <c r="D214">
        <v>1</v>
      </c>
      <c r="E214">
        <v>4</v>
      </c>
      <c r="F214">
        <v>4</v>
      </c>
      <c r="G214" t="s">
        <v>15</v>
      </c>
      <c r="H214">
        <v>39</v>
      </c>
      <c r="I214">
        <v>18800</v>
      </c>
      <c r="J214">
        <v>12000</v>
      </c>
    </row>
    <row r="215" spans="1:10" x14ac:dyDescent="0.25">
      <c r="A215">
        <v>974</v>
      </c>
      <c r="B215">
        <v>1</v>
      </c>
      <c r="C215" s="1">
        <v>20619</v>
      </c>
      <c r="D215">
        <v>1</v>
      </c>
      <c r="E215">
        <v>4</v>
      </c>
      <c r="F215">
        <v>5</v>
      </c>
      <c r="G215" t="s">
        <v>16</v>
      </c>
      <c r="H215">
        <v>20</v>
      </c>
      <c r="I215">
        <v>18832</v>
      </c>
      <c r="J215">
        <v>3000</v>
      </c>
    </row>
    <row r="216" spans="1:10" x14ac:dyDescent="0.25">
      <c r="A216">
        <v>1168</v>
      </c>
      <c r="B216">
        <v>1</v>
      </c>
      <c r="C216" s="1">
        <v>20233</v>
      </c>
      <c r="D216">
        <v>1</v>
      </c>
      <c r="E216">
        <v>4</v>
      </c>
      <c r="F216">
        <v>5</v>
      </c>
      <c r="G216" t="s">
        <v>13</v>
      </c>
      <c r="H216">
        <v>40</v>
      </c>
      <c r="I216">
        <v>18900</v>
      </c>
      <c r="J216">
        <v>30600</v>
      </c>
    </row>
    <row r="217" spans="1:10" x14ac:dyDescent="0.25">
      <c r="A217">
        <v>21</v>
      </c>
      <c r="B217">
        <v>2</v>
      </c>
      <c r="C217" s="1">
        <v>30304</v>
      </c>
      <c r="D217">
        <v>1</v>
      </c>
      <c r="E217">
        <v>4</v>
      </c>
      <c r="F217">
        <v>4</v>
      </c>
      <c r="G217" t="s">
        <v>12</v>
      </c>
      <c r="H217">
        <v>20</v>
      </c>
      <c r="I217">
        <v>18924</v>
      </c>
      <c r="J217">
        <v>2750</v>
      </c>
    </row>
    <row r="218" spans="1:10" x14ac:dyDescent="0.25">
      <c r="A218">
        <v>144</v>
      </c>
      <c r="B218">
        <v>1</v>
      </c>
      <c r="C218" s="1">
        <v>30011</v>
      </c>
      <c r="D218">
        <v>1</v>
      </c>
      <c r="E218">
        <v>3</v>
      </c>
      <c r="F218">
        <v>2</v>
      </c>
      <c r="G218" t="s">
        <v>20</v>
      </c>
      <c r="H218">
        <v>45</v>
      </c>
      <c r="I218">
        <v>18948</v>
      </c>
      <c r="J218">
        <v>3254</v>
      </c>
    </row>
    <row r="219" spans="1:10" x14ac:dyDescent="0.25">
      <c r="A219">
        <v>1259</v>
      </c>
      <c r="B219">
        <v>2</v>
      </c>
      <c r="C219" s="1">
        <v>21491</v>
      </c>
      <c r="D219">
        <v>1</v>
      </c>
      <c r="E219">
        <v>2</v>
      </c>
      <c r="F219">
        <v>4</v>
      </c>
      <c r="G219" t="s">
        <v>15</v>
      </c>
      <c r="H219">
        <v>40</v>
      </c>
      <c r="I219">
        <v>18948</v>
      </c>
      <c r="J219">
        <v>16419</v>
      </c>
    </row>
    <row r="220" spans="1:10" x14ac:dyDescent="0.25">
      <c r="A220">
        <v>94</v>
      </c>
      <c r="B220">
        <v>1</v>
      </c>
      <c r="C220" s="1">
        <v>33440</v>
      </c>
      <c r="D220">
        <v>1</v>
      </c>
      <c r="E220">
        <v>4</v>
      </c>
      <c r="F220">
        <v>4</v>
      </c>
      <c r="G220" t="s">
        <v>14</v>
      </c>
      <c r="H220">
        <v>39</v>
      </c>
      <c r="I220">
        <v>18964</v>
      </c>
      <c r="J220">
        <v>3603</v>
      </c>
    </row>
    <row r="221" spans="1:10" x14ac:dyDescent="0.25">
      <c r="A221">
        <v>321</v>
      </c>
      <c r="B221">
        <v>2</v>
      </c>
      <c r="C221" s="1">
        <v>24156</v>
      </c>
      <c r="D221">
        <v>1</v>
      </c>
      <c r="E221">
        <v>4</v>
      </c>
      <c r="F221">
        <v>4</v>
      </c>
      <c r="G221" t="s">
        <v>11</v>
      </c>
      <c r="H221">
        <v>38</v>
      </c>
      <c r="I221">
        <v>18972</v>
      </c>
      <c r="J221">
        <v>2835</v>
      </c>
    </row>
    <row r="222" spans="1:10" x14ac:dyDescent="0.25">
      <c r="A222">
        <v>195</v>
      </c>
      <c r="B222">
        <v>1</v>
      </c>
      <c r="C222" s="1">
        <v>28895</v>
      </c>
      <c r="D222">
        <v>1</v>
      </c>
      <c r="E222">
        <v>4</v>
      </c>
      <c r="F222">
        <v>5</v>
      </c>
      <c r="G222" t="s">
        <v>13</v>
      </c>
      <c r="H222">
        <v>40</v>
      </c>
      <c r="I222">
        <v>19000</v>
      </c>
      <c r="J222">
        <v>7000</v>
      </c>
    </row>
    <row r="223" spans="1:10" x14ac:dyDescent="0.25">
      <c r="A223">
        <v>324</v>
      </c>
      <c r="B223">
        <v>1</v>
      </c>
      <c r="C223" s="1">
        <v>32447</v>
      </c>
      <c r="D223">
        <v>1</v>
      </c>
      <c r="E223">
        <v>4</v>
      </c>
      <c r="F223">
        <v>4</v>
      </c>
      <c r="G223" t="s">
        <v>14</v>
      </c>
      <c r="H223">
        <v>40</v>
      </c>
      <c r="I223">
        <v>19048</v>
      </c>
      <c r="J223">
        <v>65</v>
      </c>
    </row>
    <row r="224" spans="1:10" x14ac:dyDescent="0.25">
      <c r="A224">
        <v>594</v>
      </c>
      <c r="B224">
        <v>1</v>
      </c>
      <c r="C224" s="1">
        <v>33140</v>
      </c>
      <c r="D224">
        <v>1</v>
      </c>
      <c r="E224">
        <v>1</v>
      </c>
      <c r="F224">
        <v>3</v>
      </c>
      <c r="G224" t="s">
        <v>10</v>
      </c>
      <c r="H224">
        <v>39</v>
      </c>
      <c r="I224">
        <v>19068</v>
      </c>
      <c r="J224">
        <v>98</v>
      </c>
    </row>
    <row r="225" spans="1:10" x14ac:dyDescent="0.25">
      <c r="A225">
        <v>1046</v>
      </c>
      <c r="B225">
        <v>2</v>
      </c>
      <c r="C225" s="1">
        <v>27984</v>
      </c>
      <c r="D225">
        <v>1</v>
      </c>
      <c r="E225">
        <v>4</v>
      </c>
      <c r="F225">
        <v>4</v>
      </c>
      <c r="G225" t="s">
        <v>20</v>
      </c>
      <c r="H225">
        <v>39</v>
      </c>
      <c r="I225">
        <v>19160</v>
      </c>
      <c r="J225">
        <v>58800</v>
      </c>
    </row>
    <row r="226" spans="1:10" x14ac:dyDescent="0.25">
      <c r="A226">
        <v>1238</v>
      </c>
      <c r="B226">
        <v>1</v>
      </c>
      <c r="C226" s="1">
        <v>29763</v>
      </c>
      <c r="D226">
        <v>1</v>
      </c>
      <c r="E226">
        <v>4</v>
      </c>
      <c r="F226">
        <v>4</v>
      </c>
      <c r="G226" t="s">
        <v>15</v>
      </c>
      <c r="H226">
        <v>38</v>
      </c>
      <c r="I226">
        <v>19176</v>
      </c>
      <c r="J226">
        <v>41000</v>
      </c>
    </row>
    <row r="227" spans="1:10" x14ac:dyDescent="0.25">
      <c r="A227">
        <v>1067</v>
      </c>
      <c r="B227">
        <v>2</v>
      </c>
      <c r="C227" s="1">
        <v>30292</v>
      </c>
      <c r="D227">
        <v>1</v>
      </c>
      <c r="E227">
        <v>2</v>
      </c>
      <c r="F227">
        <v>5</v>
      </c>
      <c r="G227" t="s">
        <v>13</v>
      </c>
      <c r="H227">
        <v>40</v>
      </c>
      <c r="I227">
        <v>19224</v>
      </c>
      <c r="J227">
        <v>1379</v>
      </c>
    </row>
    <row r="228" spans="1:10" x14ac:dyDescent="0.25">
      <c r="A228">
        <v>1181</v>
      </c>
      <c r="B228">
        <v>2</v>
      </c>
      <c r="C228" s="1">
        <v>28797</v>
      </c>
      <c r="D228">
        <v>1</v>
      </c>
      <c r="E228">
        <v>4</v>
      </c>
      <c r="F228">
        <v>4</v>
      </c>
      <c r="G228" t="s">
        <v>19</v>
      </c>
      <c r="H228">
        <v>40</v>
      </c>
      <c r="I228">
        <v>19228</v>
      </c>
      <c r="J228">
        <v>178420</v>
      </c>
    </row>
    <row r="229" spans="1:10" x14ac:dyDescent="0.25">
      <c r="A229">
        <v>995</v>
      </c>
      <c r="B229">
        <v>2</v>
      </c>
      <c r="C229" s="1">
        <v>26771</v>
      </c>
      <c r="D229">
        <v>1</v>
      </c>
      <c r="E229">
        <v>4</v>
      </c>
      <c r="F229">
        <v>4</v>
      </c>
      <c r="G229" t="s">
        <v>9</v>
      </c>
      <c r="H229">
        <v>32</v>
      </c>
      <c r="I229">
        <v>19252</v>
      </c>
      <c r="J229">
        <v>2560</v>
      </c>
    </row>
    <row r="230" spans="1:10" x14ac:dyDescent="0.25">
      <c r="A230">
        <v>932</v>
      </c>
      <c r="B230">
        <v>2</v>
      </c>
      <c r="C230" s="1">
        <v>29823</v>
      </c>
      <c r="D230">
        <v>1</v>
      </c>
      <c r="E230">
        <v>4</v>
      </c>
      <c r="F230">
        <v>5</v>
      </c>
      <c r="G230" t="s">
        <v>13</v>
      </c>
      <c r="H230">
        <v>38</v>
      </c>
      <c r="I230">
        <v>19340</v>
      </c>
      <c r="J230">
        <v>1800</v>
      </c>
    </row>
    <row r="231" spans="1:10" x14ac:dyDescent="0.25">
      <c r="A231">
        <v>733</v>
      </c>
      <c r="B231">
        <v>2</v>
      </c>
      <c r="C231" s="1">
        <v>26176</v>
      </c>
      <c r="D231">
        <v>1</v>
      </c>
      <c r="E231">
        <v>4</v>
      </c>
      <c r="F231">
        <v>4</v>
      </c>
      <c r="G231" t="s">
        <v>12</v>
      </c>
      <c r="H231">
        <v>19</v>
      </c>
      <c r="I231">
        <v>19380</v>
      </c>
      <c r="J231">
        <v>26010</v>
      </c>
    </row>
    <row r="232" spans="1:10" x14ac:dyDescent="0.25">
      <c r="A232">
        <v>1251</v>
      </c>
      <c r="B232">
        <v>2</v>
      </c>
      <c r="C232" s="1">
        <v>24239</v>
      </c>
      <c r="D232">
        <v>1</v>
      </c>
      <c r="E232">
        <v>4</v>
      </c>
      <c r="F232">
        <v>4</v>
      </c>
      <c r="G232" t="s">
        <v>19</v>
      </c>
      <c r="H232">
        <v>35</v>
      </c>
      <c r="I232">
        <v>19400</v>
      </c>
      <c r="J232">
        <v>12150</v>
      </c>
    </row>
    <row r="233" spans="1:10" x14ac:dyDescent="0.25">
      <c r="A233">
        <v>1117</v>
      </c>
      <c r="B233">
        <v>1</v>
      </c>
      <c r="C233" s="1">
        <v>33894</v>
      </c>
      <c r="D233">
        <v>1</v>
      </c>
      <c r="E233">
        <v>3</v>
      </c>
      <c r="F233">
        <v>5</v>
      </c>
      <c r="G233" t="s">
        <v>13</v>
      </c>
      <c r="H233">
        <v>40</v>
      </c>
      <c r="I233">
        <v>19428</v>
      </c>
      <c r="J233">
        <v>5000</v>
      </c>
    </row>
    <row r="234" spans="1:10" x14ac:dyDescent="0.25">
      <c r="A234">
        <v>1048</v>
      </c>
      <c r="B234">
        <v>2</v>
      </c>
      <c r="C234" s="1">
        <v>31662</v>
      </c>
      <c r="D234">
        <v>1</v>
      </c>
      <c r="E234">
        <v>4</v>
      </c>
      <c r="F234">
        <v>4</v>
      </c>
      <c r="G234" t="s">
        <v>20</v>
      </c>
      <c r="H234">
        <v>20</v>
      </c>
      <c r="I234">
        <v>19448</v>
      </c>
      <c r="J234">
        <v>0</v>
      </c>
    </row>
    <row r="235" spans="1:10" x14ac:dyDescent="0.25">
      <c r="A235">
        <v>358</v>
      </c>
      <c r="B235">
        <v>2</v>
      </c>
      <c r="C235" s="1">
        <v>24237</v>
      </c>
      <c r="D235">
        <v>1</v>
      </c>
      <c r="E235">
        <v>4</v>
      </c>
      <c r="F235">
        <v>4</v>
      </c>
      <c r="G235" t="s">
        <v>15</v>
      </c>
      <c r="H235">
        <v>38</v>
      </c>
      <c r="I235">
        <v>19532</v>
      </c>
      <c r="J235">
        <v>4613</v>
      </c>
    </row>
    <row r="236" spans="1:10" x14ac:dyDescent="0.25">
      <c r="A236">
        <v>509</v>
      </c>
      <c r="B236">
        <v>1</v>
      </c>
      <c r="C236" s="1">
        <v>24046</v>
      </c>
      <c r="D236">
        <v>1</v>
      </c>
      <c r="E236">
        <v>4</v>
      </c>
      <c r="F236">
        <v>4</v>
      </c>
      <c r="G236" t="s">
        <v>15</v>
      </c>
      <c r="H236">
        <v>37</v>
      </c>
      <c r="I236">
        <v>19556</v>
      </c>
      <c r="J236">
        <v>4373</v>
      </c>
    </row>
    <row r="237" spans="1:10" x14ac:dyDescent="0.25">
      <c r="A237">
        <v>422</v>
      </c>
      <c r="B237">
        <v>2</v>
      </c>
      <c r="C237" s="1">
        <v>31322</v>
      </c>
      <c r="D237">
        <v>1</v>
      </c>
      <c r="E237">
        <v>1</v>
      </c>
      <c r="F237">
        <v>4</v>
      </c>
      <c r="G237" t="s">
        <v>19</v>
      </c>
      <c r="H237">
        <v>39</v>
      </c>
      <c r="I237">
        <v>19632</v>
      </c>
      <c r="J237">
        <v>0</v>
      </c>
    </row>
    <row r="238" spans="1:10" x14ac:dyDescent="0.25">
      <c r="A238">
        <v>1013</v>
      </c>
      <c r="B238">
        <v>1</v>
      </c>
      <c r="C238" s="1">
        <v>28397</v>
      </c>
      <c r="D238">
        <v>1</v>
      </c>
      <c r="E238">
        <v>4</v>
      </c>
      <c r="F238">
        <v>4</v>
      </c>
      <c r="G238" t="s">
        <v>15</v>
      </c>
      <c r="H238">
        <v>38</v>
      </c>
      <c r="I238">
        <v>19672</v>
      </c>
      <c r="J238">
        <v>8648</v>
      </c>
    </row>
    <row r="239" spans="1:10" x14ac:dyDescent="0.25">
      <c r="A239">
        <v>579</v>
      </c>
      <c r="B239">
        <v>1</v>
      </c>
      <c r="C239" s="1">
        <v>28582</v>
      </c>
      <c r="D239">
        <v>1</v>
      </c>
      <c r="E239">
        <v>3</v>
      </c>
      <c r="F239">
        <v>5</v>
      </c>
      <c r="G239" t="s">
        <v>13</v>
      </c>
      <c r="H239">
        <v>39</v>
      </c>
      <c r="I239">
        <v>19700</v>
      </c>
      <c r="J239">
        <v>3500</v>
      </c>
    </row>
    <row r="240" spans="1:10" x14ac:dyDescent="0.25">
      <c r="A240">
        <v>712</v>
      </c>
      <c r="B240">
        <v>2</v>
      </c>
      <c r="C240" s="1">
        <v>24930</v>
      </c>
      <c r="D240">
        <v>1</v>
      </c>
      <c r="E240">
        <v>3</v>
      </c>
      <c r="F240">
        <v>4</v>
      </c>
      <c r="G240" t="s">
        <v>11</v>
      </c>
      <c r="H240">
        <v>38</v>
      </c>
      <c r="I240">
        <v>19744</v>
      </c>
      <c r="J240">
        <v>9759</v>
      </c>
    </row>
    <row r="241" spans="1:10" x14ac:dyDescent="0.25">
      <c r="A241">
        <v>347</v>
      </c>
      <c r="B241">
        <v>1</v>
      </c>
      <c r="C241" s="1">
        <v>29361</v>
      </c>
      <c r="D241">
        <v>1</v>
      </c>
      <c r="E241">
        <v>3</v>
      </c>
      <c r="F241">
        <v>4</v>
      </c>
      <c r="G241" t="s">
        <v>11</v>
      </c>
      <c r="H241">
        <v>40</v>
      </c>
      <c r="I241">
        <v>19768</v>
      </c>
      <c r="J241">
        <v>1418</v>
      </c>
    </row>
    <row r="242" spans="1:10" x14ac:dyDescent="0.25">
      <c r="A242">
        <v>583</v>
      </c>
      <c r="B242">
        <v>2</v>
      </c>
      <c r="C242" s="1">
        <v>26822</v>
      </c>
      <c r="D242">
        <v>1</v>
      </c>
      <c r="E242">
        <v>4</v>
      </c>
      <c r="F242">
        <v>4</v>
      </c>
      <c r="G242" t="s">
        <v>9</v>
      </c>
      <c r="H242">
        <v>39</v>
      </c>
      <c r="I242">
        <v>19768</v>
      </c>
      <c r="J242">
        <v>2358</v>
      </c>
    </row>
    <row r="243" spans="1:10" x14ac:dyDescent="0.25">
      <c r="A243">
        <v>577</v>
      </c>
      <c r="B243">
        <v>1</v>
      </c>
      <c r="C243" s="1">
        <v>33241</v>
      </c>
      <c r="D243">
        <v>1</v>
      </c>
      <c r="E243">
        <v>4</v>
      </c>
      <c r="F243">
        <v>4</v>
      </c>
      <c r="G243" t="s">
        <v>12</v>
      </c>
      <c r="H243">
        <v>38</v>
      </c>
      <c r="I243">
        <v>19792</v>
      </c>
      <c r="J243">
        <v>10586</v>
      </c>
    </row>
    <row r="244" spans="1:10" x14ac:dyDescent="0.25">
      <c r="A244">
        <v>271</v>
      </c>
      <c r="B244">
        <v>2</v>
      </c>
      <c r="C244" s="1">
        <v>19628</v>
      </c>
      <c r="D244">
        <v>1</v>
      </c>
      <c r="E244">
        <v>4</v>
      </c>
      <c r="F244">
        <v>4</v>
      </c>
      <c r="G244" t="s">
        <v>21</v>
      </c>
      <c r="H244">
        <v>30</v>
      </c>
      <c r="I244">
        <v>19812</v>
      </c>
      <c r="J244">
        <v>87830</v>
      </c>
    </row>
    <row r="245" spans="1:10" x14ac:dyDescent="0.25">
      <c r="A245">
        <v>1149</v>
      </c>
      <c r="B245">
        <v>1</v>
      </c>
      <c r="C245" s="1">
        <v>33200</v>
      </c>
      <c r="D245">
        <v>1</v>
      </c>
      <c r="E245">
        <v>2</v>
      </c>
      <c r="F245">
        <v>3</v>
      </c>
      <c r="G245" t="s">
        <v>10</v>
      </c>
      <c r="H245">
        <v>41</v>
      </c>
      <c r="I245">
        <v>19828</v>
      </c>
      <c r="J245">
        <v>1301</v>
      </c>
    </row>
    <row r="246" spans="1:10" x14ac:dyDescent="0.25">
      <c r="A246">
        <v>703</v>
      </c>
      <c r="B246">
        <v>2</v>
      </c>
      <c r="C246" s="1">
        <v>32478</v>
      </c>
      <c r="D246">
        <v>1</v>
      </c>
      <c r="E246">
        <v>4</v>
      </c>
      <c r="F246">
        <v>4</v>
      </c>
      <c r="G246" t="s">
        <v>14</v>
      </c>
      <c r="H246">
        <v>39</v>
      </c>
      <c r="I246">
        <v>19852</v>
      </c>
      <c r="J246">
        <v>8642</v>
      </c>
    </row>
    <row r="247" spans="1:10" x14ac:dyDescent="0.25">
      <c r="A247">
        <v>622</v>
      </c>
      <c r="B247">
        <v>1</v>
      </c>
      <c r="C247" s="1">
        <v>27020</v>
      </c>
      <c r="D247">
        <v>1</v>
      </c>
      <c r="E247">
        <v>3</v>
      </c>
      <c r="F247">
        <v>4</v>
      </c>
      <c r="G247" t="s">
        <v>19</v>
      </c>
      <c r="H247">
        <v>38</v>
      </c>
      <c r="I247">
        <v>19872</v>
      </c>
      <c r="J247">
        <v>0</v>
      </c>
    </row>
    <row r="248" spans="1:10" x14ac:dyDescent="0.25">
      <c r="A248">
        <v>381</v>
      </c>
      <c r="B248">
        <v>2</v>
      </c>
      <c r="C248" s="1">
        <v>27622</v>
      </c>
      <c r="D248">
        <v>1</v>
      </c>
      <c r="E248">
        <v>4</v>
      </c>
      <c r="F248">
        <v>4</v>
      </c>
      <c r="G248" t="s">
        <v>9</v>
      </c>
      <c r="H248">
        <v>36</v>
      </c>
      <c r="I248">
        <v>19920</v>
      </c>
      <c r="J248">
        <v>1443</v>
      </c>
    </row>
    <row r="249" spans="1:10" x14ac:dyDescent="0.25">
      <c r="A249">
        <v>873</v>
      </c>
      <c r="B249">
        <v>2</v>
      </c>
      <c r="C249" s="1">
        <v>32699</v>
      </c>
      <c r="D249">
        <v>1</v>
      </c>
      <c r="E249">
        <v>4</v>
      </c>
      <c r="F249">
        <v>4</v>
      </c>
      <c r="G249" t="s">
        <v>19</v>
      </c>
      <c r="H249">
        <v>39</v>
      </c>
      <c r="I249">
        <v>19940</v>
      </c>
      <c r="J249">
        <v>3</v>
      </c>
    </row>
    <row r="250" spans="1:10" x14ac:dyDescent="0.25">
      <c r="A250">
        <v>1089</v>
      </c>
      <c r="B250">
        <v>2</v>
      </c>
      <c r="C250" s="1">
        <v>20147</v>
      </c>
      <c r="D250">
        <v>1</v>
      </c>
      <c r="E250">
        <v>1</v>
      </c>
      <c r="F250">
        <v>4</v>
      </c>
      <c r="G250" t="s">
        <v>14</v>
      </c>
      <c r="H250">
        <v>13</v>
      </c>
      <c r="I250">
        <v>19968</v>
      </c>
      <c r="J250">
        <v>27891</v>
      </c>
    </row>
    <row r="251" spans="1:10" x14ac:dyDescent="0.25">
      <c r="A251">
        <v>261</v>
      </c>
      <c r="B251">
        <v>2</v>
      </c>
      <c r="C251" s="1">
        <v>27930</v>
      </c>
      <c r="D251">
        <v>1</v>
      </c>
      <c r="E251">
        <v>4</v>
      </c>
      <c r="F251">
        <v>4</v>
      </c>
      <c r="G251" t="s">
        <v>12</v>
      </c>
      <c r="H251">
        <v>39</v>
      </c>
      <c r="I251">
        <v>20012</v>
      </c>
      <c r="J251">
        <v>10008</v>
      </c>
    </row>
    <row r="252" spans="1:10" x14ac:dyDescent="0.25">
      <c r="A252">
        <v>801</v>
      </c>
      <c r="B252">
        <v>1</v>
      </c>
      <c r="C252" s="1">
        <v>32992</v>
      </c>
      <c r="D252">
        <v>1</v>
      </c>
      <c r="E252">
        <v>2</v>
      </c>
      <c r="F252">
        <v>3</v>
      </c>
      <c r="G252" t="s">
        <v>10</v>
      </c>
      <c r="H252">
        <v>40</v>
      </c>
      <c r="I252">
        <v>20072</v>
      </c>
      <c r="J252">
        <v>2000</v>
      </c>
    </row>
    <row r="253" spans="1:10" x14ac:dyDescent="0.25">
      <c r="A253">
        <v>392</v>
      </c>
      <c r="B253">
        <v>2</v>
      </c>
      <c r="C253" s="1">
        <v>27872</v>
      </c>
      <c r="D253">
        <v>1</v>
      </c>
      <c r="E253">
        <v>4</v>
      </c>
      <c r="F253">
        <v>4</v>
      </c>
      <c r="G253" t="s">
        <v>15</v>
      </c>
      <c r="H253">
        <v>39</v>
      </c>
      <c r="I253">
        <v>20140</v>
      </c>
      <c r="J253">
        <v>-4700</v>
      </c>
    </row>
    <row r="254" spans="1:10" x14ac:dyDescent="0.25">
      <c r="A254">
        <v>748</v>
      </c>
      <c r="B254">
        <v>1</v>
      </c>
      <c r="C254" s="1">
        <v>24228</v>
      </c>
      <c r="D254">
        <v>1</v>
      </c>
      <c r="E254">
        <v>4</v>
      </c>
      <c r="F254">
        <v>4</v>
      </c>
      <c r="G254" t="s">
        <v>19</v>
      </c>
      <c r="H254">
        <v>40</v>
      </c>
      <c r="I254">
        <v>20140</v>
      </c>
      <c r="J254">
        <v>13899</v>
      </c>
    </row>
    <row r="255" spans="1:10" x14ac:dyDescent="0.25">
      <c r="A255">
        <v>58</v>
      </c>
      <c r="B255">
        <v>1</v>
      </c>
      <c r="C255" s="1">
        <v>28523</v>
      </c>
      <c r="D255">
        <v>1</v>
      </c>
      <c r="E255">
        <v>1</v>
      </c>
      <c r="F255">
        <v>4</v>
      </c>
      <c r="G255" t="s">
        <v>19</v>
      </c>
      <c r="H255">
        <v>40</v>
      </c>
      <c r="I255">
        <v>20184</v>
      </c>
      <c r="J255">
        <v>0</v>
      </c>
    </row>
    <row r="256" spans="1:10" x14ac:dyDescent="0.25">
      <c r="A256">
        <v>456</v>
      </c>
      <c r="B256">
        <v>2</v>
      </c>
      <c r="C256" s="1">
        <v>26510</v>
      </c>
      <c r="D256">
        <v>1</v>
      </c>
      <c r="E256">
        <v>4</v>
      </c>
      <c r="F256">
        <v>5</v>
      </c>
      <c r="G256" t="s">
        <v>13</v>
      </c>
      <c r="H256">
        <v>24</v>
      </c>
      <c r="I256">
        <v>20220</v>
      </c>
      <c r="J256">
        <v>6742</v>
      </c>
    </row>
    <row r="257" spans="1:10" x14ac:dyDescent="0.25">
      <c r="A257">
        <v>129</v>
      </c>
      <c r="B257">
        <v>1</v>
      </c>
      <c r="C257" s="1">
        <v>29772</v>
      </c>
      <c r="D257">
        <v>1</v>
      </c>
      <c r="E257">
        <v>4</v>
      </c>
      <c r="F257">
        <v>4</v>
      </c>
      <c r="G257" t="s">
        <v>19</v>
      </c>
      <c r="H257">
        <v>38</v>
      </c>
      <c r="I257">
        <v>20300</v>
      </c>
      <c r="J257">
        <v>11924</v>
      </c>
    </row>
    <row r="258" spans="1:10" x14ac:dyDescent="0.25">
      <c r="A258">
        <v>1169</v>
      </c>
      <c r="B258">
        <v>1</v>
      </c>
      <c r="C258" s="1">
        <v>25340</v>
      </c>
      <c r="D258">
        <v>1</v>
      </c>
      <c r="E258">
        <v>2</v>
      </c>
      <c r="F258">
        <v>5</v>
      </c>
      <c r="G258" t="s">
        <v>13</v>
      </c>
      <c r="H258">
        <v>35</v>
      </c>
      <c r="I258">
        <v>20324</v>
      </c>
      <c r="J258">
        <v>28908</v>
      </c>
    </row>
    <row r="259" spans="1:10" x14ac:dyDescent="0.25">
      <c r="A259">
        <v>1166</v>
      </c>
      <c r="B259">
        <v>2</v>
      </c>
      <c r="C259" s="1">
        <v>28635</v>
      </c>
      <c r="D259">
        <v>1</v>
      </c>
      <c r="E259">
        <v>4</v>
      </c>
      <c r="F259">
        <v>5</v>
      </c>
      <c r="G259" t="s">
        <v>13</v>
      </c>
      <c r="H259">
        <v>40</v>
      </c>
      <c r="I259">
        <v>20380</v>
      </c>
      <c r="J259">
        <v>0</v>
      </c>
    </row>
    <row r="260" spans="1:10" x14ac:dyDescent="0.25">
      <c r="A260">
        <v>604</v>
      </c>
      <c r="B260">
        <v>1</v>
      </c>
      <c r="C260" s="1">
        <v>30451</v>
      </c>
      <c r="D260">
        <v>1</v>
      </c>
      <c r="E260">
        <v>3</v>
      </c>
      <c r="F260">
        <v>4</v>
      </c>
      <c r="G260" t="s">
        <v>15</v>
      </c>
      <c r="H260">
        <v>38</v>
      </c>
      <c r="I260">
        <v>20392</v>
      </c>
      <c r="J260">
        <v>303</v>
      </c>
    </row>
    <row r="261" spans="1:10" x14ac:dyDescent="0.25">
      <c r="A261">
        <v>131</v>
      </c>
      <c r="B261">
        <v>2</v>
      </c>
      <c r="C261" s="1">
        <v>30255</v>
      </c>
      <c r="D261">
        <v>1</v>
      </c>
      <c r="E261">
        <v>4</v>
      </c>
      <c r="F261">
        <v>4</v>
      </c>
      <c r="G261" t="s">
        <v>21</v>
      </c>
      <c r="H261">
        <v>30</v>
      </c>
      <c r="I261">
        <v>20492</v>
      </c>
      <c r="J261">
        <v>310</v>
      </c>
    </row>
    <row r="262" spans="1:10" x14ac:dyDescent="0.25">
      <c r="A262">
        <v>1319</v>
      </c>
      <c r="B262">
        <v>2</v>
      </c>
      <c r="C262" s="1">
        <v>30624</v>
      </c>
      <c r="D262">
        <v>1</v>
      </c>
      <c r="E262">
        <v>2</v>
      </c>
      <c r="F262">
        <v>4</v>
      </c>
      <c r="G262" t="s">
        <v>19</v>
      </c>
      <c r="H262">
        <v>10</v>
      </c>
      <c r="I262">
        <v>20544</v>
      </c>
      <c r="J262">
        <v>1614</v>
      </c>
    </row>
    <row r="263" spans="1:10" x14ac:dyDescent="0.25">
      <c r="A263">
        <v>30</v>
      </c>
      <c r="B263">
        <v>2</v>
      </c>
      <c r="C263" s="1">
        <v>28913</v>
      </c>
      <c r="D263">
        <v>1</v>
      </c>
      <c r="E263">
        <v>4</v>
      </c>
      <c r="F263">
        <v>4</v>
      </c>
      <c r="G263" t="s">
        <v>19</v>
      </c>
      <c r="H263">
        <v>15.5</v>
      </c>
      <c r="I263">
        <v>20556</v>
      </c>
      <c r="J263">
        <v>1707</v>
      </c>
    </row>
    <row r="264" spans="1:10" x14ac:dyDescent="0.25">
      <c r="A264">
        <v>708</v>
      </c>
      <c r="B264">
        <v>2</v>
      </c>
      <c r="C264" s="1">
        <v>24343</v>
      </c>
      <c r="D264">
        <v>1</v>
      </c>
      <c r="E264">
        <v>4</v>
      </c>
      <c r="F264">
        <v>4</v>
      </c>
      <c r="G264" t="s">
        <v>14</v>
      </c>
      <c r="H264">
        <v>38</v>
      </c>
      <c r="I264">
        <v>20608</v>
      </c>
      <c r="J264">
        <v>106275</v>
      </c>
    </row>
    <row r="265" spans="1:10" x14ac:dyDescent="0.25">
      <c r="A265">
        <v>658</v>
      </c>
      <c r="B265">
        <v>2</v>
      </c>
      <c r="C265" s="1">
        <v>29693</v>
      </c>
      <c r="D265">
        <v>1</v>
      </c>
      <c r="E265">
        <v>4</v>
      </c>
      <c r="F265">
        <v>4</v>
      </c>
      <c r="G265" t="s">
        <v>19</v>
      </c>
      <c r="H265">
        <v>39</v>
      </c>
      <c r="I265">
        <v>20616</v>
      </c>
      <c r="J265">
        <v>2000</v>
      </c>
    </row>
    <row r="266" spans="1:10" x14ac:dyDescent="0.25">
      <c r="A266">
        <v>931</v>
      </c>
      <c r="B266">
        <v>1</v>
      </c>
      <c r="C266" s="1">
        <v>31795</v>
      </c>
      <c r="D266">
        <v>1</v>
      </c>
      <c r="E266">
        <v>4</v>
      </c>
      <c r="F266">
        <v>4</v>
      </c>
      <c r="G266" t="s">
        <v>20</v>
      </c>
      <c r="H266">
        <v>38</v>
      </c>
      <c r="I266">
        <v>20628</v>
      </c>
      <c r="J266">
        <v>20026</v>
      </c>
    </row>
    <row r="267" spans="1:10" x14ac:dyDescent="0.25">
      <c r="A267">
        <v>199</v>
      </c>
      <c r="B267">
        <v>2</v>
      </c>
      <c r="C267" s="1">
        <v>26543</v>
      </c>
      <c r="D267">
        <v>1</v>
      </c>
      <c r="E267">
        <v>4</v>
      </c>
      <c r="F267">
        <v>4</v>
      </c>
      <c r="G267" t="s">
        <v>19</v>
      </c>
      <c r="H267">
        <v>19</v>
      </c>
      <c r="I267">
        <v>20636</v>
      </c>
      <c r="J267">
        <v>26529</v>
      </c>
    </row>
    <row r="268" spans="1:10" x14ac:dyDescent="0.25">
      <c r="A268">
        <v>672</v>
      </c>
      <c r="B268">
        <v>2</v>
      </c>
      <c r="C268" s="1">
        <v>21361</v>
      </c>
      <c r="D268">
        <v>1</v>
      </c>
      <c r="E268">
        <v>4</v>
      </c>
      <c r="F268">
        <v>4</v>
      </c>
      <c r="G268" t="s">
        <v>9</v>
      </c>
      <c r="H268">
        <v>38</v>
      </c>
      <c r="I268">
        <v>20692</v>
      </c>
      <c r="J268">
        <v>260000</v>
      </c>
    </row>
    <row r="269" spans="1:10" x14ac:dyDescent="0.25">
      <c r="A269">
        <v>471</v>
      </c>
      <c r="B269">
        <v>2</v>
      </c>
      <c r="C269" s="1">
        <v>25568</v>
      </c>
      <c r="D269">
        <v>1</v>
      </c>
      <c r="E269">
        <v>2</v>
      </c>
      <c r="F269">
        <v>4</v>
      </c>
      <c r="G269" t="s">
        <v>15</v>
      </c>
      <c r="H269">
        <v>24</v>
      </c>
      <c r="I269">
        <v>20716</v>
      </c>
      <c r="J269">
        <v>82535</v>
      </c>
    </row>
    <row r="270" spans="1:10" x14ac:dyDescent="0.25">
      <c r="A270">
        <v>1252</v>
      </c>
      <c r="B270">
        <v>1</v>
      </c>
      <c r="C270" s="1">
        <v>33199</v>
      </c>
      <c r="D270">
        <v>1</v>
      </c>
      <c r="E270">
        <v>4</v>
      </c>
      <c r="F270">
        <v>4</v>
      </c>
      <c r="G270" t="s">
        <v>11</v>
      </c>
      <c r="H270">
        <v>40</v>
      </c>
      <c r="I270">
        <v>20756</v>
      </c>
      <c r="J270">
        <v>17374</v>
      </c>
    </row>
    <row r="271" spans="1:10" x14ac:dyDescent="0.25">
      <c r="A271">
        <v>1092</v>
      </c>
      <c r="B271">
        <v>2</v>
      </c>
      <c r="C271" s="1">
        <v>28701</v>
      </c>
      <c r="D271">
        <v>1</v>
      </c>
      <c r="E271">
        <v>2</v>
      </c>
      <c r="F271">
        <v>4</v>
      </c>
      <c r="G271" t="s">
        <v>19</v>
      </c>
      <c r="H271">
        <v>40</v>
      </c>
      <c r="I271">
        <v>20764</v>
      </c>
      <c r="J271">
        <v>2589</v>
      </c>
    </row>
    <row r="272" spans="1:10" x14ac:dyDescent="0.25">
      <c r="A272">
        <v>689</v>
      </c>
      <c r="B272">
        <v>1</v>
      </c>
      <c r="C272" s="1">
        <v>19395</v>
      </c>
      <c r="D272">
        <v>1</v>
      </c>
      <c r="E272">
        <v>3</v>
      </c>
      <c r="F272">
        <v>2</v>
      </c>
      <c r="G272" t="s">
        <v>14</v>
      </c>
      <c r="H272">
        <v>60</v>
      </c>
      <c r="I272">
        <v>20808</v>
      </c>
      <c r="J272">
        <v>1709</v>
      </c>
    </row>
    <row r="273" spans="1:10" x14ac:dyDescent="0.25">
      <c r="A273">
        <v>726</v>
      </c>
      <c r="B273">
        <v>2</v>
      </c>
      <c r="C273" s="1">
        <v>25173</v>
      </c>
      <c r="D273">
        <v>1</v>
      </c>
      <c r="E273">
        <v>4</v>
      </c>
      <c r="F273">
        <v>4</v>
      </c>
      <c r="G273" t="s">
        <v>14</v>
      </c>
      <c r="H273">
        <v>39</v>
      </c>
      <c r="I273">
        <v>20840</v>
      </c>
      <c r="J273">
        <v>778</v>
      </c>
    </row>
    <row r="274" spans="1:10" x14ac:dyDescent="0.25">
      <c r="A274">
        <v>1184</v>
      </c>
      <c r="B274">
        <v>1</v>
      </c>
      <c r="C274" s="1">
        <v>21900</v>
      </c>
      <c r="D274">
        <v>1</v>
      </c>
      <c r="E274">
        <v>4</v>
      </c>
      <c r="F274">
        <v>5</v>
      </c>
      <c r="G274" t="s">
        <v>13</v>
      </c>
      <c r="H274">
        <v>39</v>
      </c>
      <c r="I274">
        <v>20876</v>
      </c>
      <c r="J274">
        <v>4115</v>
      </c>
    </row>
    <row r="275" spans="1:10" x14ac:dyDescent="0.25">
      <c r="A275">
        <v>754</v>
      </c>
      <c r="B275">
        <v>2</v>
      </c>
      <c r="C275" s="1">
        <v>30665</v>
      </c>
      <c r="D275">
        <v>1</v>
      </c>
      <c r="E275">
        <v>3</v>
      </c>
      <c r="F275">
        <v>4</v>
      </c>
      <c r="G275" t="s">
        <v>21</v>
      </c>
      <c r="H275">
        <v>19</v>
      </c>
      <c r="I275">
        <v>20960</v>
      </c>
      <c r="J275">
        <v>2405</v>
      </c>
    </row>
    <row r="276" spans="1:10" x14ac:dyDescent="0.25">
      <c r="A276">
        <v>1098</v>
      </c>
      <c r="B276">
        <v>2</v>
      </c>
      <c r="C276" s="1">
        <v>24535</v>
      </c>
      <c r="D276">
        <v>1</v>
      </c>
      <c r="E276">
        <v>1</v>
      </c>
      <c r="F276">
        <v>4</v>
      </c>
      <c r="G276" t="s">
        <v>14</v>
      </c>
      <c r="H276">
        <v>28</v>
      </c>
      <c r="I276">
        <v>21024</v>
      </c>
      <c r="J276">
        <v>75238</v>
      </c>
    </row>
    <row r="277" spans="1:10" x14ac:dyDescent="0.25">
      <c r="A277">
        <v>739</v>
      </c>
      <c r="B277">
        <v>1</v>
      </c>
      <c r="C277" s="1">
        <v>31624</v>
      </c>
      <c r="D277">
        <v>1</v>
      </c>
      <c r="E277">
        <v>1</v>
      </c>
      <c r="F277">
        <v>4</v>
      </c>
      <c r="G277" t="s">
        <v>9</v>
      </c>
      <c r="H277">
        <v>39</v>
      </c>
      <c r="I277">
        <v>21064</v>
      </c>
      <c r="J277">
        <v>2557</v>
      </c>
    </row>
    <row r="278" spans="1:10" x14ac:dyDescent="0.25">
      <c r="A278">
        <v>1247</v>
      </c>
      <c r="B278">
        <v>2</v>
      </c>
      <c r="C278" s="1">
        <v>26048</v>
      </c>
      <c r="D278">
        <v>1</v>
      </c>
      <c r="E278">
        <v>2</v>
      </c>
      <c r="F278">
        <v>4</v>
      </c>
      <c r="G278" t="s">
        <v>19</v>
      </c>
      <c r="H278">
        <v>22</v>
      </c>
      <c r="I278">
        <v>21084</v>
      </c>
      <c r="J278">
        <v>2055</v>
      </c>
    </row>
    <row r="279" spans="1:10" x14ac:dyDescent="0.25">
      <c r="A279">
        <v>648</v>
      </c>
      <c r="B279">
        <v>1</v>
      </c>
      <c r="C279" s="1">
        <v>23489</v>
      </c>
      <c r="D279">
        <v>1</v>
      </c>
      <c r="E279">
        <v>4</v>
      </c>
      <c r="F279">
        <v>4</v>
      </c>
      <c r="G279" t="s">
        <v>12</v>
      </c>
      <c r="H279">
        <v>35</v>
      </c>
      <c r="I279">
        <v>21104</v>
      </c>
      <c r="J279">
        <v>0</v>
      </c>
    </row>
    <row r="280" spans="1:10" x14ac:dyDescent="0.25">
      <c r="A280">
        <v>323</v>
      </c>
      <c r="B280">
        <v>2</v>
      </c>
      <c r="C280" s="1">
        <v>26764</v>
      </c>
      <c r="D280">
        <v>1</v>
      </c>
      <c r="E280">
        <v>4</v>
      </c>
      <c r="F280">
        <v>4</v>
      </c>
      <c r="G280" t="s">
        <v>9</v>
      </c>
      <c r="H280">
        <v>19</v>
      </c>
      <c r="I280">
        <v>21116</v>
      </c>
      <c r="J280">
        <v>22410</v>
      </c>
    </row>
    <row r="281" spans="1:10" x14ac:dyDescent="0.25">
      <c r="A281">
        <v>546</v>
      </c>
      <c r="B281">
        <v>1</v>
      </c>
      <c r="C281" s="1">
        <v>31882</v>
      </c>
      <c r="D281">
        <v>1</v>
      </c>
      <c r="E281">
        <v>3</v>
      </c>
      <c r="F281">
        <v>5</v>
      </c>
      <c r="G281" t="s">
        <v>16</v>
      </c>
      <c r="H281">
        <v>20</v>
      </c>
      <c r="I281">
        <v>21116</v>
      </c>
      <c r="J281">
        <v>0</v>
      </c>
    </row>
    <row r="282" spans="1:10" x14ac:dyDescent="0.25">
      <c r="A282">
        <v>17</v>
      </c>
      <c r="B282">
        <v>1</v>
      </c>
      <c r="C282" s="1">
        <v>28050</v>
      </c>
      <c r="D282">
        <v>1</v>
      </c>
      <c r="E282">
        <v>1</v>
      </c>
      <c r="F282">
        <v>1</v>
      </c>
      <c r="G282" t="s">
        <v>17</v>
      </c>
      <c r="H282">
        <v>70</v>
      </c>
      <c r="I282">
        <v>21188</v>
      </c>
      <c r="J282">
        <v>77284</v>
      </c>
    </row>
    <row r="283" spans="1:10" x14ac:dyDescent="0.25">
      <c r="A283">
        <v>196</v>
      </c>
      <c r="B283">
        <v>2</v>
      </c>
      <c r="C283" s="1">
        <v>33491</v>
      </c>
      <c r="D283">
        <v>1</v>
      </c>
      <c r="E283">
        <v>4</v>
      </c>
      <c r="F283">
        <v>4</v>
      </c>
      <c r="G283" t="s">
        <v>19</v>
      </c>
      <c r="H283">
        <v>45</v>
      </c>
      <c r="I283">
        <v>21212</v>
      </c>
      <c r="J283">
        <v>41200</v>
      </c>
    </row>
    <row r="284" spans="1:10" x14ac:dyDescent="0.25">
      <c r="A284">
        <v>208</v>
      </c>
      <c r="B284">
        <v>2</v>
      </c>
      <c r="C284" s="1">
        <v>27265</v>
      </c>
      <c r="D284">
        <v>1</v>
      </c>
      <c r="E284">
        <v>4</v>
      </c>
      <c r="F284">
        <v>4</v>
      </c>
      <c r="G284" t="s">
        <v>19</v>
      </c>
      <c r="H284">
        <v>32</v>
      </c>
      <c r="I284">
        <v>21224</v>
      </c>
      <c r="J284">
        <v>182</v>
      </c>
    </row>
    <row r="285" spans="1:10" x14ac:dyDescent="0.25">
      <c r="A285">
        <v>874</v>
      </c>
      <c r="B285">
        <v>2</v>
      </c>
      <c r="C285" s="1">
        <v>33659</v>
      </c>
      <c r="D285">
        <v>1</v>
      </c>
      <c r="E285">
        <v>4</v>
      </c>
      <c r="F285">
        <v>4</v>
      </c>
      <c r="G285" t="s">
        <v>11</v>
      </c>
      <c r="H285">
        <v>38</v>
      </c>
      <c r="I285">
        <v>21244</v>
      </c>
      <c r="J285">
        <v>7008</v>
      </c>
    </row>
    <row r="286" spans="1:10" x14ac:dyDescent="0.25">
      <c r="A286">
        <v>1119</v>
      </c>
      <c r="B286">
        <v>1</v>
      </c>
      <c r="C286" s="1">
        <v>20938</v>
      </c>
      <c r="D286">
        <v>1</v>
      </c>
      <c r="E286">
        <v>2</v>
      </c>
      <c r="F286">
        <v>1</v>
      </c>
      <c r="G286" t="s">
        <v>17</v>
      </c>
      <c r="H286">
        <v>45</v>
      </c>
      <c r="I286">
        <v>21324</v>
      </c>
      <c r="J286">
        <v>142486</v>
      </c>
    </row>
    <row r="287" spans="1:10" x14ac:dyDescent="0.25">
      <c r="A287">
        <v>193</v>
      </c>
      <c r="B287">
        <v>1</v>
      </c>
      <c r="C287" s="1">
        <v>32747</v>
      </c>
      <c r="D287">
        <v>1</v>
      </c>
      <c r="E287">
        <v>4</v>
      </c>
      <c r="F287">
        <v>4</v>
      </c>
      <c r="G287" t="s">
        <v>12</v>
      </c>
      <c r="H287">
        <v>39</v>
      </c>
      <c r="I287">
        <v>21328</v>
      </c>
      <c r="J287">
        <v>500</v>
      </c>
    </row>
    <row r="288" spans="1:10" x14ac:dyDescent="0.25">
      <c r="A288">
        <v>1280</v>
      </c>
      <c r="B288">
        <v>2</v>
      </c>
      <c r="C288" s="1">
        <v>27800</v>
      </c>
      <c r="D288">
        <v>1</v>
      </c>
      <c r="E288">
        <v>2</v>
      </c>
      <c r="F288">
        <v>2</v>
      </c>
      <c r="G288" t="s">
        <v>14</v>
      </c>
      <c r="H288">
        <v>42</v>
      </c>
      <c r="I288">
        <v>21340</v>
      </c>
      <c r="J288">
        <v>7299</v>
      </c>
    </row>
    <row r="289" spans="1:10" x14ac:dyDescent="0.25">
      <c r="A289">
        <v>1109</v>
      </c>
      <c r="B289">
        <v>2</v>
      </c>
      <c r="C289" s="1">
        <v>20049</v>
      </c>
      <c r="D289">
        <v>1</v>
      </c>
      <c r="E289">
        <v>2</v>
      </c>
      <c r="F289">
        <v>4</v>
      </c>
      <c r="G289" t="s">
        <v>12</v>
      </c>
      <c r="H289">
        <v>40</v>
      </c>
      <c r="I289">
        <v>21480</v>
      </c>
      <c r="J289">
        <v>28760</v>
      </c>
    </row>
    <row r="290" spans="1:10" x14ac:dyDescent="0.25">
      <c r="A290">
        <v>293</v>
      </c>
      <c r="B290">
        <v>2</v>
      </c>
      <c r="C290" s="1">
        <v>28481</v>
      </c>
      <c r="D290">
        <v>1</v>
      </c>
      <c r="E290">
        <v>4</v>
      </c>
      <c r="F290">
        <v>4</v>
      </c>
      <c r="G290" t="s">
        <v>21</v>
      </c>
      <c r="H290">
        <v>39</v>
      </c>
      <c r="I290">
        <v>21512</v>
      </c>
      <c r="J290">
        <v>4236</v>
      </c>
    </row>
    <row r="291" spans="1:10" x14ac:dyDescent="0.25">
      <c r="A291">
        <v>531</v>
      </c>
      <c r="B291">
        <v>2</v>
      </c>
      <c r="C291" s="1">
        <v>20763</v>
      </c>
      <c r="D291">
        <v>1</v>
      </c>
      <c r="E291">
        <v>4</v>
      </c>
      <c r="F291">
        <v>4</v>
      </c>
      <c r="G291" t="s">
        <v>20</v>
      </c>
      <c r="H291">
        <v>38</v>
      </c>
      <c r="I291">
        <v>21576</v>
      </c>
      <c r="J291">
        <v>46485</v>
      </c>
    </row>
    <row r="292" spans="1:10" x14ac:dyDescent="0.25">
      <c r="A292">
        <v>609</v>
      </c>
      <c r="B292">
        <v>1</v>
      </c>
      <c r="C292" s="1">
        <v>23146</v>
      </c>
      <c r="D292">
        <v>1</v>
      </c>
      <c r="E292">
        <v>4</v>
      </c>
      <c r="F292">
        <v>4</v>
      </c>
      <c r="G292" t="s">
        <v>19</v>
      </c>
      <c r="H292">
        <v>39</v>
      </c>
      <c r="I292">
        <v>21604</v>
      </c>
      <c r="J292">
        <v>2455</v>
      </c>
    </row>
    <row r="293" spans="1:10" x14ac:dyDescent="0.25">
      <c r="A293">
        <v>715</v>
      </c>
      <c r="B293">
        <v>2</v>
      </c>
      <c r="C293" s="1">
        <v>19772</v>
      </c>
      <c r="D293">
        <v>1</v>
      </c>
      <c r="E293">
        <v>4</v>
      </c>
      <c r="F293">
        <v>2</v>
      </c>
      <c r="G293" t="s">
        <v>15</v>
      </c>
      <c r="H293">
        <v>45</v>
      </c>
      <c r="I293">
        <v>21632</v>
      </c>
      <c r="J293">
        <v>77911</v>
      </c>
    </row>
    <row r="294" spans="1:10" x14ac:dyDescent="0.25">
      <c r="A294">
        <v>773</v>
      </c>
      <c r="B294">
        <v>2</v>
      </c>
      <c r="C294" s="1">
        <v>27354</v>
      </c>
      <c r="D294">
        <v>1</v>
      </c>
      <c r="E294">
        <v>4</v>
      </c>
      <c r="F294">
        <v>4</v>
      </c>
      <c r="G294" t="s">
        <v>11</v>
      </c>
      <c r="H294">
        <v>20</v>
      </c>
      <c r="I294">
        <v>21640</v>
      </c>
      <c r="J294">
        <v>33374</v>
      </c>
    </row>
    <row r="295" spans="1:10" x14ac:dyDescent="0.25">
      <c r="A295">
        <v>462</v>
      </c>
      <c r="B295">
        <v>2</v>
      </c>
      <c r="C295" s="1">
        <v>24293</v>
      </c>
      <c r="D295">
        <v>1</v>
      </c>
      <c r="E295">
        <v>1</v>
      </c>
      <c r="F295">
        <v>4</v>
      </c>
      <c r="G295" t="s">
        <v>20</v>
      </c>
      <c r="H295">
        <v>40</v>
      </c>
      <c r="I295">
        <v>21664</v>
      </c>
      <c r="J295">
        <v>0</v>
      </c>
    </row>
    <row r="296" spans="1:10" x14ac:dyDescent="0.25">
      <c r="A296">
        <v>139</v>
      </c>
      <c r="B296">
        <v>1</v>
      </c>
      <c r="C296" s="1">
        <v>30602</v>
      </c>
      <c r="D296">
        <v>1</v>
      </c>
      <c r="E296">
        <v>4</v>
      </c>
      <c r="F296">
        <v>5</v>
      </c>
      <c r="G296" t="s">
        <v>13</v>
      </c>
      <c r="H296">
        <v>38</v>
      </c>
      <c r="I296">
        <v>21696</v>
      </c>
      <c r="J296">
        <v>0</v>
      </c>
    </row>
    <row r="297" spans="1:10" x14ac:dyDescent="0.25">
      <c r="A297">
        <v>918</v>
      </c>
      <c r="B297">
        <v>2</v>
      </c>
      <c r="C297" s="1">
        <v>27685</v>
      </c>
      <c r="D297">
        <v>1</v>
      </c>
      <c r="E297">
        <v>2</v>
      </c>
      <c r="F297">
        <v>5</v>
      </c>
      <c r="G297" t="s">
        <v>13</v>
      </c>
      <c r="H297">
        <v>39</v>
      </c>
      <c r="I297">
        <v>21760</v>
      </c>
      <c r="J297">
        <v>2035</v>
      </c>
    </row>
    <row r="298" spans="1:10" x14ac:dyDescent="0.25">
      <c r="A298">
        <v>335</v>
      </c>
      <c r="B298">
        <v>1</v>
      </c>
      <c r="C298" s="1">
        <v>27500</v>
      </c>
      <c r="D298">
        <v>1</v>
      </c>
      <c r="E298">
        <v>4</v>
      </c>
      <c r="F298">
        <v>4</v>
      </c>
      <c r="G298" t="s">
        <v>15</v>
      </c>
      <c r="H298">
        <v>38</v>
      </c>
      <c r="I298">
        <v>21840</v>
      </c>
      <c r="J298">
        <v>40500</v>
      </c>
    </row>
    <row r="299" spans="1:10" x14ac:dyDescent="0.25">
      <c r="A299">
        <v>1006</v>
      </c>
      <c r="B299">
        <v>1</v>
      </c>
      <c r="C299" s="1">
        <v>26663</v>
      </c>
      <c r="D299">
        <v>1</v>
      </c>
      <c r="E299">
        <v>4</v>
      </c>
      <c r="F299">
        <v>5</v>
      </c>
      <c r="G299" t="s">
        <v>13</v>
      </c>
      <c r="H299">
        <v>42</v>
      </c>
      <c r="I299">
        <v>21876</v>
      </c>
      <c r="J299">
        <v>51497</v>
      </c>
    </row>
    <row r="300" spans="1:10" x14ac:dyDescent="0.25">
      <c r="A300">
        <v>541</v>
      </c>
      <c r="B300">
        <v>1</v>
      </c>
      <c r="C300" s="1">
        <v>31524</v>
      </c>
      <c r="D300">
        <v>1</v>
      </c>
      <c r="E300">
        <v>4</v>
      </c>
      <c r="F300">
        <v>4</v>
      </c>
      <c r="G300" t="s">
        <v>15</v>
      </c>
      <c r="H300">
        <v>39</v>
      </c>
      <c r="I300">
        <v>21936</v>
      </c>
      <c r="J300">
        <v>2100</v>
      </c>
    </row>
    <row r="301" spans="1:10" x14ac:dyDescent="0.25">
      <c r="A301">
        <v>1304</v>
      </c>
      <c r="B301">
        <v>1</v>
      </c>
      <c r="C301" s="1">
        <v>26467</v>
      </c>
      <c r="D301">
        <v>1</v>
      </c>
      <c r="E301">
        <v>1</v>
      </c>
      <c r="F301">
        <v>4</v>
      </c>
      <c r="G301" t="s">
        <v>9</v>
      </c>
      <c r="H301">
        <v>40</v>
      </c>
      <c r="I301">
        <v>21940</v>
      </c>
      <c r="J301">
        <v>495</v>
      </c>
    </row>
    <row r="302" spans="1:10" x14ac:dyDescent="0.25">
      <c r="A302">
        <v>1299</v>
      </c>
      <c r="B302">
        <v>1</v>
      </c>
      <c r="C302" s="1">
        <v>21359</v>
      </c>
      <c r="D302">
        <v>1</v>
      </c>
      <c r="E302">
        <v>4</v>
      </c>
      <c r="F302">
        <v>5</v>
      </c>
      <c r="G302" t="s">
        <v>13</v>
      </c>
      <c r="H302">
        <v>45</v>
      </c>
      <c r="I302">
        <v>21964</v>
      </c>
      <c r="J302">
        <v>11803</v>
      </c>
    </row>
    <row r="303" spans="1:10" x14ac:dyDescent="0.25">
      <c r="A303">
        <v>1298</v>
      </c>
      <c r="B303">
        <v>2</v>
      </c>
      <c r="C303" s="1">
        <v>24448</v>
      </c>
      <c r="D303">
        <v>1</v>
      </c>
      <c r="E303">
        <v>1</v>
      </c>
      <c r="F303">
        <v>4</v>
      </c>
      <c r="G303" t="s">
        <v>14</v>
      </c>
      <c r="H303">
        <v>34</v>
      </c>
      <c r="I303">
        <v>21984</v>
      </c>
      <c r="J303">
        <v>146058</v>
      </c>
    </row>
    <row r="304" spans="1:10" x14ac:dyDescent="0.25">
      <c r="A304">
        <v>1022</v>
      </c>
      <c r="B304">
        <v>2</v>
      </c>
      <c r="C304" s="1">
        <v>27664</v>
      </c>
      <c r="D304">
        <v>1</v>
      </c>
      <c r="E304">
        <v>4</v>
      </c>
      <c r="F304">
        <v>4</v>
      </c>
      <c r="G304" t="s">
        <v>11</v>
      </c>
      <c r="H304">
        <v>39</v>
      </c>
      <c r="I304">
        <v>21992</v>
      </c>
      <c r="J304">
        <v>265172</v>
      </c>
    </row>
    <row r="305" spans="1:10" x14ac:dyDescent="0.25">
      <c r="A305">
        <v>141</v>
      </c>
      <c r="B305">
        <v>1</v>
      </c>
      <c r="C305" s="1">
        <v>28523</v>
      </c>
      <c r="D305">
        <v>1</v>
      </c>
      <c r="E305">
        <v>4</v>
      </c>
      <c r="F305">
        <v>5</v>
      </c>
      <c r="G305" t="s">
        <v>13</v>
      </c>
      <c r="H305">
        <v>39</v>
      </c>
      <c r="I305">
        <v>22056</v>
      </c>
      <c r="J305">
        <v>114000</v>
      </c>
    </row>
    <row r="306" spans="1:10" x14ac:dyDescent="0.25">
      <c r="A306">
        <v>319</v>
      </c>
      <c r="B306">
        <v>2</v>
      </c>
      <c r="C306" s="1">
        <v>29326</v>
      </c>
      <c r="D306">
        <v>1</v>
      </c>
      <c r="E306">
        <v>4</v>
      </c>
      <c r="F306">
        <v>5</v>
      </c>
      <c r="G306" t="s">
        <v>13</v>
      </c>
      <c r="H306">
        <v>40</v>
      </c>
      <c r="I306">
        <v>22136</v>
      </c>
      <c r="J306">
        <v>40</v>
      </c>
    </row>
    <row r="307" spans="1:10" x14ac:dyDescent="0.25">
      <c r="A307">
        <v>923</v>
      </c>
      <c r="B307">
        <v>2</v>
      </c>
      <c r="C307" s="1">
        <v>29430</v>
      </c>
      <c r="D307">
        <v>1</v>
      </c>
      <c r="E307">
        <v>4</v>
      </c>
      <c r="F307">
        <v>5</v>
      </c>
      <c r="G307" t="s">
        <v>13</v>
      </c>
      <c r="H307">
        <v>30</v>
      </c>
      <c r="I307">
        <v>22148</v>
      </c>
      <c r="J307">
        <v>2442</v>
      </c>
    </row>
    <row r="308" spans="1:10" x14ac:dyDescent="0.25">
      <c r="A308">
        <v>548</v>
      </c>
      <c r="B308">
        <v>2</v>
      </c>
      <c r="C308" s="1">
        <v>31160</v>
      </c>
      <c r="D308">
        <v>1</v>
      </c>
      <c r="E308">
        <v>4</v>
      </c>
      <c r="F308">
        <v>4</v>
      </c>
      <c r="G308" t="s">
        <v>11</v>
      </c>
      <c r="H308">
        <v>35</v>
      </c>
      <c r="I308">
        <v>22164</v>
      </c>
      <c r="J308">
        <v>134480</v>
      </c>
    </row>
    <row r="309" spans="1:10" x14ac:dyDescent="0.25">
      <c r="A309">
        <v>950</v>
      </c>
      <c r="B309">
        <v>2</v>
      </c>
      <c r="C309" s="1">
        <v>34259</v>
      </c>
      <c r="D309">
        <v>1</v>
      </c>
      <c r="E309">
        <v>4</v>
      </c>
      <c r="F309">
        <v>4</v>
      </c>
      <c r="G309" t="s">
        <v>12</v>
      </c>
      <c r="H309">
        <v>40</v>
      </c>
      <c r="I309">
        <v>22264</v>
      </c>
      <c r="J309">
        <v>3598</v>
      </c>
    </row>
    <row r="310" spans="1:10" x14ac:dyDescent="0.25">
      <c r="A310">
        <v>596</v>
      </c>
      <c r="B310">
        <v>2</v>
      </c>
      <c r="C310" s="1">
        <v>30871</v>
      </c>
      <c r="D310">
        <v>1</v>
      </c>
      <c r="E310">
        <v>4</v>
      </c>
      <c r="F310">
        <v>4</v>
      </c>
      <c r="G310" t="s">
        <v>14</v>
      </c>
      <c r="H310">
        <v>40</v>
      </c>
      <c r="I310">
        <v>22292</v>
      </c>
      <c r="J310">
        <v>8010</v>
      </c>
    </row>
    <row r="311" spans="1:10" x14ac:dyDescent="0.25">
      <c r="A311">
        <v>597</v>
      </c>
      <c r="B311">
        <v>1</v>
      </c>
      <c r="C311" s="1">
        <v>30180</v>
      </c>
      <c r="D311">
        <v>1</v>
      </c>
      <c r="E311">
        <v>4</v>
      </c>
      <c r="F311">
        <v>4</v>
      </c>
      <c r="G311" t="s">
        <v>9</v>
      </c>
      <c r="H311">
        <v>40</v>
      </c>
      <c r="I311">
        <v>22356</v>
      </c>
      <c r="J311">
        <v>15000</v>
      </c>
    </row>
    <row r="312" spans="1:10" x14ac:dyDescent="0.25">
      <c r="A312">
        <v>1255</v>
      </c>
      <c r="B312">
        <v>2</v>
      </c>
      <c r="C312" s="1">
        <v>32200</v>
      </c>
      <c r="D312">
        <v>1</v>
      </c>
      <c r="E312">
        <v>4</v>
      </c>
      <c r="F312">
        <v>3</v>
      </c>
      <c r="G312" t="s">
        <v>10</v>
      </c>
      <c r="H312">
        <v>38</v>
      </c>
      <c r="I312">
        <v>22372</v>
      </c>
      <c r="J312">
        <v>12835</v>
      </c>
    </row>
    <row r="313" spans="1:10" x14ac:dyDescent="0.25">
      <c r="A313">
        <v>729</v>
      </c>
      <c r="B313">
        <v>1</v>
      </c>
      <c r="C313" s="1">
        <v>24141</v>
      </c>
      <c r="D313">
        <v>1</v>
      </c>
      <c r="E313">
        <v>4</v>
      </c>
      <c r="F313">
        <v>5</v>
      </c>
      <c r="G313" t="s">
        <v>13</v>
      </c>
      <c r="H313">
        <v>20</v>
      </c>
      <c r="I313">
        <v>22388</v>
      </c>
      <c r="J313">
        <v>2115</v>
      </c>
    </row>
    <row r="314" spans="1:10" x14ac:dyDescent="0.25">
      <c r="A314">
        <v>547</v>
      </c>
      <c r="B314">
        <v>2</v>
      </c>
      <c r="C314" s="1">
        <v>28695</v>
      </c>
      <c r="D314">
        <v>1</v>
      </c>
      <c r="E314">
        <v>3</v>
      </c>
      <c r="F314">
        <v>4</v>
      </c>
      <c r="G314" t="s">
        <v>12</v>
      </c>
      <c r="H314">
        <v>19</v>
      </c>
      <c r="I314">
        <v>22400</v>
      </c>
      <c r="J314">
        <v>1074</v>
      </c>
    </row>
    <row r="315" spans="1:10" x14ac:dyDescent="0.25">
      <c r="A315">
        <v>1342</v>
      </c>
      <c r="B315">
        <v>2</v>
      </c>
      <c r="C315" s="1">
        <v>26511</v>
      </c>
      <c r="D315">
        <v>1</v>
      </c>
      <c r="E315">
        <v>2</v>
      </c>
      <c r="F315">
        <v>3</v>
      </c>
      <c r="G315" t="s">
        <v>10</v>
      </c>
      <c r="H315">
        <v>42</v>
      </c>
      <c r="I315">
        <v>22432</v>
      </c>
      <c r="J315">
        <v>4100</v>
      </c>
    </row>
    <row r="316" spans="1:10" x14ac:dyDescent="0.25">
      <c r="A316">
        <v>426</v>
      </c>
      <c r="B316">
        <v>1</v>
      </c>
      <c r="C316" s="1">
        <v>24054</v>
      </c>
      <c r="D316">
        <v>1</v>
      </c>
      <c r="E316">
        <v>3</v>
      </c>
      <c r="F316">
        <v>5</v>
      </c>
      <c r="G316" t="s">
        <v>16</v>
      </c>
      <c r="H316">
        <v>45</v>
      </c>
      <c r="I316">
        <v>22516</v>
      </c>
      <c r="J316">
        <v>5349</v>
      </c>
    </row>
    <row r="317" spans="1:10" x14ac:dyDescent="0.25">
      <c r="A317">
        <v>1313</v>
      </c>
      <c r="B317">
        <v>1</v>
      </c>
      <c r="C317" s="1">
        <v>23783</v>
      </c>
      <c r="D317">
        <v>1</v>
      </c>
      <c r="E317">
        <v>4</v>
      </c>
      <c r="F317">
        <v>5</v>
      </c>
      <c r="G317" t="s">
        <v>13</v>
      </c>
      <c r="H317">
        <v>39</v>
      </c>
      <c r="I317">
        <v>22520</v>
      </c>
      <c r="J317">
        <v>27742</v>
      </c>
    </row>
    <row r="318" spans="1:10" x14ac:dyDescent="0.25">
      <c r="A318">
        <v>1</v>
      </c>
      <c r="B318">
        <v>2</v>
      </c>
      <c r="C318" s="1">
        <v>24221</v>
      </c>
      <c r="D318">
        <v>1</v>
      </c>
      <c r="E318">
        <v>4</v>
      </c>
      <c r="F318">
        <v>4</v>
      </c>
      <c r="G318" t="s">
        <v>9</v>
      </c>
      <c r="H318">
        <v>33</v>
      </c>
      <c r="I318">
        <v>22528</v>
      </c>
      <c r="J318">
        <v>1658</v>
      </c>
    </row>
    <row r="319" spans="1:10" x14ac:dyDescent="0.25">
      <c r="A319">
        <v>116</v>
      </c>
      <c r="B319">
        <v>1</v>
      </c>
      <c r="C319" s="1">
        <v>30394</v>
      </c>
      <c r="D319">
        <v>1</v>
      </c>
      <c r="E319">
        <v>4</v>
      </c>
      <c r="F319">
        <v>5</v>
      </c>
      <c r="G319" t="s">
        <v>13</v>
      </c>
      <c r="H319">
        <v>39</v>
      </c>
      <c r="I319">
        <v>22588</v>
      </c>
      <c r="J319">
        <v>58388</v>
      </c>
    </row>
    <row r="320" spans="1:10" x14ac:dyDescent="0.25">
      <c r="A320">
        <v>755</v>
      </c>
      <c r="B320">
        <v>2</v>
      </c>
      <c r="C320" s="1">
        <v>30177</v>
      </c>
      <c r="D320">
        <v>1</v>
      </c>
      <c r="E320">
        <v>1</v>
      </c>
      <c r="F320">
        <v>4</v>
      </c>
      <c r="G320" t="s">
        <v>9</v>
      </c>
      <c r="H320">
        <v>39</v>
      </c>
      <c r="I320">
        <v>22592</v>
      </c>
      <c r="J320">
        <v>20735</v>
      </c>
    </row>
    <row r="321" spans="1:10" x14ac:dyDescent="0.25">
      <c r="A321">
        <v>876</v>
      </c>
      <c r="B321">
        <v>1</v>
      </c>
      <c r="C321" s="1">
        <v>24795</v>
      </c>
      <c r="D321">
        <v>2</v>
      </c>
      <c r="E321">
        <v>3</v>
      </c>
      <c r="F321">
        <v>5</v>
      </c>
      <c r="G321" t="s">
        <v>13</v>
      </c>
      <c r="H321">
        <v>38</v>
      </c>
      <c r="I321">
        <v>22592</v>
      </c>
      <c r="J321">
        <v>20613</v>
      </c>
    </row>
    <row r="322" spans="1:10" x14ac:dyDescent="0.25">
      <c r="A322">
        <v>750</v>
      </c>
      <c r="B322">
        <v>1</v>
      </c>
      <c r="C322" s="1">
        <v>30521</v>
      </c>
      <c r="D322">
        <v>1</v>
      </c>
      <c r="E322">
        <v>1</v>
      </c>
      <c r="F322">
        <v>4</v>
      </c>
      <c r="G322" t="s">
        <v>15</v>
      </c>
      <c r="H322">
        <v>40</v>
      </c>
      <c r="I322">
        <v>22676</v>
      </c>
      <c r="J322">
        <v>16372</v>
      </c>
    </row>
    <row r="323" spans="1:10" x14ac:dyDescent="0.25">
      <c r="A323">
        <v>383</v>
      </c>
      <c r="B323">
        <v>1</v>
      </c>
      <c r="C323" s="1">
        <v>32360</v>
      </c>
      <c r="D323">
        <v>1</v>
      </c>
      <c r="E323">
        <v>1</v>
      </c>
      <c r="F323">
        <v>5</v>
      </c>
      <c r="G323" t="s">
        <v>13</v>
      </c>
      <c r="H323">
        <v>38</v>
      </c>
      <c r="I323">
        <v>22708</v>
      </c>
      <c r="J323">
        <v>0</v>
      </c>
    </row>
    <row r="324" spans="1:10" x14ac:dyDescent="0.25">
      <c r="A324">
        <v>1322</v>
      </c>
      <c r="B324">
        <v>1</v>
      </c>
      <c r="C324" s="1">
        <v>31430</v>
      </c>
      <c r="D324">
        <v>1</v>
      </c>
      <c r="E324">
        <v>2</v>
      </c>
      <c r="F324">
        <v>4</v>
      </c>
      <c r="G324" t="s">
        <v>15</v>
      </c>
      <c r="H324">
        <v>40</v>
      </c>
      <c r="I324">
        <v>22784</v>
      </c>
      <c r="J324">
        <v>21924</v>
      </c>
    </row>
    <row r="325" spans="1:10" x14ac:dyDescent="0.25">
      <c r="A325">
        <v>34</v>
      </c>
      <c r="B325">
        <v>1</v>
      </c>
      <c r="C325" s="1">
        <v>32080</v>
      </c>
      <c r="D325">
        <v>1</v>
      </c>
      <c r="E325">
        <v>1</v>
      </c>
      <c r="F325">
        <v>4</v>
      </c>
      <c r="G325" t="s">
        <v>12</v>
      </c>
      <c r="H325">
        <v>30</v>
      </c>
      <c r="I325">
        <v>22848</v>
      </c>
      <c r="J325">
        <v>3500</v>
      </c>
    </row>
    <row r="326" spans="1:10" x14ac:dyDescent="0.25">
      <c r="A326">
        <v>543</v>
      </c>
      <c r="B326">
        <v>1</v>
      </c>
      <c r="C326" s="1">
        <v>28687</v>
      </c>
      <c r="D326">
        <v>1</v>
      </c>
      <c r="E326">
        <v>2</v>
      </c>
      <c r="F326">
        <v>4</v>
      </c>
      <c r="G326" t="s">
        <v>15</v>
      </c>
      <c r="H326">
        <v>38</v>
      </c>
      <c r="I326">
        <v>22872</v>
      </c>
      <c r="J326">
        <v>382277</v>
      </c>
    </row>
    <row r="327" spans="1:10" x14ac:dyDescent="0.25">
      <c r="A327">
        <v>1032</v>
      </c>
      <c r="B327">
        <v>2</v>
      </c>
      <c r="C327" s="1">
        <v>22869</v>
      </c>
      <c r="D327">
        <v>1</v>
      </c>
      <c r="E327">
        <v>4</v>
      </c>
      <c r="F327">
        <v>4</v>
      </c>
      <c r="G327" t="s">
        <v>14</v>
      </c>
      <c r="H327">
        <v>38</v>
      </c>
      <c r="I327">
        <v>22872</v>
      </c>
      <c r="J327">
        <v>255983</v>
      </c>
    </row>
    <row r="328" spans="1:10" x14ac:dyDescent="0.25">
      <c r="A328">
        <v>532</v>
      </c>
      <c r="B328">
        <v>2</v>
      </c>
      <c r="C328" s="1">
        <v>32299</v>
      </c>
      <c r="D328">
        <v>1</v>
      </c>
      <c r="E328">
        <v>4</v>
      </c>
      <c r="F328">
        <v>4</v>
      </c>
      <c r="G328" t="s">
        <v>12</v>
      </c>
      <c r="H328">
        <v>38</v>
      </c>
      <c r="I328">
        <v>22880</v>
      </c>
      <c r="J328">
        <v>1108</v>
      </c>
    </row>
    <row r="329" spans="1:10" x14ac:dyDescent="0.25">
      <c r="A329">
        <v>501</v>
      </c>
      <c r="B329">
        <v>2</v>
      </c>
      <c r="C329" s="1">
        <v>23684</v>
      </c>
      <c r="D329">
        <v>1</v>
      </c>
      <c r="E329">
        <v>3</v>
      </c>
      <c r="F329">
        <v>4</v>
      </c>
      <c r="G329" t="s">
        <v>19</v>
      </c>
      <c r="H329">
        <v>39</v>
      </c>
      <c r="I329">
        <v>22900</v>
      </c>
      <c r="J329">
        <v>12488</v>
      </c>
    </row>
    <row r="330" spans="1:10" x14ac:dyDescent="0.25">
      <c r="A330">
        <v>51</v>
      </c>
      <c r="B330">
        <v>1</v>
      </c>
      <c r="C330" s="1">
        <v>27278</v>
      </c>
      <c r="D330">
        <v>1</v>
      </c>
      <c r="E330">
        <v>1</v>
      </c>
      <c r="F330">
        <v>4</v>
      </c>
      <c r="G330" t="s">
        <v>11</v>
      </c>
      <c r="H330">
        <v>40</v>
      </c>
      <c r="I330">
        <v>22936</v>
      </c>
      <c r="J330">
        <v>0</v>
      </c>
    </row>
    <row r="331" spans="1:10" x14ac:dyDescent="0.25">
      <c r="A331">
        <v>1276</v>
      </c>
      <c r="B331">
        <v>2</v>
      </c>
      <c r="C331" s="1">
        <v>28744</v>
      </c>
      <c r="D331">
        <v>1</v>
      </c>
      <c r="E331">
        <v>4</v>
      </c>
      <c r="F331">
        <v>4</v>
      </c>
      <c r="G331" t="s">
        <v>12</v>
      </c>
      <c r="H331">
        <v>30</v>
      </c>
      <c r="I331">
        <v>22952</v>
      </c>
      <c r="J331">
        <v>648</v>
      </c>
    </row>
    <row r="332" spans="1:10" x14ac:dyDescent="0.25">
      <c r="A332">
        <v>3</v>
      </c>
      <c r="B332">
        <v>2</v>
      </c>
      <c r="C332" s="1">
        <v>20593</v>
      </c>
      <c r="D332">
        <v>1</v>
      </c>
      <c r="E332">
        <v>4</v>
      </c>
      <c r="F332">
        <v>4</v>
      </c>
      <c r="G332" t="s">
        <v>11</v>
      </c>
      <c r="H332">
        <v>19.5</v>
      </c>
      <c r="I332">
        <v>22956</v>
      </c>
      <c r="J332">
        <v>27126</v>
      </c>
    </row>
    <row r="333" spans="1:10" x14ac:dyDescent="0.25">
      <c r="A333">
        <v>1045</v>
      </c>
      <c r="B333">
        <v>2</v>
      </c>
      <c r="C333" s="1">
        <v>33216</v>
      </c>
      <c r="D333">
        <v>1</v>
      </c>
      <c r="E333">
        <v>1</v>
      </c>
      <c r="F333">
        <v>4</v>
      </c>
      <c r="G333" t="s">
        <v>20</v>
      </c>
      <c r="H333">
        <v>48</v>
      </c>
      <c r="I333">
        <v>22964</v>
      </c>
      <c r="J333">
        <v>788</v>
      </c>
    </row>
    <row r="334" spans="1:10" x14ac:dyDescent="0.25">
      <c r="A334">
        <v>861</v>
      </c>
      <c r="B334">
        <v>2</v>
      </c>
      <c r="C334" s="1">
        <v>30690</v>
      </c>
      <c r="D334">
        <v>1</v>
      </c>
      <c r="E334">
        <v>4</v>
      </c>
      <c r="F334">
        <v>4</v>
      </c>
      <c r="G334" t="s">
        <v>14</v>
      </c>
      <c r="H334">
        <v>39</v>
      </c>
      <c r="I334">
        <v>22976</v>
      </c>
      <c r="J334">
        <v>109</v>
      </c>
    </row>
    <row r="335" spans="1:10" x14ac:dyDescent="0.25">
      <c r="A335">
        <v>620</v>
      </c>
      <c r="B335">
        <v>1</v>
      </c>
      <c r="C335" s="1">
        <v>34364</v>
      </c>
      <c r="D335">
        <v>1</v>
      </c>
      <c r="E335">
        <v>2</v>
      </c>
      <c r="F335">
        <v>4</v>
      </c>
      <c r="G335" t="s">
        <v>11</v>
      </c>
      <c r="H335">
        <v>39</v>
      </c>
      <c r="I335">
        <v>22988</v>
      </c>
      <c r="J335">
        <v>29500</v>
      </c>
    </row>
    <row r="336" spans="1:10" x14ac:dyDescent="0.25">
      <c r="A336">
        <v>780</v>
      </c>
      <c r="B336">
        <v>2</v>
      </c>
      <c r="C336" s="1">
        <v>28299</v>
      </c>
      <c r="D336">
        <v>1</v>
      </c>
      <c r="E336">
        <v>3</v>
      </c>
      <c r="F336">
        <v>4</v>
      </c>
      <c r="G336" t="s">
        <v>9</v>
      </c>
      <c r="H336">
        <v>25</v>
      </c>
      <c r="I336">
        <v>22988</v>
      </c>
      <c r="J336">
        <v>2000</v>
      </c>
    </row>
    <row r="337" spans="1:10" x14ac:dyDescent="0.25">
      <c r="A337">
        <v>503</v>
      </c>
      <c r="B337">
        <v>2</v>
      </c>
      <c r="C337" s="1">
        <v>22744</v>
      </c>
      <c r="D337">
        <v>1</v>
      </c>
      <c r="E337">
        <v>3</v>
      </c>
      <c r="F337">
        <v>2</v>
      </c>
      <c r="G337" t="s">
        <v>19</v>
      </c>
      <c r="H337">
        <v>40</v>
      </c>
      <c r="I337">
        <v>23024</v>
      </c>
      <c r="J337">
        <v>552</v>
      </c>
    </row>
    <row r="338" spans="1:10" x14ac:dyDescent="0.25">
      <c r="A338">
        <v>905</v>
      </c>
      <c r="B338">
        <v>1</v>
      </c>
      <c r="C338" s="1">
        <v>21262</v>
      </c>
      <c r="D338">
        <v>1</v>
      </c>
      <c r="E338">
        <v>4</v>
      </c>
      <c r="F338">
        <v>5</v>
      </c>
      <c r="G338" t="s">
        <v>16</v>
      </c>
      <c r="H338">
        <v>40</v>
      </c>
      <c r="I338">
        <v>23064</v>
      </c>
      <c r="J338">
        <v>16324</v>
      </c>
    </row>
    <row r="339" spans="1:10" x14ac:dyDescent="0.25">
      <c r="A339">
        <v>516</v>
      </c>
      <c r="B339">
        <v>2</v>
      </c>
      <c r="C339" s="1">
        <v>23838</v>
      </c>
      <c r="D339">
        <v>2</v>
      </c>
      <c r="E339">
        <v>3</v>
      </c>
      <c r="F339">
        <v>4</v>
      </c>
      <c r="G339" t="s">
        <v>19</v>
      </c>
      <c r="H339">
        <v>42</v>
      </c>
      <c r="I339">
        <v>23204</v>
      </c>
      <c r="J339">
        <v>7400</v>
      </c>
    </row>
    <row r="340" spans="1:10" x14ac:dyDescent="0.25">
      <c r="A340">
        <v>173</v>
      </c>
      <c r="B340">
        <v>1</v>
      </c>
      <c r="C340" s="1">
        <v>20824</v>
      </c>
      <c r="D340">
        <v>1</v>
      </c>
      <c r="E340">
        <v>4</v>
      </c>
      <c r="F340">
        <v>4</v>
      </c>
      <c r="G340" t="s">
        <v>9</v>
      </c>
      <c r="H340">
        <v>39</v>
      </c>
      <c r="I340">
        <v>23220</v>
      </c>
      <c r="J340">
        <v>27800</v>
      </c>
    </row>
    <row r="341" spans="1:10" x14ac:dyDescent="0.25">
      <c r="A341">
        <v>550</v>
      </c>
      <c r="B341">
        <v>1</v>
      </c>
      <c r="C341" s="1">
        <v>22330</v>
      </c>
      <c r="D341">
        <v>1</v>
      </c>
      <c r="E341">
        <v>4</v>
      </c>
      <c r="F341">
        <v>4</v>
      </c>
      <c r="G341" t="s">
        <v>11</v>
      </c>
      <c r="H341">
        <v>38</v>
      </c>
      <c r="I341">
        <v>23232</v>
      </c>
      <c r="J341">
        <v>204228</v>
      </c>
    </row>
    <row r="342" spans="1:10" x14ac:dyDescent="0.25">
      <c r="A342">
        <v>728</v>
      </c>
      <c r="B342">
        <v>2</v>
      </c>
      <c r="C342" s="1">
        <v>27405</v>
      </c>
      <c r="D342">
        <v>1</v>
      </c>
      <c r="E342">
        <v>3</v>
      </c>
      <c r="F342">
        <v>4</v>
      </c>
      <c r="G342" t="s">
        <v>21</v>
      </c>
      <c r="H342">
        <v>39</v>
      </c>
      <c r="I342">
        <v>23240</v>
      </c>
      <c r="J342">
        <v>70000</v>
      </c>
    </row>
    <row r="343" spans="1:10" x14ac:dyDescent="0.25">
      <c r="A343">
        <v>93</v>
      </c>
      <c r="B343">
        <v>1</v>
      </c>
      <c r="C343" s="1">
        <v>27504</v>
      </c>
      <c r="D343">
        <v>1</v>
      </c>
      <c r="E343">
        <v>4</v>
      </c>
      <c r="F343">
        <v>4</v>
      </c>
      <c r="G343" t="s">
        <v>21</v>
      </c>
      <c r="H343">
        <v>38</v>
      </c>
      <c r="I343">
        <v>23244</v>
      </c>
      <c r="J343">
        <v>1877</v>
      </c>
    </row>
    <row r="344" spans="1:10" x14ac:dyDescent="0.25">
      <c r="A344">
        <v>106</v>
      </c>
      <c r="B344">
        <v>2</v>
      </c>
      <c r="C344" s="1">
        <v>29371</v>
      </c>
      <c r="D344">
        <v>1</v>
      </c>
      <c r="E344">
        <v>4</v>
      </c>
      <c r="F344">
        <v>4</v>
      </c>
      <c r="G344" t="s">
        <v>15</v>
      </c>
      <c r="H344">
        <v>35</v>
      </c>
      <c r="I344">
        <v>23256</v>
      </c>
      <c r="J344">
        <v>0</v>
      </c>
    </row>
    <row r="345" spans="1:10" x14ac:dyDescent="0.25">
      <c r="A345">
        <v>182</v>
      </c>
      <c r="B345">
        <v>2</v>
      </c>
      <c r="C345" s="1">
        <v>33134</v>
      </c>
      <c r="D345">
        <v>1</v>
      </c>
      <c r="E345">
        <v>4</v>
      </c>
      <c r="F345">
        <v>4</v>
      </c>
      <c r="G345" t="s">
        <v>12</v>
      </c>
      <c r="H345">
        <v>38</v>
      </c>
      <c r="I345">
        <v>23260</v>
      </c>
      <c r="J345">
        <v>8281</v>
      </c>
    </row>
    <row r="346" spans="1:10" x14ac:dyDescent="0.25">
      <c r="A346">
        <v>495</v>
      </c>
      <c r="B346">
        <v>2</v>
      </c>
      <c r="C346" s="1">
        <v>25080</v>
      </c>
      <c r="D346">
        <v>1</v>
      </c>
      <c r="E346">
        <v>4</v>
      </c>
      <c r="F346">
        <v>4</v>
      </c>
      <c r="G346" t="s">
        <v>15</v>
      </c>
      <c r="H346">
        <v>38</v>
      </c>
      <c r="I346">
        <v>23264</v>
      </c>
      <c r="J346">
        <v>0</v>
      </c>
    </row>
    <row r="347" spans="1:10" x14ac:dyDescent="0.25">
      <c r="A347">
        <v>1122</v>
      </c>
      <c r="B347">
        <v>2</v>
      </c>
      <c r="C347" s="1">
        <v>32839</v>
      </c>
      <c r="D347">
        <v>1</v>
      </c>
      <c r="E347">
        <v>3</v>
      </c>
      <c r="F347">
        <v>4</v>
      </c>
      <c r="G347" t="s">
        <v>9</v>
      </c>
      <c r="H347">
        <v>36</v>
      </c>
      <c r="I347">
        <v>23288</v>
      </c>
      <c r="J347">
        <v>1458</v>
      </c>
    </row>
    <row r="348" spans="1:10" x14ac:dyDescent="0.25">
      <c r="A348">
        <v>362</v>
      </c>
      <c r="B348">
        <v>1</v>
      </c>
      <c r="C348" s="1">
        <v>27727</v>
      </c>
      <c r="D348">
        <v>1</v>
      </c>
      <c r="E348">
        <v>4</v>
      </c>
      <c r="F348">
        <v>5</v>
      </c>
      <c r="G348" t="s">
        <v>13</v>
      </c>
      <c r="H348">
        <v>39</v>
      </c>
      <c r="I348">
        <v>23296</v>
      </c>
      <c r="J348">
        <v>43065</v>
      </c>
    </row>
    <row r="349" spans="1:10" x14ac:dyDescent="0.25">
      <c r="A349">
        <v>1155</v>
      </c>
      <c r="B349">
        <v>1</v>
      </c>
      <c r="C349" s="1">
        <v>24047</v>
      </c>
      <c r="D349">
        <v>1</v>
      </c>
      <c r="E349">
        <v>1</v>
      </c>
      <c r="F349">
        <v>4</v>
      </c>
      <c r="G349" t="s">
        <v>9</v>
      </c>
      <c r="H349">
        <v>40</v>
      </c>
      <c r="I349">
        <v>23324</v>
      </c>
      <c r="J349">
        <v>962</v>
      </c>
    </row>
    <row r="350" spans="1:10" x14ac:dyDescent="0.25">
      <c r="A350">
        <v>395</v>
      </c>
      <c r="B350">
        <v>2</v>
      </c>
      <c r="C350" s="1">
        <v>33028</v>
      </c>
      <c r="D350">
        <v>1</v>
      </c>
      <c r="E350">
        <v>3</v>
      </c>
      <c r="F350">
        <v>4</v>
      </c>
      <c r="G350" t="s">
        <v>15</v>
      </c>
      <c r="H350">
        <v>35</v>
      </c>
      <c r="I350">
        <v>23372</v>
      </c>
      <c r="J350">
        <v>51852</v>
      </c>
    </row>
    <row r="351" spans="1:10" x14ac:dyDescent="0.25">
      <c r="A351">
        <v>1235</v>
      </c>
      <c r="B351">
        <v>2</v>
      </c>
      <c r="C351" s="1">
        <v>26805</v>
      </c>
      <c r="D351">
        <v>1</v>
      </c>
      <c r="E351">
        <v>1</v>
      </c>
      <c r="F351">
        <v>4</v>
      </c>
      <c r="G351" t="s">
        <v>9</v>
      </c>
      <c r="H351">
        <v>40</v>
      </c>
      <c r="I351">
        <v>23388</v>
      </c>
      <c r="J351">
        <v>6695</v>
      </c>
    </row>
    <row r="352" spans="1:10" x14ac:dyDescent="0.25">
      <c r="A352">
        <v>537</v>
      </c>
      <c r="B352">
        <v>1</v>
      </c>
      <c r="C352" s="1">
        <v>27090</v>
      </c>
      <c r="D352">
        <v>1</v>
      </c>
      <c r="E352">
        <v>4</v>
      </c>
      <c r="F352">
        <v>4</v>
      </c>
      <c r="G352" t="s">
        <v>9</v>
      </c>
      <c r="H352">
        <v>40</v>
      </c>
      <c r="I352">
        <v>23440</v>
      </c>
      <c r="J352">
        <v>35350</v>
      </c>
    </row>
    <row r="353" spans="1:10" x14ac:dyDescent="0.25">
      <c r="A353">
        <v>1248</v>
      </c>
      <c r="B353">
        <v>2</v>
      </c>
      <c r="C353" s="1">
        <v>22008</v>
      </c>
      <c r="D353">
        <v>1</v>
      </c>
      <c r="E353">
        <v>2</v>
      </c>
      <c r="F353">
        <v>4</v>
      </c>
      <c r="G353" t="s">
        <v>20</v>
      </c>
      <c r="H353">
        <v>0</v>
      </c>
      <c r="I353">
        <v>23452</v>
      </c>
      <c r="J353">
        <v>0</v>
      </c>
    </row>
    <row r="354" spans="1:10" x14ac:dyDescent="0.25">
      <c r="A354">
        <v>1101</v>
      </c>
      <c r="B354">
        <v>1</v>
      </c>
      <c r="C354" s="1">
        <v>22463</v>
      </c>
      <c r="D354">
        <v>1</v>
      </c>
      <c r="E354">
        <v>1</v>
      </c>
      <c r="F354">
        <v>4</v>
      </c>
      <c r="G354" t="s">
        <v>15</v>
      </c>
      <c r="H354">
        <v>36</v>
      </c>
      <c r="I354">
        <v>23500</v>
      </c>
      <c r="J354">
        <v>54549</v>
      </c>
    </row>
    <row r="355" spans="1:10" x14ac:dyDescent="0.25">
      <c r="A355">
        <v>1063</v>
      </c>
      <c r="B355">
        <v>1</v>
      </c>
      <c r="C355" s="1">
        <v>23500</v>
      </c>
      <c r="D355">
        <v>1</v>
      </c>
      <c r="E355">
        <v>4</v>
      </c>
      <c r="F355">
        <v>4</v>
      </c>
      <c r="G355" t="s">
        <v>15</v>
      </c>
      <c r="H355">
        <v>19</v>
      </c>
      <c r="I355">
        <v>23520</v>
      </c>
      <c r="J355">
        <v>106536</v>
      </c>
    </row>
    <row r="356" spans="1:10" x14ac:dyDescent="0.25">
      <c r="A356">
        <v>1321</v>
      </c>
      <c r="B356">
        <v>2</v>
      </c>
      <c r="C356" s="1">
        <v>31795</v>
      </c>
      <c r="D356">
        <v>1</v>
      </c>
      <c r="E356">
        <v>4</v>
      </c>
      <c r="F356">
        <v>4</v>
      </c>
      <c r="G356" t="s">
        <v>19</v>
      </c>
      <c r="H356">
        <v>40</v>
      </c>
      <c r="I356">
        <v>23520</v>
      </c>
      <c r="J356">
        <v>411</v>
      </c>
    </row>
    <row r="357" spans="1:10" x14ac:dyDescent="0.25">
      <c r="A357">
        <v>1195</v>
      </c>
      <c r="B357">
        <v>2</v>
      </c>
      <c r="C357" s="1">
        <v>30650</v>
      </c>
      <c r="D357">
        <v>1</v>
      </c>
      <c r="E357">
        <v>4</v>
      </c>
      <c r="F357">
        <v>4</v>
      </c>
      <c r="G357" t="s">
        <v>9</v>
      </c>
      <c r="H357">
        <v>40</v>
      </c>
      <c r="I357">
        <v>23524</v>
      </c>
      <c r="J357">
        <v>5000</v>
      </c>
    </row>
    <row r="358" spans="1:10" x14ac:dyDescent="0.25">
      <c r="A358">
        <v>1334</v>
      </c>
      <c r="B358">
        <v>2</v>
      </c>
      <c r="C358" s="1">
        <v>27694</v>
      </c>
      <c r="D358">
        <v>1</v>
      </c>
      <c r="E358">
        <v>4</v>
      </c>
      <c r="F358">
        <v>4</v>
      </c>
      <c r="G358" t="s">
        <v>14</v>
      </c>
      <c r="H358">
        <v>30</v>
      </c>
      <c r="I358">
        <v>23568</v>
      </c>
      <c r="J358">
        <v>27577</v>
      </c>
    </row>
    <row r="359" spans="1:10" x14ac:dyDescent="0.25">
      <c r="A359">
        <v>483</v>
      </c>
      <c r="B359">
        <v>2</v>
      </c>
      <c r="C359" s="1">
        <v>30035</v>
      </c>
      <c r="D359">
        <v>1</v>
      </c>
      <c r="E359">
        <v>4</v>
      </c>
      <c r="F359">
        <v>4</v>
      </c>
      <c r="G359" t="s">
        <v>15</v>
      </c>
      <c r="H359">
        <v>20</v>
      </c>
      <c r="I359">
        <v>23584</v>
      </c>
      <c r="J359">
        <v>0</v>
      </c>
    </row>
    <row r="360" spans="1:10" x14ac:dyDescent="0.25">
      <c r="A360">
        <v>1253</v>
      </c>
      <c r="B360">
        <v>1</v>
      </c>
      <c r="C360" s="1">
        <v>24943</v>
      </c>
      <c r="D360">
        <v>1</v>
      </c>
      <c r="E360">
        <v>4</v>
      </c>
      <c r="F360">
        <v>5</v>
      </c>
      <c r="G360" t="s">
        <v>13</v>
      </c>
      <c r="H360">
        <v>72</v>
      </c>
      <c r="I360">
        <v>23652</v>
      </c>
      <c r="J360">
        <v>70000</v>
      </c>
    </row>
    <row r="361" spans="1:10" x14ac:dyDescent="0.25">
      <c r="A361">
        <v>785</v>
      </c>
      <c r="B361">
        <v>1</v>
      </c>
      <c r="C361" s="1">
        <v>30729</v>
      </c>
      <c r="D361">
        <v>1</v>
      </c>
      <c r="E361">
        <v>1</v>
      </c>
      <c r="F361">
        <v>5</v>
      </c>
      <c r="G361" t="s">
        <v>16</v>
      </c>
      <c r="H361">
        <v>24</v>
      </c>
      <c r="I361">
        <v>23656</v>
      </c>
      <c r="J361">
        <v>0</v>
      </c>
    </row>
    <row r="362" spans="1:10" x14ac:dyDescent="0.25">
      <c r="A362">
        <v>1087</v>
      </c>
      <c r="B362">
        <v>2</v>
      </c>
      <c r="C362" s="1">
        <v>23192</v>
      </c>
      <c r="D362">
        <v>1</v>
      </c>
      <c r="E362">
        <v>3</v>
      </c>
      <c r="F362">
        <v>5</v>
      </c>
      <c r="G362" t="s">
        <v>13</v>
      </c>
      <c r="H362">
        <v>40</v>
      </c>
      <c r="I362">
        <v>23692</v>
      </c>
      <c r="J362">
        <v>96192</v>
      </c>
    </row>
    <row r="363" spans="1:10" x14ac:dyDescent="0.25">
      <c r="A363">
        <v>590</v>
      </c>
      <c r="B363">
        <v>1</v>
      </c>
      <c r="C363" s="1">
        <v>32154</v>
      </c>
      <c r="D363">
        <v>1</v>
      </c>
      <c r="E363">
        <v>3</v>
      </c>
      <c r="F363">
        <v>4</v>
      </c>
      <c r="G363" t="s">
        <v>12</v>
      </c>
      <c r="H363">
        <v>39</v>
      </c>
      <c r="I363">
        <v>23700</v>
      </c>
      <c r="J363">
        <v>5995</v>
      </c>
    </row>
    <row r="364" spans="1:10" x14ac:dyDescent="0.25">
      <c r="A364">
        <v>304</v>
      </c>
      <c r="B364">
        <v>1</v>
      </c>
      <c r="C364" s="1">
        <v>29764</v>
      </c>
      <c r="D364">
        <v>1</v>
      </c>
      <c r="E364">
        <v>4</v>
      </c>
      <c r="F364">
        <v>3</v>
      </c>
      <c r="G364" t="s">
        <v>10</v>
      </c>
      <c r="H364">
        <v>39</v>
      </c>
      <c r="I364">
        <v>23748</v>
      </c>
      <c r="J364">
        <v>49073</v>
      </c>
    </row>
    <row r="365" spans="1:10" x14ac:dyDescent="0.25">
      <c r="A365">
        <v>1152</v>
      </c>
      <c r="B365">
        <v>2</v>
      </c>
      <c r="C365" s="1">
        <v>29071</v>
      </c>
      <c r="D365">
        <v>1</v>
      </c>
      <c r="E365">
        <v>3</v>
      </c>
      <c r="F365">
        <v>4</v>
      </c>
      <c r="G365" t="s">
        <v>19</v>
      </c>
      <c r="H365">
        <v>40</v>
      </c>
      <c r="I365">
        <v>23756</v>
      </c>
      <c r="J365">
        <v>8616</v>
      </c>
    </row>
    <row r="366" spans="1:10" x14ac:dyDescent="0.25">
      <c r="A366">
        <v>1177</v>
      </c>
      <c r="B366">
        <v>2</v>
      </c>
      <c r="C366" s="1">
        <v>19987</v>
      </c>
      <c r="D366">
        <v>1</v>
      </c>
      <c r="E366">
        <v>3</v>
      </c>
      <c r="F366">
        <v>4</v>
      </c>
      <c r="G366" t="s">
        <v>9</v>
      </c>
      <c r="H366">
        <v>0</v>
      </c>
      <c r="I366">
        <v>23756</v>
      </c>
      <c r="J366">
        <v>69408</v>
      </c>
    </row>
    <row r="367" spans="1:10" x14ac:dyDescent="0.25">
      <c r="A367">
        <v>988</v>
      </c>
      <c r="B367">
        <v>2</v>
      </c>
      <c r="C367" s="1">
        <v>30772</v>
      </c>
      <c r="D367">
        <v>1</v>
      </c>
      <c r="E367">
        <v>4</v>
      </c>
      <c r="F367">
        <v>4</v>
      </c>
      <c r="G367" t="s">
        <v>11</v>
      </c>
      <c r="H367">
        <v>38</v>
      </c>
      <c r="I367">
        <v>23780</v>
      </c>
      <c r="J367">
        <v>1596</v>
      </c>
    </row>
    <row r="368" spans="1:10" x14ac:dyDescent="0.25">
      <c r="A368">
        <v>915</v>
      </c>
      <c r="B368">
        <v>1</v>
      </c>
      <c r="C368" s="1">
        <v>24996</v>
      </c>
      <c r="D368">
        <v>1</v>
      </c>
      <c r="E368">
        <v>4</v>
      </c>
      <c r="F368">
        <v>4</v>
      </c>
      <c r="G368" t="s">
        <v>9</v>
      </c>
      <c r="H368">
        <v>39</v>
      </c>
      <c r="I368">
        <v>23900</v>
      </c>
      <c r="J368">
        <v>74570</v>
      </c>
    </row>
    <row r="369" spans="1:10" x14ac:dyDescent="0.25">
      <c r="A369">
        <v>334</v>
      </c>
      <c r="B369">
        <v>1</v>
      </c>
      <c r="C369" s="1">
        <v>22971</v>
      </c>
      <c r="D369">
        <v>1</v>
      </c>
      <c r="E369">
        <v>4</v>
      </c>
      <c r="F369">
        <v>4</v>
      </c>
      <c r="G369" t="s">
        <v>21</v>
      </c>
      <c r="H369">
        <v>40</v>
      </c>
      <c r="I369">
        <v>23912</v>
      </c>
      <c r="J369">
        <v>24159</v>
      </c>
    </row>
    <row r="370" spans="1:10" x14ac:dyDescent="0.25">
      <c r="A370">
        <v>1071</v>
      </c>
      <c r="B370">
        <v>2</v>
      </c>
      <c r="C370" s="1">
        <v>32265</v>
      </c>
      <c r="D370">
        <v>1</v>
      </c>
      <c r="E370">
        <v>4</v>
      </c>
      <c r="F370">
        <v>4</v>
      </c>
      <c r="G370" t="s">
        <v>19</v>
      </c>
      <c r="H370">
        <v>35</v>
      </c>
      <c r="I370">
        <v>23940</v>
      </c>
      <c r="J370">
        <v>2334</v>
      </c>
    </row>
    <row r="371" spans="1:10" x14ac:dyDescent="0.25">
      <c r="A371">
        <v>894</v>
      </c>
      <c r="B371">
        <v>1</v>
      </c>
      <c r="C371" s="1">
        <v>31192</v>
      </c>
      <c r="D371">
        <v>1</v>
      </c>
      <c r="E371">
        <v>1</v>
      </c>
      <c r="F371">
        <v>4</v>
      </c>
      <c r="G371" t="s">
        <v>20</v>
      </c>
      <c r="H371">
        <v>39</v>
      </c>
      <c r="I371">
        <v>23972</v>
      </c>
      <c r="J371">
        <v>12851</v>
      </c>
    </row>
    <row r="372" spans="1:10" x14ac:dyDescent="0.25">
      <c r="A372">
        <v>1134</v>
      </c>
      <c r="B372">
        <v>1</v>
      </c>
      <c r="C372" s="1">
        <v>22495</v>
      </c>
      <c r="D372">
        <v>1</v>
      </c>
      <c r="E372">
        <v>4</v>
      </c>
      <c r="F372">
        <v>5</v>
      </c>
      <c r="G372" t="s">
        <v>16</v>
      </c>
      <c r="H372">
        <v>40</v>
      </c>
      <c r="I372">
        <v>23988</v>
      </c>
      <c r="J372">
        <v>0</v>
      </c>
    </row>
    <row r="373" spans="1:10" x14ac:dyDescent="0.25">
      <c r="A373">
        <v>1058</v>
      </c>
      <c r="B373">
        <v>2</v>
      </c>
      <c r="C373" s="1">
        <v>20975</v>
      </c>
      <c r="D373">
        <v>1</v>
      </c>
      <c r="E373">
        <v>3</v>
      </c>
      <c r="F373">
        <v>2</v>
      </c>
      <c r="G373" t="s">
        <v>12</v>
      </c>
      <c r="H373">
        <v>50</v>
      </c>
      <c r="I373">
        <v>24028</v>
      </c>
      <c r="J373">
        <v>4350</v>
      </c>
    </row>
    <row r="374" spans="1:10" x14ac:dyDescent="0.25">
      <c r="A374">
        <v>1258</v>
      </c>
      <c r="B374">
        <v>1</v>
      </c>
      <c r="C374" s="1">
        <v>21619</v>
      </c>
      <c r="D374">
        <v>1</v>
      </c>
      <c r="E374">
        <v>4</v>
      </c>
      <c r="F374">
        <v>3</v>
      </c>
      <c r="G374" t="s">
        <v>10</v>
      </c>
      <c r="H374">
        <v>40</v>
      </c>
      <c r="I374">
        <v>24040</v>
      </c>
      <c r="J374">
        <v>15325</v>
      </c>
    </row>
    <row r="375" spans="1:10" x14ac:dyDescent="0.25">
      <c r="A375">
        <v>650</v>
      </c>
      <c r="B375">
        <v>1</v>
      </c>
      <c r="C375" s="1">
        <v>25569</v>
      </c>
      <c r="D375">
        <v>1</v>
      </c>
      <c r="E375">
        <v>4</v>
      </c>
      <c r="F375">
        <v>5</v>
      </c>
      <c r="G375" t="s">
        <v>16</v>
      </c>
      <c r="H375">
        <v>45</v>
      </c>
      <c r="I375">
        <v>24088</v>
      </c>
      <c r="J375">
        <v>400500</v>
      </c>
    </row>
    <row r="376" spans="1:10" x14ac:dyDescent="0.25">
      <c r="A376">
        <v>743</v>
      </c>
      <c r="B376">
        <v>1</v>
      </c>
      <c r="C376" s="1">
        <v>30608</v>
      </c>
      <c r="D376">
        <v>1</v>
      </c>
      <c r="E376">
        <v>4</v>
      </c>
      <c r="F376">
        <v>4</v>
      </c>
      <c r="G376" t="s">
        <v>21</v>
      </c>
      <c r="H376">
        <v>40</v>
      </c>
      <c r="I376">
        <v>24172</v>
      </c>
      <c r="J376">
        <v>112642</v>
      </c>
    </row>
    <row r="377" spans="1:10" x14ac:dyDescent="0.25">
      <c r="A377">
        <v>333</v>
      </c>
      <c r="B377">
        <v>2</v>
      </c>
      <c r="C377" s="1">
        <v>31058</v>
      </c>
      <c r="D377">
        <v>1</v>
      </c>
      <c r="E377">
        <v>4</v>
      </c>
      <c r="F377">
        <v>4</v>
      </c>
      <c r="G377" t="s">
        <v>19</v>
      </c>
      <c r="H377">
        <v>45</v>
      </c>
      <c r="I377">
        <v>24188</v>
      </c>
      <c r="J377">
        <v>71100</v>
      </c>
    </row>
    <row r="378" spans="1:10" x14ac:dyDescent="0.25">
      <c r="A378">
        <v>188</v>
      </c>
      <c r="B378">
        <v>2</v>
      </c>
      <c r="C378" s="1">
        <v>29716</v>
      </c>
      <c r="D378">
        <v>1</v>
      </c>
      <c r="E378">
        <v>4</v>
      </c>
      <c r="F378">
        <v>4</v>
      </c>
      <c r="G378" t="s">
        <v>12</v>
      </c>
      <c r="H378">
        <v>39</v>
      </c>
      <c r="I378">
        <v>24240</v>
      </c>
      <c r="J378">
        <v>5800</v>
      </c>
    </row>
    <row r="379" spans="1:10" x14ac:dyDescent="0.25">
      <c r="A379">
        <v>699</v>
      </c>
      <c r="B379">
        <v>2</v>
      </c>
      <c r="C379" s="1">
        <v>26037</v>
      </c>
      <c r="D379">
        <v>1</v>
      </c>
      <c r="E379">
        <v>2</v>
      </c>
      <c r="F379">
        <v>4</v>
      </c>
      <c r="G379" t="s">
        <v>14</v>
      </c>
      <c r="H379">
        <v>40</v>
      </c>
      <c r="I379">
        <v>24280</v>
      </c>
      <c r="J379">
        <v>37973</v>
      </c>
    </row>
    <row r="380" spans="1:10" x14ac:dyDescent="0.25">
      <c r="A380">
        <v>890</v>
      </c>
      <c r="B380">
        <v>1</v>
      </c>
      <c r="C380" s="1">
        <v>29294</v>
      </c>
      <c r="D380">
        <v>1</v>
      </c>
      <c r="E380">
        <v>4</v>
      </c>
      <c r="F380">
        <v>3</v>
      </c>
      <c r="G380" t="s">
        <v>10</v>
      </c>
      <c r="H380">
        <v>39</v>
      </c>
      <c r="I380">
        <v>24304</v>
      </c>
      <c r="J380">
        <v>0</v>
      </c>
    </row>
    <row r="381" spans="1:10" x14ac:dyDescent="0.25">
      <c r="A381">
        <v>92</v>
      </c>
      <c r="B381">
        <v>2</v>
      </c>
      <c r="C381" s="1">
        <v>19803</v>
      </c>
      <c r="D381">
        <v>1</v>
      </c>
      <c r="E381">
        <v>2</v>
      </c>
      <c r="F381">
        <v>4</v>
      </c>
      <c r="G381" t="s">
        <v>9</v>
      </c>
      <c r="H381">
        <v>38</v>
      </c>
      <c r="I381">
        <v>24324</v>
      </c>
      <c r="J381">
        <v>500</v>
      </c>
    </row>
    <row r="382" spans="1:10" x14ac:dyDescent="0.25">
      <c r="A382">
        <v>240</v>
      </c>
      <c r="B382">
        <v>2</v>
      </c>
      <c r="C382" s="1">
        <v>25591</v>
      </c>
      <c r="D382">
        <v>1</v>
      </c>
      <c r="E382">
        <v>1</v>
      </c>
      <c r="F382">
        <v>4</v>
      </c>
      <c r="G382" t="s">
        <v>19</v>
      </c>
      <c r="H382">
        <v>39</v>
      </c>
      <c r="I382">
        <v>24324</v>
      </c>
      <c r="J382">
        <v>32363</v>
      </c>
    </row>
    <row r="383" spans="1:10" x14ac:dyDescent="0.25">
      <c r="A383">
        <v>952</v>
      </c>
      <c r="B383">
        <v>2</v>
      </c>
      <c r="C383" s="1">
        <v>32071</v>
      </c>
      <c r="D383">
        <v>1</v>
      </c>
      <c r="E383">
        <v>4</v>
      </c>
      <c r="F383">
        <v>4</v>
      </c>
      <c r="G383" t="s">
        <v>21</v>
      </c>
      <c r="H383">
        <v>37</v>
      </c>
      <c r="I383">
        <v>24328</v>
      </c>
      <c r="J383">
        <v>6680</v>
      </c>
    </row>
    <row r="384" spans="1:10" x14ac:dyDescent="0.25">
      <c r="A384">
        <v>121</v>
      </c>
      <c r="B384">
        <v>1</v>
      </c>
      <c r="C384" s="1">
        <v>29880</v>
      </c>
      <c r="D384">
        <v>1</v>
      </c>
      <c r="E384">
        <v>3</v>
      </c>
      <c r="F384">
        <v>4</v>
      </c>
      <c r="G384" t="s">
        <v>14</v>
      </c>
      <c r="H384">
        <v>40</v>
      </c>
      <c r="I384">
        <v>24332</v>
      </c>
      <c r="J384">
        <v>9690</v>
      </c>
    </row>
    <row r="385" spans="1:10" x14ac:dyDescent="0.25">
      <c r="A385">
        <v>772</v>
      </c>
      <c r="B385">
        <v>2</v>
      </c>
      <c r="C385" s="1">
        <v>33170</v>
      </c>
      <c r="D385">
        <v>1</v>
      </c>
      <c r="E385">
        <v>2</v>
      </c>
      <c r="F385">
        <v>4</v>
      </c>
      <c r="G385" t="s">
        <v>21</v>
      </c>
      <c r="H385">
        <v>39</v>
      </c>
      <c r="I385">
        <v>24348</v>
      </c>
      <c r="J385">
        <v>8908</v>
      </c>
    </row>
    <row r="386" spans="1:10" x14ac:dyDescent="0.25">
      <c r="A386">
        <v>104</v>
      </c>
      <c r="B386">
        <v>1</v>
      </c>
      <c r="C386" s="1">
        <v>30748</v>
      </c>
      <c r="D386">
        <v>1</v>
      </c>
      <c r="E386">
        <v>4</v>
      </c>
      <c r="F386">
        <v>5</v>
      </c>
      <c r="G386" t="s">
        <v>13</v>
      </c>
      <c r="H386">
        <v>39</v>
      </c>
      <c r="I386">
        <v>24356</v>
      </c>
      <c r="J386">
        <v>2723</v>
      </c>
    </row>
    <row r="387" spans="1:10" x14ac:dyDescent="0.25">
      <c r="A387">
        <v>11</v>
      </c>
      <c r="B387">
        <v>2</v>
      </c>
      <c r="C387" s="1">
        <v>20610</v>
      </c>
      <c r="D387">
        <v>1</v>
      </c>
      <c r="E387">
        <v>4</v>
      </c>
      <c r="F387">
        <v>4</v>
      </c>
      <c r="G387" t="s">
        <v>9</v>
      </c>
      <c r="H387">
        <v>38</v>
      </c>
      <c r="I387">
        <v>24380</v>
      </c>
      <c r="J387">
        <v>113675</v>
      </c>
    </row>
    <row r="388" spans="1:10" x14ac:dyDescent="0.25">
      <c r="A388">
        <v>352</v>
      </c>
      <c r="B388">
        <v>1</v>
      </c>
      <c r="C388" s="1">
        <v>32440</v>
      </c>
      <c r="D388">
        <v>1</v>
      </c>
      <c r="E388">
        <v>3</v>
      </c>
      <c r="F388">
        <v>4</v>
      </c>
      <c r="G388" t="s">
        <v>21</v>
      </c>
      <c r="H388">
        <v>40</v>
      </c>
      <c r="I388">
        <v>24396</v>
      </c>
      <c r="J388">
        <v>29670</v>
      </c>
    </row>
    <row r="389" spans="1:10" x14ac:dyDescent="0.25">
      <c r="A389">
        <v>1027</v>
      </c>
      <c r="B389">
        <v>1</v>
      </c>
      <c r="C389" s="1">
        <v>29512</v>
      </c>
      <c r="D389">
        <v>1</v>
      </c>
      <c r="E389">
        <v>4</v>
      </c>
      <c r="F389">
        <v>4</v>
      </c>
      <c r="G389" t="s">
        <v>11</v>
      </c>
      <c r="H389">
        <v>45</v>
      </c>
      <c r="I389">
        <v>24440</v>
      </c>
      <c r="J389">
        <v>6491</v>
      </c>
    </row>
    <row r="390" spans="1:10" x14ac:dyDescent="0.25">
      <c r="A390">
        <v>40</v>
      </c>
      <c r="B390">
        <v>1</v>
      </c>
      <c r="C390" s="1">
        <v>24222</v>
      </c>
      <c r="D390">
        <v>1</v>
      </c>
      <c r="E390">
        <v>3</v>
      </c>
      <c r="F390">
        <v>1</v>
      </c>
      <c r="G390" t="s">
        <v>17</v>
      </c>
      <c r="H390">
        <v>65</v>
      </c>
      <c r="I390">
        <v>24460</v>
      </c>
      <c r="J390">
        <v>3000</v>
      </c>
    </row>
    <row r="391" spans="1:10" x14ac:dyDescent="0.25">
      <c r="A391">
        <v>1009</v>
      </c>
      <c r="B391">
        <v>2</v>
      </c>
      <c r="C391" s="1">
        <v>28997</v>
      </c>
      <c r="D391">
        <v>1</v>
      </c>
      <c r="E391">
        <v>3</v>
      </c>
      <c r="F391">
        <v>4</v>
      </c>
      <c r="G391" t="s">
        <v>14</v>
      </c>
      <c r="H391">
        <v>39</v>
      </c>
      <c r="I391">
        <v>24468</v>
      </c>
      <c r="J391">
        <v>68487</v>
      </c>
    </row>
    <row r="392" spans="1:10" x14ac:dyDescent="0.25">
      <c r="A392">
        <v>1288</v>
      </c>
      <c r="B392">
        <v>2</v>
      </c>
      <c r="C392" s="1">
        <v>25833</v>
      </c>
      <c r="D392">
        <v>1</v>
      </c>
      <c r="E392">
        <v>2</v>
      </c>
      <c r="F392">
        <v>4</v>
      </c>
      <c r="G392" t="s">
        <v>14</v>
      </c>
      <c r="H392">
        <v>38</v>
      </c>
      <c r="I392">
        <v>24492</v>
      </c>
      <c r="J392">
        <v>84400</v>
      </c>
    </row>
    <row r="393" spans="1:10" x14ac:dyDescent="0.25">
      <c r="A393">
        <v>799</v>
      </c>
      <c r="B393">
        <v>2</v>
      </c>
      <c r="C393" s="1">
        <v>33685</v>
      </c>
      <c r="D393">
        <v>1</v>
      </c>
      <c r="E393">
        <v>2</v>
      </c>
      <c r="F393">
        <v>3</v>
      </c>
      <c r="G393" t="s">
        <v>10</v>
      </c>
      <c r="H393">
        <v>40</v>
      </c>
      <c r="I393">
        <v>24544</v>
      </c>
      <c r="J393">
        <v>0</v>
      </c>
    </row>
    <row r="394" spans="1:10" x14ac:dyDescent="0.25">
      <c r="A394">
        <v>1211</v>
      </c>
      <c r="B394">
        <v>1</v>
      </c>
      <c r="C394" s="1">
        <v>24171</v>
      </c>
      <c r="D394">
        <v>1</v>
      </c>
      <c r="E394">
        <v>3</v>
      </c>
      <c r="F394">
        <v>5</v>
      </c>
      <c r="G394" t="s">
        <v>16</v>
      </c>
      <c r="H394">
        <v>40</v>
      </c>
      <c r="I394">
        <v>24544</v>
      </c>
      <c r="J394">
        <v>789</v>
      </c>
    </row>
    <row r="395" spans="1:10" x14ac:dyDescent="0.25">
      <c r="A395">
        <v>897</v>
      </c>
      <c r="B395">
        <v>2</v>
      </c>
      <c r="C395" s="1">
        <v>22637</v>
      </c>
      <c r="D395">
        <v>1</v>
      </c>
      <c r="E395">
        <v>4</v>
      </c>
      <c r="F395">
        <v>4</v>
      </c>
      <c r="G395" t="s">
        <v>9</v>
      </c>
      <c r="H395">
        <v>40</v>
      </c>
      <c r="I395">
        <v>24584</v>
      </c>
      <c r="J395">
        <v>2319</v>
      </c>
    </row>
    <row r="396" spans="1:10" x14ac:dyDescent="0.25">
      <c r="A396">
        <v>862</v>
      </c>
      <c r="B396">
        <v>2</v>
      </c>
      <c r="C396" s="1">
        <v>20985</v>
      </c>
      <c r="D396">
        <v>1</v>
      </c>
      <c r="E396">
        <v>4</v>
      </c>
      <c r="F396">
        <v>4</v>
      </c>
      <c r="G396" t="s">
        <v>15</v>
      </c>
      <c r="H396">
        <v>19</v>
      </c>
      <c r="I396">
        <v>24624</v>
      </c>
      <c r="J396">
        <v>122945</v>
      </c>
    </row>
    <row r="397" spans="1:10" x14ac:dyDescent="0.25">
      <c r="A397">
        <v>919</v>
      </c>
      <c r="B397">
        <v>2</v>
      </c>
      <c r="C397" s="1">
        <v>21218</v>
      </c>
      <c r="D397">
        <v>1</v>
      </c>
      <c r="E397">
        <v>4</v>
      </c>
      <c r="F397">
        <v>5</v>
      </c>
      <c r="G397" t="s">
        <v>13</v>
      </c>
      <c r="H397">
        <v>25</v>
      </c>
      <c r="I397">
        <v>24648</v>
      </c>
      <c r="J397">
        <v>316300</v>
      </c>
    </row>
    <row r="398" spans="1:10" x14ac:dyDescent="0.25">
      <c r="A398">
        <v>1025</v>
      </c>
      <c r="B398">
        <v>1</v>
      </c>
      <c r="C398" s="1">
        <v>34045</v>
      </c>
      <c r="D398">
        <v>1</v>
      </c>
      <c r="E398">
        <v>4</v>
      </c>
      <c r="F398">
        <v>4</v>
      </c>
      <c r="G398" t="s">
        <v>14</v>
      </c>
      <c r="H398">
        <v>40</v>
      </c>
      <c r="I398">
        <v>24672</v>
      </c>
      <c r="J398">
        <v>14991</v>
      </c>
    </row>
    <row r="399" spans="1:10" x14ac:dyDescent="0.25">
      <c r="A399">
        <v>401</v>
      </c>
      <c r="B399">
        <v>2</v>
      </c>
      <c r="C399" s="1">
        <v>26798</v>
      </c>
      <c r="D399">
        <v>1</v>
      </c>
      <c r="E399">
        <v>3</v>
      </c>
      <c r="F399">
        <v>4</v>
      </c>
      <c r="G399" t="s">
        <v>14</v>
      </c>
      <c r="H399">
        <v>39</v>
      </c>
      <c r="I399">
        <v>24680</v>
      </c>
      <c r="J399">
        <v>31610</v>
      </c>
    </row>
    <row r="400" spans="1:10" x14ac:dyDescent="0.25">
      <c r="A400">
        <v>673</v>
      </c>
      <c r="B400">
        <v>2</v>
      </c>
      <c r="C400" s="1">
        <v>29427</v>
      </c>
      <c r="D400">
        <v>1</v>
      </c>
      <c r="E400">
        <v>3</v>
      </c>
      <c r="F400">
        <v>4</v>
      </c>
      <c r="G400" t="s">
        <v>11</v>
      </c>
      <c r="H400">
        <v>40</v>
      </c>
      <c r="I400">
        <v>24740</v>
      </c>
      <c r="J400">
        <v>183000</v>
      </c>
    </row>
    <row r="401" spans="1:10" x14ac:dyDescent="0.25">
      <c r="A401">
        <v>350</v>
      </c>
      <c r="B401">
        <v>2</v>
      </c>
      <c r="C401" s="1">
        <v>24481</v>
      </c>
      <c r="D401">
        <v>1</v>
      </c>
      <c r="E401">
        <v>1</v>
      </c>
      <c r="F401">
        <v>2</v>
      </c>
      <c r="G401" t="s">
        <v>9</v>
      </c>
      <c r="H401">
        <v>50</v>
      </c>
      <c r="I401">
        <v>24768</v>
      </c>
      <c r="J401">
        <v>50</v>
      </c>
    </row>
    <row r="402" spans="1:10" x14ac:dyDescent="0.25">
      <c r="A402">
        <v>363</v>
      </c>
      <c r="B402">
        <v>1</v>
      </c>
      <c r="C402" s="1">
        <v>30761</v>
      </c>
      <c r="D402">
        <v>1</v>
      </c>
      <c r="E402">
        <v>4</v>
      </c>
      <c r="F402">
        <v>4</v>
      </c>
      <c r="G402" t="s">
        <v>15</v>
      </c>
      <c r="H402">
        <v>40</v>
      </c>
      <c r="I402">
        <v>24784</v>
      </c>
      <c r="J402">
        <v>8573</v>
      </c>
    </row>
    <row r="403" spans="1:10" x14ac:dyDescent="0.25">
      <c r="A403">
        <v>1205</v>
      </c>
      <c r="B403">
        <v>1</v>
      </c>
      <c r="C403" s="1">
        <v>23565</v>
      </c>
      <c r="D403">
        <v>1</v>
      </c>
      <c r="E403">
        <v>2</v>
      </c>
      <c r="F403">
        <v>4</v>
      </c>
      <c r="G403" t="s">
        <v>19</v>
      </c>
      <c r="H403">
        <v>40</v>
      </c>
      <c r="I403">
        <v>24788</v>
      </c>
      <c r="J403">
        <v>7707</v>
      </c>
    </row>
    <row r="404" spans="1:10" x14ac:dyDescent="0.25">
      <c r="A404">
        <v>39</v>
      </c>
      <c r="B404">
        <v>1</v>
      </c>
      <c r="C404" s="1">
        <v>29721</v>
      </c>
      <c r="D404">
        <v>1</v>
      </c>
      <c r="E404">
        <v>3</v>
      </c>
      <c r="F404">
        <v>4</v>
      </c>
      <c r="G404" t="s">
        <v>12</v>
      </c>
      <c r="H404">
        <v>38</v>
      </c>
      <c r="I404">
        <v>24800</v>
      </c>
      <c r="J404">
        <v>145000</v>
      </c>
    </row>
    <row r="405" spans="1:10" x14ac:dyDescent="0.25">
      <c r="A405">
        <v>557</v>
      </c>
      <c r="B405">
        <v>1</v>
      </c>
      <c r="C405" s="1">
        <v>28659</v>
      </c>
      <c r="D405">
        <v>1</v>
      </c>
      <c r="E405">
        <v>4</v>
      </c>
      <c r="F405">
        <v>5</v>
      </c>
      <c r="G405" t="s">
        <v>16</v>
      </c>
      <c r="H405">
        <v>60</v>
      </c>
      <c r="I405">
        <v>24840</v>
      </c>
      <c r="J405">
        <v>6</v>
      </c>
    </row>
    <row r="406" spans="1:10" x14ac:dyDescent="0.25">
      <c r="A406">
        <v>1172</v>
      </c>
      <c r="B406">
        <v>1</v>
      </c>
      <c r="C406" s="1">
        <v>23509</v>
      </c>
      <c r="D406">
        <v>1</v>
      </c>
      <c r="E406">
        <v>1</v>
      </c>
      <c r="F406">
        <v>2</v>
      </c>
      <c r="G406" t="s">
        <v>11</v>
      </c>
      <c r="H406">
        <v>45</v>
      </c>
      <c r="I406">
        <v>24884</v>
      </c>
      <c r="J406">
        <v>148618</v>
      </c>
    </row>
    <row r="407" spans="1:10" x14ac:dyDescent="0.25">
      <c r="A407">
        <v>1275</v>
      </c>
      <c r="B407">
        <v>2</v>
      </c>
      <c r="C407" s="1">
        <v>23470</v>
      </c>
      <c r="D407">
        <v>1</v>
      </c>
      <c r="E407">
        <v>4</v>
      </c>
      <c r="F407">
        <v>4</v>
      </c>
      <c r="G407" t="s">
        <v>11</v>
      </c>
      <c r="H407">
        <v>40</v>
      </c>
      <c r="I407">
        <v>24920</v>
      </c>
      <c r="J407">
        <v>90742</v>
      </c>
    </row>
    <row r="408" spans="1:10" x14ac:dyDescent="0.25">
      <c r="A408">
        <v>545</v>
      </c>
      <c r="B408">
        <v>2</v>
      </c>
      <c r="C408" s="1">
        <v>32440</v>
      </c>
      <c r="D408">
        <v>1</v>
      </c>
      <c r="E408">
        <v>3</v>
      </c>
      <c r="F408">
        <v>4</v>
      </c>
      <c r="G408" t="s">
        <v>19</v>
      </c>
      <c r="H408">
        <v>38</v>
      </c>
      <c r="I408">
        <v>24928</v>
      </c>
      <c r="J408">
        <v>3000</v>
      </c>
    </row>
    <row r="409" spans="1:10" x14ac:dyDescent="0.25">
      <c r="A409">
        <v>218</v>
      </c>
      <c r="B409">
        <v>2</v>
      </c>
      <c r="C409" s="1">
        <v>28086</v>
      </c>
      <c r="D409">
        <v>1</v>
      </c>
      <c r="E409">
        <v>1</v>
      </c>
      <c r="F409">
        <v>4</v>
      </c>
      <c r="G409" t="s">
        <v>19</v>
      </c>
      <c r="H409">
        <v>38</v>
      </c>
      <c r="I409">
        <v>24964</v>
      </c>
      <c r="J409">
        <v>276</v>
      </c>
    </row>
    <row r="410" spans="1:10" x14ac:dyDescent="0.25">
      <c r="A410">
        <v>279</v>
      </c>
      <c r="B410">
        <v>1</v>
      </c>
      <c r="C410" s="1">
        <v>29525</v>
      </c>
      <c r="D410">
        <v>1</v>
      </c>
      <c r="E410">
        <v>4</v>
      </c>
      <c r="F410">
        <v>5</v>
      </c>
      <c r="G410" t="s">
        <v>13</v>
      </c>
      <c r="H410">
        <v>39</v>
      </c>
      <c r="I410">
        <v>24968</v>
      </c>
      <c r="J410">
        <v>5954</v>
      </c>
    </row>
    <row r="411" spans="1:10" x14ac:dyDescent="0.25">
      <c r="A411">
        <v>1182</v>
      </c>
      <c r="B411">
        <v>2</v>
      </c>
      <c r="C411" s="1">
        <v>27150</v>
      </c>
      <c r="D411">
        <v>1</v>
      </c>
      <c r="E411">
        <v>3</v>
      </c>
      <c r="F411">
        <v>4</v>
      </c>
      <c r="G411" t="s">
        <v>11</v>
      </c>
      <c r="H411">
        <v>26</v>
      </c>
      <c r="I411">
        <v>24968</v>
      </c>
      <c r="J411">
        <v>19290</v>
      </c>
    </row>
    <row r="412" spans="1:10" x14ac:dyDescent="0.25">
      <c r="A412">
        <v>1231</v>
      </c>
      <c r="B412">
        <v>1</v>
      </c>
      <c r="C412" s="1">
        <v>31628</v>
      </c>
      <c r="D412">
        <v>1</v>
      </c>
      <c r="E412">
        <v>4</v>
      </c>
      <c r="F412">
        <v>4</v>
      </c>
      <c r="G412" t="s">
        <v>9</v>
      </c>
      <c r="H412">
        <v>40</v>
      </c>
      <c r="I412">
        <v>25060</v>
      </c>
      <c r="J412">
        <v>8460</v>
      </c>
    </row>
    <row r="413" spans="1:10" x14ac:dyDescent="0.25">
      <c r="A413">
        <v>670</v>
      </c>
      <c r="B413">
        <v>1</v>
      </c>
      <c r="C413" s="1">
        <v>25498</v>
      </c>
      <c r="D413">
        <v>1</v>
      </c>
      <c r="E413">
        <v>3</v>
      </c>
      <c r="F413">
        <v>3</v>
      </c>
      <c r="G413" t="s">
        <v>10</v>
      </c>
      <c r="H413">
        <v>40</v>
      </c>
      <c r="I413">
        <v>25064</v>
      </c>
      <c r="J413">
        <v>80800</v>
      </c>
    </row>
    <row r="414" spans="1:10" x14ac:dyDescent="0.25">
      <c r="A414">
        <v>20</v>
      </c>
      <c r="B414">
        <v>1</v>
      </c>
      <c r="C414" s="1">
        <v>29504</v>
      </c>
      <c r="D414">
        <v>1</v>
      </c>
      <c r="E414">
        <v>2</v>
      </c>
      <c r="F414">
        <v>3</v>
      </c>
      <c r="G414" t="s">
        <v>10</v>
      </c>
      <c r="H414">
        <v>40</v>
      </c>
      <c r="I414">
        <v>25136</v>
      </c>
      <c r="J414">
        <v>45920</v>
      </c>
    </row>
    <row r="415" spans="1:10" x14ac:dyDescent="0.25">
      <c r="A415">
        <v>446</v>
      </c>
      <c r="B415">
        <v>1</v>
      </c>
      <c r="C415" s="1">
        <v>24958</v>
      </c>
      <c r="D415">
        <v>1</v>
      </c>
      <c r="E415">
        <v>4</v>
      </c>
      <c r="F415">
        <v>5</v>
      </c>
      <c r="G415" t="s">
        <v>13</v>
      </c>
      <c r="H415">
        <v>40</v>
      </c>
      <c r="I415">
        <v>25144</v>
      </c>
      <c r="J415">
        <v>0</v>
      </c>
    </row>
    <row r="416" spans="1:10" x14ac:dyDescent="0.25">
      <c r="A416">
        <v>1147</v>
      </c>
      <c r="B416">
        <v>2</v>
      </c>
      <c r="C416" s="1">
        <v>27880</v>
      </c>
      <c r="D416">
        <v>1</v>
      </c>
      <c r="E416">
        <v>4</v>
      </c>
      <c r="F416">
        <v>4</v>
      </c>
      <c r="G416" t="s">
        <v>21</v>
      </c>
      <c r="H416">
        <v>36</v>
      </c>
      <c r="I416">
        <v>25212</v>
      </c>
      <c r="J416">
        <v>6800</v>
      </c>
    </row>
    <row r="417" spans="1:10" x14ac:dyDescent="0.25">
      <c r="A417">
        <v>1339</v>
      </c>
      <c r="B417">
        <v>2</v>
      </c>
      <c r="C417" s="1">
        <v>20881</v>
      </c>
      <c r="D417">
        <v>1</v>
      </c>
      <c r="E417">
        <v>4</v>
      </c>
      <c r="F417">
        <v>4</v>
      </c>
      <c r="G417" t="s">
        <v>12</v>
      </c>
      <c r="H417">
        <v>37</v>
      </c>
      <c r="I417">
        <v>25212</v>
      </c>
      <c r="J417">
        <v>27620</v>
      </c>
    </row>
    <row r="418" spans="1:10" x14ac:dyDescent="0.25">
      <c r="A418">
        <v>1250</v>
      </c>
      <c r="B418">
        <v>1</v>
      </c>
      <c r="C418" s="1">
        <v>33286</v>
      </c>
      <c r="D418">
        <v>1</v>
      </c>
      <c r="E418">
        <v>2</v>
      </c>
      <c r="F418">
        <v>3</v>
      </c>
      <c r="G418" t="s">
        <v>10</v>
      </c>
      <c r="H418">
        <v>40</v>
      </c>
      <c r="I418">
        <v>25300</v>
      </c>
      <c r="J418">
        <v>0</v>
      </c>
    </row>
    <row r="419" spans="1:10" x14ac:dyDescent="0.25">
      <c r="A419">
        <v>460</v>
      </c>
      <c r="B419">
        <v>1</v>
      </c>
      <c r="C419" s="1">
        <v>23599</v>
      </c>
      <c r="D419">
        <v>1</v>
      </c>
      <c r="E419">
        <v>3</v>
      </c>
      <c r="F419">
        <v>4</v>
      </c>
      <c r="G419" t="s">
        <v>9</v>
      </c>
      <c r="H419">
        <v>35</v>
      </c>
      <c r="I419">
        <v>25348</v>
      </c>
      <c r="J419">
        <v>-10000</v>
      </c>
    </row>
    <row r="420" spans="1:10" x14ac:dyDescent="0.25">
      <c r="A420">
        <v>222</v>
      </c>
      <c r="B420">
        <v>2</v>
      </c>
      <c r="C420" s="1">
        <v>23630</v>
      </c>
      <c r="D420">
        <v>1</v>
      </c>
      <c r="E420">
        <v>4</v>
      </c>
      <c r="F420">
        <v>4</v>
      </c>
      <c r="G420" t="s">
        <v>19</v>
      </c>
      <c r="H420">
        <v>39</v>
      </c>
      <c r="I420">
        <v>25376</v>
      </c>
      <c r="J420">
        <v>17000</v>
      </c>
    </row>
    <row r="421" spans="1:10" x14ac:dyDescent="0.25">
      <c r="A421">
        <v>477</v>
      </c>
      <c r="B421">
        <v>1</v>
      </c>
      <c r="C421" s="1">
        <v>28612</v>
      </c>
      <c r="D421">
        <v>1</v>
      </c>
      <c r="E421">
        <v>3</v>
      </c>
      <c r="F421">
        <v>4</v>
      </c>
      <c r="G421" t="s">
        <v>19</v>
      </c>
      <c r="H421">
        <v>38</v>
      </c>
      <c r="I421">
        <v>25380</v>
      </c>
      <c r="J421">
        <v>34794</v>
      </c>
    </row>
    <row r="422" spans="1:10" x14ac:dyDescent="0.25">
      <c r="A422">
        <v>308</v>
      </c>
      <c r="B422">
        <v>2</v>
      </c>
      <c r="C422" s="1">
        <v>27619</v>
      </c>
      <c r="D422">
        <v>1</v>
      </c>
      <c r="E422">
        <v>4</v>
      </c>
      <c r="F422">
        <v>4</v>
      </c>
      <c r="G422" t="s">
        <v>9</v>
      </c>
      <c r="H422">
        <v>38</v>
      </c>
      <c r="I422">
        <v>25420</v>
      </c>
      <c r="J422">
        <v>0</v>
      </c>
    </row>
    <row r="423" spans="1:10" x14ac:dyDescent="0.25">
      <c r="A423">
        <v>154</v>
      </c>
      <c r="B423">
        <v>2</v>
      </c>
      <c r="C423" s="1">
        <v>32097</v>
      </c>
      <c r="D423">
        <v>1</v>
      </c>
      <c r="E423">
        <v>4</v>
      </c>
      <c r="F423">
        <v>4</v>
      </c>
      <c r="G423" t="s">
        <v>14</v>
      </c>
      <c r="H423">
        <v>38</v>
      </c>
      <c r="I423">
        <v>25480</v>
      </c>
      <c r="J423">
        <v>11800</v>
      </c>
    </row>
    <row r="424" spans="1:10" x14ac:dyDescent="0.25">
      <c r="A424">
        <v>379</v>
      </c>
      <c r="B424">
        <v>2</v>
      </c>
      <c r="C424" s="1">
        <v>28709</v>
      </c>
      <c r="D424">
        <v>1</v>
      </c>
      <c r="E424">
        <v>3</v>
      </c>
      <c r="F424">
        <v>4</v>
      </c>
      <c r="G424" t="s">
        <v>9</v>
      </c>
      <c r="H424">
        <v>19</v>
      </c>
      <c r="I424">
        <v>25492</v>
      </c>
      <c r="J424">
        <v>11100</v>
      </c>
    </row>
    <row r="425" spans="1:10" x14ac:dyDescent="0.25">
      <c r="A425">
        <v>1295</v>
      </c>
      <c r="B425">
        <v>1</v>
      </c>
      <c r="C425" s="1">
        <v>23644</v>
      </c>
      <c r="D425">
        <v>1</v>
      </c>
      <c r="E425">
        <v>4</v>
      </c>
      <c r="F425">
        <v>5</v>
      </c>
      <c r="G425" t="s">
        <v>13</v>
      </c>
      <c r="H425">
        <v>38</v>
      </c>
      <c r="I425">
        <v>25492</v>
      </c>
      <c r="J425">
        <v>27500</v>
      </c>
    </row>
    <row r="426" spans="1:10" x14ac:dyDescent="0.25">
      <c r="A426">
        <v>35</v>
      </c>
      <c r="B426">
        <v>2</v>
      </c>
      <c r="C426" s="1">
        <v>30780</v>
      </c>
      <c r="D426">
        <v>1</v>
      </c>
      <c r="E426">
        <v>4</v>
      </c>
      <c r="F426">
        <v>4</v>
      </c>
      <c r="G426" t="s">
        <v>21</v>
      </c>
      <c r="H426">
        <v>19</v>
      </c>
      <c r="I426">
        <v>25496</v>
      </c>
      <c r="J426">
        <v>32202</v>
      </c>
    </row>
    <row r="427" spans="1:10" x14ac:dyDescent="0.25">
      <c r="A427">
        <v>791</v>
      </c>
      <c r="B427">
        <v>1</v>
      </c>
      <c r="C427" s="1">
        <v>33309</v>
      </c>
      <c r="D427">
        <v>1</v>
      </c>
      <c r="E427">
        <v>4</v>
      </c>
      <c r="F427">
        <v>2</v>
      </c>
      <c r="G427" t="s">
        <v>21</v>
      </c>
      <c r="H427">
        <v>53</v>
      </c>
      <c r="I427">
        <v>25548</v>
      </c>
      <c r="J427">
        <v>0</v>
      </c>
    </row>
    <row r="428" spans="1:10" x14ac:dyDescent="0.25">
      <c r="A428">
        <v>742</v>
      </c>
      <c r="B428">
        <v>2</v>
      </c>
      <c r="C428" s="1">
        <v>25675</v>
      </c>
      <c r="D428">
        <v>1</v>
      </c>
      <c r="E428">
        <v>2</v>
      </c>
      <c r="F428">
        <v>3</v>
      </c>
      <c r="G428" t="s">
        <v>10</v>
      </c>
      <c r="H428">
        <v>35</v>
      </c>
      <c r="I428">
        <v>25560</v>
      </c>
      <c r="J428">
        <v>18500</v>
      </c>
    </row>
    <row r="429" spans="1:10" x14ac:dyDescent="0.25">
      <c r="A429">
        <v>37</v>
      </c>
      <c r="B429">
        <v>2</v>
      </c>
      <c r="C429" s="1">
        <v>30923</v>
      </c>
      <c r="D429">
        <v>1</v>
      </c>
      <c r="E429">
        <v>4</v>
      </c>
      <c r="F429">
        <v>3</v>
      </c>
      <c r="G429" t="s">
        <v>10</v>
      </c>
      <c r="H429">
        <v>40</v>
      </c>
      <c r="I429">
        <v>25620</v>
      </c>
      <c r="J429">
        <v>162</v>
      </c>
    </row>
    <row r="430" spans="1:10" x14ac:dyDescent="0.25">
      <c r="A430">
        <v>89</v>
      </c>
      <c r="B430">
        <v>2</v>
      </c>
      <c r="C430" s="1">
        <v>24822</v>
      </c>
      <c r="D430">
        <v>1</v>
      </c>
      <c r="E430">
        <v>4</v>
      </c>
      <c r="F430">
        <v>2</v>
      </c>
      <c r="G430" t="s">
        <v>21</v>
      </c>
      <c r="H430">
        <v>54</v>
      </c>
      <c r="I430">
        <v>25644</v>
      </c>
      <c r="J430">
        <v>0</v>
      </c>
    </row>
    <row r="431" spans="1:10" x14ac:dyDescent="0.25">
      <c r="A431">
        <v>307</v>
      </c>
      <c r="B431">
        <v>2</v>
      </c>
      <c r="C431" s="1">
        <v>26830</v>
      </c>
      <c r="D431">
        <v>1</v>
      </c>
      <c r="E431">
        <v>1</v>
      </c>
      <c r="F431">
        <v>4</v>
      </c>
      <c r="G431" t="s">
        <v>14</v>
      </c>
      <c r="H431">
        <v>39</v>
      </c>
      <c r="I431">
        <v>25660</v>
      </c>
      <c r="J431">
        <v>23000</v>
      </c>
    </row>
    <row r="432" spans="1:10" x14ac:dyDescent="0.25">
      <c r="A432">
        <v>394</v>
      </c>
      <c r="B432">
        <v>2</v>
      </c>
      <c r="C432" s="1">
        <v>21263</v>
      </c>
      <c r="D432">
        <v>1</v>
      </c>
      <c r="E432">
        <v>1</v>
      </c>
      <c r="F432">
        <v>4</v>
      </c>
      <c r="G432" t="s">
        <v>14</v>
      </c>
      <c r="H432">
        <v>38</v>
      </c>
      <c r="I432">
        <v>25680</v>
      </c>
      <c r="J432">
        <v>150000</v>
      </c>
    </row>
    <row r="433" spans="1:10" x14ac:dyDescent="0.25">
      <c r="A433">
        <v>155</v>
      </c>
      <c r="B433">
        <v>2</v>
      </c>
      <c r="C433" s="1">
        <v>28422</v>
      </c>
      <c r="D433">
        <v>1</v>
      </c>
      <c r="E433">
        <v>3</v>
      </c>
      <c r="F433">
        <v>4</v>
      </c>
      <c r="G433" t="s">
        <v>19</v>
      </c>
      <c r="H433">
        <v>26</v>
      </c>
      <c r="I433">
        <v>25704</v>
      </c>
      <c r="J433">
        <v>0</v>
      </c>
    </row>
    <row r="434" spans="1:10" x14ac:dyDescent="0.25">
      <c r="A434">
        <v>983</v>
      </c>
      <c r="B434">
        <v>1</v>
      </c>
      <c r="C434" s="1">
        <v>30265</v>
      </c>
      <c r="D434">
        <v>1</v>
      </c>
      <c r="E434">
        <v>4</v>
      </c>
      <c r="F434">
        <v>4</v>
      </c>
      <c r="G434" t="s">
        <v>14</v>
      </c>
      <c r="H434">
        <v>39</v>
      </c>
      <c r="I434">
        <v>25744</v>
      </c>
      <c r="J434">
        <v>109077</v>
      </c>
    </row>
    <row r="435" spans="1:10" x14ac:dyDescent="0.25">
      <c r="A435">
        <v>488</v>
      </c>
      <c r="B435">
        <v>1</v>
      </c>
      <c r="C435" s="1">
        <v>29030</v>
      </c>
      <c r="D435">
        <v>1</v>
      </c>
      <c r="E435">
        <v>4</v>
      </c>
      <c r="F435">
        <v>4</v>
      </c>
      <c r="G435" t="s">
        <v>14</v>
      </c>
      <c r="H435">
        <v>40</v>
      </c>
      <c r="I435">
        <v>25772</v>
      </c>
      <c r="J435">
        <v>0</v>
      </c>
    </row>
    <row r="436" spans="1:10" x14ac:dyDescent="0.25">
      <c r="A436">
        <v>608</v>
      </c>
      <c r="B436">
        <v>2</v>
      </c>
      <c r="C436" s="1">
        <v>25466</v>
      </c>
      <c r="D436">
        <v>1</v>
      </c>
      <c r="E436">
        <v>4</v>
      </c>
      <c r="F436">
        <v>4</v>
      </c>
      <c r="G436" t="s">
        <v>19</v>
      </c>
      <c r="H436">
        <v>39</v>
      </c>
      <c r="I436">
        <v>25784</v>
      </c>
      <c r="J436">
        <v>188</v>
      </c>
    </row>
    <row r="437" spans="1:10" x14ac:dyDescent="0.25">
      <c r="A437">
        <v>16</v>
      </c>
      <c r="B437">
        <v>1</v>
      </c>
      <c r="C437" s="1">
        <v>24787</v>
      </c>
      <c r="D437">
        <v>1</v>
      </c>
      <c r="E437">
        <v>4</v>
      </c>
      <c r="F437">
        <v>5</v>
      </c>
      <c r="G437" t="s">
        <v>16</v>
      </c>
      <c r="H437">
        <v>40</v>
      </c>
      <c r="I437">
        <v>25792</v>
      </c>
      <c r="J437">
        <v>17506</v>
      </c>
    </row>
    <row r="438" spans="1:10" x14ac:dyDescent="0.25">
      <c r="A438">
        <v>800</v>
      </c>
      <c r="B438">
        <v>2</v>
      </c>
      <c r="C438" s="1">
        <v>25266</v>
      </c>
      <c r="D438">
        <v>1</v>
      </c>
      <c r="E438">
        <v>1</v>
      </c>
      <c r="F438">
        <v>4</v>
      </c>
      <c r="G438" t="s">
        <v>14</v>
      </c>
      <c r="H438">
        <v>18</v>
      </c>
      <c r="I438">
        <v>25796</v>
      </c>
      <c r="J438">
        <v>500</v>
      </c>
    </row>
    <row r="439" spans="1:10" x14ac:dyDescent="0.25">
      <c r="A439">
        <v>1218</v>
      </c>
      <c r="B439">
        <v>2</v>
      </c>
      <c r="C439" s="1">
        <v>29207</v>
      </c>
      <c r="D439">
        <v>1</v>
      </c>
      <c r="E439">
        <v>3</v>
      </c>
      <c r="F439">
        <v>4</v>
      </c>
      <c r="G439" t="s">
        <v>19</v>
      </c>
      <c r="H439">
        <v>30</v>
      </c>
      <c r="I439">
        <v>25820</v>
      </c>
      <c r="J439">
        <v>10213</v>
      </c>
    </row>
    <row r="440" spans="1:10" x14ac:dyDescent="0.25">
      <c r="A440">
        <v>165</v>
      </c>
      <c r="B440">
        <v>2</v>
      </c>
      <c r="C440" s="1">
        <v>33765</v>
      </c>
      <c r="D440">
        <v>1</v>
      </c>
      <c r="E440">
        <v>4</v>
      </c>
      <c r="F440">
        <v>4</v>
      </c>
      <c r="G440" t="s">
        <v>20</v>
      </c>
      <c r="H440">
        <v>40</v>
      </c>
      <c r="I440">
        <v>25836</v>
      </c>
      <c r="J440">
        <v>300</v>
      </c>
    </row>
    <row r="441" spans="1:10" x14ac:dyDescent="0.25">
      <c r="A441">
        <v>871</v>
      </c>
      <c r="B441">
        <v>1</v>
      </c>
      <c r="C441" s="1">
        <v>29612</v>
      </c>
      <c r="D441">
        <v>1</v>
      </c>
      <c r="E441">
        <v>4</v>
      </c>
      <c r="F441">
        <v>2</v>
      </c>
      <c r="G441" t="s">
        <v>14</v>
      </c>
      <c r="H441">
        <v>16</v>
      </c>
      <c r="I441">
        <v>25876</v>
      </c>
      <c r="J441">
        <v>0</v>
      </c>
    </row>
    <row r="442" spans="1:10" x14ac:dyDescent="0.25">
      <c r="A442">
        <v>1213</v>
      </c>
      <c r="B442">
        <v>1</v>
      </c>
      <c r="C442" s="1">
        <v>24320</v>
      </c>
      <c r="D442">
        <v>1</v>
      </c>
      <c r="E442">
        <v>4</v>
      </c>
      <c r="F442">
        <v>5</v>
      </c>
      <c r="G442" t="s">
        <v>13</v>
      </c>
      <c r="H442">
        <v>40</v>
      </c>
      <c r="I442">
        <v>25876</v>
      </c>
      <c r="J442">
        <v>6620</v>
      </c>
    </row>
    <row r="443" spans="1:10" x14ac:dyDescent="0.25">
      <c r="A443">
        <v>408</v>
      </c>
      <c r="B443">
        <v>1</v>
      </c>
      <c r="C443" s="1">
        <v>27870</v>
      </c>
      <c r="D443">
        <v>1</v>
      </c>
      <c r="E443">
        <v>1</v>
      </c>
      <c r="F443">
        <v>4</v>
      </c>
      <c r="G443" t="s">
        <v>11</v>
      </c>
      <c r="H443">
        <v>35</v>
      </c>
      <c r="I443">
        <v>25940</v>
      </c>
      <c r="J443">
        <v>20200</v>
      </c>
    </row>
    <row r="444" spans="1:10" x14ac:dyDescent="0.25">
      <c r="A444">
        <v>829</v>
      </c>
      <c r="B444">
        <v>2</v>
      </c>
      <c r="C444" s="1">
        <v>34764</v>
      </c>
      <c r="D444">
        <v>1</v>
      </c>
      <c r="E444">
        <v>3</v>
      </c>
      <c r="F444">
        <v>4</v>
      </c>
      <c r="G444" t="s">
        <v>14</v>
      </c>
      <c r="H444">
        <v>38</v>
      </c>
      <c r="I444">
        <v>25944</v>
      </c>
      <c r="J444">
        <v>215027</v>
      </c>
    </row>
    <row r="445" spans="1:10" x14ac:dyDescent="0.25">
      <c r="A445">
        <v>1332</v>
      </c>
      <c r="B445">
        <v>1</v>
      </c>
      <c r="C445" s="1">
        <v>30308</v>
      </c>
      <c r="D445">
        <v>1</v>
      </c>
      <c r="E445">
        <v>1</v>
      </c>
      <c r="F445">
        <v>4</v>
      </c>
      <c r="G445" t="s">
        <v>20</v>
      </c>
      <c r="H445">
        <v>40</v>
      </c>
      <c r="I445">
        <v>26004</v>
      </c>
      <c r="J445">
        <v>23150</v>
      </c>
    </row>
    <row r="446" spans="1:10" x14ac:dyDescent="0.25">
      <c r="A446">
        <v>1069</v>
      </c>
      <c r="B446">
        <v>1</v>
      </c>
      <c r="C446" s="1">
        <v>21184</v>
      </c>
      <c r="D446">
        <v>1</v>
      </c>
      <c r="E446">
        <v>4</v>
      </c>
      <c r="F446">
        <v>4</v>
      </c>
      <c r="G446" t="s">
        <v>21</v>
      </c>
      <c r="H446">
        <v>45</v>
      </c>
      <c r="I446">
        <v>26008</v>
      </c>
      <c r="J446">
        <v>253520</v>
      </c>
    </row>
    <row r="447" spans="1:10" x14ac:dyDescent="0.25">
      <c r="A447">
        <v>313</v>
      </c>
      <c r="B447">
        <v>1</v>
      </c>
      <c r="C447" s="1">
        <v>22699</v>
      </c>
      <c r="D447">
        <v>1</v>
      </c>
      <c r="E447">
        <v>1</v>
      </c>
      <c r="F447">
        <v>5</v>
      </c>
      <c r="G447" t="s">
        <v>13</v>
      </c>
      <c r="H447">
        <v>39</v>
      </c>
      <c r="I447">
        <v>26016</v>
      </c>
      <c r="J447">
        <v>1013</v>
      </c>
    </row>
    <row r="448" spans="1:10" x14ac:dyDescent="0.25">
      <c r="A448">
        <v>1315</v>
      </c>
      <c r="B448">
        <v>2</v>
      </c>
      <c r="C448" s="1">
        <v>28848</v>
      </c>
      <c r="D448">
        <v>1</v>
      </c>
      <c r="E448">
        <v>4</v>
      </c>
      <c r="F448">
        <v>4</v>
      </c>
      <c r="G448" t="s">
        <v>20</v>
      </c>
      <c r="H448">
        <v>20</v>
      </c>
      <c r="I448">
        <v>26016</v>
      </c>
      <c r="J448">
        <v>49593</v>
      </c>
    </row>
    <row r="449" spans="1:10" x14ac:dyDescent="0.25">
      <c r="A449">
        <v>453</v>
      </c>
      <c r="B449">
        <v>2</v>
      </c>
      <c r="C449" s="1">
        <v>23480</v>
      </c>
      <c r="D449">
        <v>1</v>
      </c>
      <c r="E449">
        <v>1</v>
      </c>
      <c r="F449">
        <v>4</v>
      </c>
      <c r="G449" t="s">
        <v>12</v>
      </c>
      <c r="H449">
        <v>39</v>
      </c>
      <c r="I449">
        <v>26096</v>
      </c>
      <c r="J449">
        <v>101061</v>
      </c>
    </row>
    <row r="450" spans="1:10" x14ac:dyDescent="0.25">
      <c r="A450">
        <v>181</v>
      </c>
      <c r="B450">
        <v>2</v>
      </c>
      <c r="C450" s="1">
        <v>25912</v>
      </c>
      <c r="D450">
        <v>1</v>
      </c>
      <c r="E450">
        <v>2</v>
      </c>
      <c r="F450">
        <v>3</v>
      </c>
      <c r="G450" t="s">
        <v>10</v>
      </c>
      <c r="H450">
        <v>39</v>
      </c>
      <c r="I450">
        <v>26116</v>
      </c>
      <c r="J450">
        <v>200000</v>
      </c>
    </row>
    <row r="451" spans="1:10" x14ac:dyDescent="0.25">
      <c r="A451">
        <v>528</v>
      </c>
      <c r="B451">
        <v>2</v>
      </c>
      <c r="C451" s="1">
        <v>27689</v>
      </c>
      <c r="D451">
        <v>1</v>
      </c>
      <c r="E451">
        <v>1</v>
      </c>
      <c r="F451">
        <v>4</v>
      </c>
      <c r="G451" t="s">
        <v>14</v>
      </c>
      <c r="H451">
        <v>30</v>
      </c>
      <c r="I451">
        <v>26160</v>
      </c>
      <c r="J451">
        <v>27725</v>
      </c>
    </row>
    <row r="452" spans="1:10" x14ac:dyDescent="0.25">
      <c r="A452">
        <v>971</v>
      </c>
      <c r="B452">
        <v>1</v>
      </c>
      <c r="C452" s="1">
        <v>31659</v>
      </c>
      <c r="D452">
        <v>1</v>
      </c>
      <c r="E452">
        <v>4</v>
      </c>
      <c r="F452">
        <v>5</v>
      </c>
      <c r="G452" t="s">
        <v>13</v>
      </c>
      <c r="H452">
        <v>39</v>
      </c>
      <c r="I452">
        <v>26164</v>
      </c>
      <c r="J452">
        <v>656</v>
      </c>
    </row>
    <row r="453" spans="1:10" x14ac:dyDescent="0.25">
      <c r="A453">
        <v>1010</v>
      </c>
      <c r="B453">
        <v>2</v>
      </c>
      <c r="C453" s="1">
        <v>20815</v>
      </c>
      <c r="D453">
        <v>1</v>
      </c>
      <c r="E453">
        <v>4</v>
      </c>
      <c r="F453">
        <v>4</v>
      </c>
      <c r="G453" t="s">
        <v>14</v>
      </c>
      <c r="H453">
        <v>20</v>
      </c>
      <c r="I453">
        <v>26220</v>
      </c>
      <c r="J453">
        <v>206500</v>
      </c>
    </row>
    <row r="454" spans="1:10" x14ac:dyDescent="0.25">
      <c r="A454">
        <v>1240</v>
      </c>
      <c r="B454">
        <v>2</v>
      </c>
      <c r="C454" s="1">
        <v>29105</v>
      </c>
      <c r="D454">
        <v>1</v>
      </c>
      <c r="E454">
        <v>2</v>
      </c>
      <c r="F454">
        <v>3</v>
      </c>
      <c r="G454" t="s">
        <v>10</v>
      </c>
      <c r="H454">
        <v>40</v>
      </c>
      <c r="I454">
        <v>26224</v>
      </c>
      <c r="J454">
        <v>23775</v>
      </c>
    </row>
    <row r="455" spans="1:10" x14ac:dyDescent="0.25">
      <c r="A455">
        <v>616</v>
      </c>
      <c r="B455">
        <v>1</v>
      </c>
      <c r="C455" s="1">
        <v>27700</v>
      </c>
      <c r="D455">
        <v>1</v>
      </c>
      <c r="E455">
        <v>4</v>
      </c>
      <c r="F455">
        <v>5</v>
      </c>
      <c r="G455" t="s">
        <v>13</v>
      </c>
      <c r="H455">
        <v>32</v>
      </c>
      <c r="I455">
        <v>26260</v>
      </c>
      <c r="J455">
        <v>500</v>
      </c>
    </row>
    <row r="456" spans="1:10" x14ac:dyDescent="0.25">
      <c r="A456">
        <v>1014</v>
      </c>
      <c r="B456">
        <v>1</v>
      </c>
      <c r="C456" s="1">
        <v>28231</v>
      </c>
      <c r="D456">
        <v>1</v>
      </c>
      <c r="E456">
        <v>3</v>
      </c>
      <c r="F456">
        <v>5</v>
      </c>
      <c r="G456" t="s">
        <v>13</v>
      </c>
      <c r="H456">
        <v>38</v>
      </c>
      <c r="I456">
        <v>26268</v>
      </c>
      <c r="J456">
        <v>11424</v>
      </c>
    </row>
    <row r="457" spans="1:10" x14ac:dyDescent="0.25">
      <c r="A457">
        <v>892</v>
      </c>
      <c r="B457">
        <v>1</v>
      </c>
      <c r="C457" s="1">
        <v>23034</v>
      </c>
      <c r="D457">
        <v>1</v>
      </c>
      <c r="E457">
        <v>3</v>
      </c>
      <c r="F457">
        <v>2</v>
      </c>
      <c r="G457" t="s">
        <v>20</v>
      </c>
      <c r="H457">
        <v>54</v>
      </c>
      <c r="I457">
        <v>26332</v>
      </c>
      <c r="J457">
        <v>332703</v>
      </c>
    </row>
    <row r="458" spans="1:10" x14ac:dyDescent="0.25">
      <c r="A458">
        <v>1336</v>
      </c>
      <c r="B458">
        <v>2</v>
      </c>
      <c r="C458" s="1">
        <v>24460</v>
      </c>
      <c r="D458">
        <v>1</v>
      </c>
      <c r="E458">
        <v>2</v>
      </c>
      <c r="F458">
        <v>4</v>
      </c>
      <c r="G458" t="s">
        <v>11</v>
      </c>
      <c r="H458">
        <v>40</v>
      </c>
      <c r="I458">
        <v>26332</v>
      </c>
      <c r="J458">
        <v>16780</v>
      </c>
    </row>
    <row r="459" spans="1:10" x14ac:dyDescent="0.25">
      <c r="A459">
        <v>206</v>
      </c>
      <c r="B459">
        <v>1</v>
      </c>
      <c r="C459" s="1">
        <v>29417</v>
      </c>
      <c r="D459">
        <v>1</v>
      </c>
      <c r="E459">
        <v>4</v>
      </c>
      <c r="F459">
        <v>5</v>
      </c>
      <c r="G459" t="s">
        <v>16</v>
      </c>
      <c r="H459">
        <v>38</v>
      </c>
      <c r="I459">
        <v>26432</v>
      </c>
      <c r="J459">
        <v>1500</v>
      </c>
    </row>
    <row r="460" spans="1:10" x14ac:dyDescent="0.25">
      <c r="A460">
        <v>565</v>
      </c>
      <c r="B460">
        <v>1</v>
      </c>
      <c r="C460" s="1">
        <v>22535</v>
      </c>
      <c r="D460">
        <v>1</v>
      </c>
      <c r="E460">
        <v>4</v>
      </c>
      <c r="F460">
        <v>4</v>
      </c>
      <c r="G460" t="s">
        <v>15</v>
      </c>
      <c r="H460">
        <v>39</v>
      </c>
      <c r="I460">
        <v>26460</v>
      </c>
      <c r="J460">
        <v>22500</v>
      </c>
    </row>
    <row r="461" spans="1:10" x14ac:dyDescent="0.25">
      <c r="A461">
        <v>1079</v>
      </c>
      <c r="B461">
        <v>2</v>
      </c>
      <c r="C461" s="1">
        <v>31024</v>
      </c>
      <c r="D461">
        <v>1</v>
      </c>
      <c r="E461">
        <v>4</v>
      </c>
      <c r="F461">
        <v>4</v>
      </c>
      <c r="G461" t="s">
        <v>14</v>
      </c>
      <c r="H461">
        <v>38</v>
      </c>
      <c r="I461">
        <v>26468</v>
      </c>
      <c r="J461">
        <v>20000</v>
      </c>
    </row>
    <row r="462" spans="1:10" x14ac:dyDescent="0.25">
      <c r="A462">
        <v>1292</v>
      </c>
      <c r="B462">
        <v>1</v>
      </c>
      <c r="C462" s="1">
        <v>21254</v>
      </c>
      <c r="D462">
        <v>1</v>
      </c>
      <c r="E462">
        <v>4</v>
      </c>
      <c r="F462">
        <v>5</v>
      </c>
      <c r="G462" t="s">
        <v>13</v>
      </c>
      <c r="H462">
        <v>40</v>
      </c>
      <c r="I462">
        <v>26476</v>
      </c>
      <c r="J462">
        <v>4118</v>
      </c>
    </row>
    <row r="463" spans="1:10" x14ac:dyDescent="0.25">
      <c r="A463">
        <v>832</v>
      </c>
      <c r="B463">
        <v>2</v>
      </c>
      <c r="C463" s="1">
        <v>28230</v>
      </c>
      <c r="D463">
        <v>1</v>
      </c>
      <c r="E463">
        <v>1</v>
      </c>
      <c r="F463">
        <v>2</v>
      </c>
      <c r="G463" t="s">
        <v>21</v>
      </c>
      <c r="H463">
        <v>15</v>
      </c>
      <c r="I463">
        <v>26496</v>
      </c>
      <c r="J463">
        <v>27000</v>
      </c>
    </row>
    <row r="464" spans="1:10" x14ac:dyDescent="0.25">
      <c r="A464">
        <v>880</v>
      </c>
      <c r="B464">
        <v>1</v>
      </c>
      <c r="C464" s="1">
        <v>21517</v>
      </c>
      <c r="D464">
        <v>1</v>
      </c>
      <c r="E464">
        <v>4</v>
      </c>
      <c r="F464">
        <v>2</v>
      </c>
      <c r="G464" t="s">
        <v>11</v>
      </c>
      <c r="H464">
        <v>50</v>
      </c>
      <c r="I464">
        <v>26528</v>
      </c>
      <c r="J464">
        <v>482800</v>
      </c>
    </row>
    <row r="465" spans="1:10" x14ac:dyDescent="0.25">
      <c r="A465">
        <v>593</v>
      </c>
      <c r="B465">
        <v>2</v>
      </c>
      <c r="C465" s="1">
        <v>26681</v>
      </c>
      <c r="D465">
        <v>1</v>
      </c>
      <c r="E465">
        <v>1</v>
      </c>
      <c r="F465">
        <v>5</v>
      </c>
      <c r="G465" t="s">
        <v>13</v>
      </c>
      <c r="H465">
        <v>20</v>
      </c>
      <c r="I465">
        <v>26548</v>
      </c>
      <c r="J465">
        <v>79</v>
      </c>
    </row>
    <row r="466" spans="1:10" x14ac:dyDescent="0.25">
      <c r="A466">
        <v>315</v>
      </c>
      <c r="B466">
        <v>2</v>
      </c>
      <c r="C466" s="1">
        <v>31608</v>
      </c>
      <c r="D466">
        <v>1</v>
      </c>
      <c r="E466">
        <v>4</v>
      </c>
      <c r="F466">
        <v>4</v>
      </c>
      <c r="G466" t="s">
        <v>14</v>
      </c>
      <c r="H466">
        <v>39</v>
      </c>
      <c r="I466">
        <v>26572</v>
      </c>
      <c r="J466">
        <v>7203</v>
      </c>
    </row>
    <row r="467" spans="1:10" x14ac:dyDescent="0.25">
      <c r="A467">
        <v>1309</v>
      </c>
      <c r="B467">
        <v>2</v>
      </c>
      <c r="C467" s="1">
        <v>28457</v>
      </c>
      <c r="D467">
        <v>1</v>
      </c>
      <c r="E467">
        <v>2</v>
      </c>
      <c r="F467">
        <v>4</v>
      </c>
      <c r="G467" t="s">
        <v>14</v>
      </c>
      <c r="H467">
        <v>40</v>
      </c>
      <c r="I467">
        <v>26792</v>
      </c>
      <c r="J467">
        <v>3000</v>
      </c>
    </row>
    <row r="468" spans="1:10" x14ac:dyDescent="0.25">
      <c r="A468">
        <v>777</v>
      </c>
      <c r="B468">
        <v>1</v>
      </c>
      <c r="C468" s="1">
        <v>30621</v>
      </c>
      <c r="D468">
        <v>2</v>
      </c>
      <c r="E468">
        <v>4</v>
      </c>
      <c r="F468">
        <v>5</v>
      </c>
      <c r="G468" t="s">
        <v>13</v>
      </c>
      <c r="H468">
        <v>40</v>
      </c>
      <c r="I468">
        <v>26804</v>
      </c>
      <c r="J468">
        <v>295</v>
      </c>
    </row>
    <row r="469" spans="1:10" x14ac:dyDescent="0.25">
      <c r="A469">
        <v>1121</v>
      </c>
      <c r="B469">
        <v>2</v>
      </c>
      <c r="C469" s="1">
        <v>27515</v>
      </c>
      <c r="D469">
        <v>1</v>
      </c>
      <c r="E469">
        <v>1</v>
      </c>
      <c r="F469">
        <v>5</v>
      </c>
      <c r="G469" t="s">
        <v>13</v>
      </c>
      <c r="H469">
        <v>44</v>
      </c>
      <c r="I469">
        <v>26848</v>
      </c>
      <c r="J469">
        <v>750</v>
      </c>
    </row>
    <row r="470" spans="1:10" x14ac:dyDescent="0.25">
      <c r="A470">
        <v>215</v>
      </c>
      <c r="B470">
        <v>2</v>
      </c>
      <c r="C470" s="1">
        <v>27955</v>
      </c>
      <c r="D470">
        <v>1</v>
      </c>
      <c r="E470">
        <v>1</v>
      </c>
      <c r="F470">
        <v>4</v>
      </c>
      <c r="G470" t="s">
        <v>21</v>
      </c>
      <c r="H470">
        <v>40</v>
      </c>
      <c r="I470">
        <v>26856</v>
      </c>
      <c r="J470">
        <v>25801</v>
      </c>
    </row>
    <row r="471" spans="1:10" x14ac:dyDescent="0.25">
      <c r="A471">
        <v>1326</v>
      </c>
      <c r="B471">
        <v>1</v>
      </c>
      <c r="C471" s="1">
        <v>29223</v>
      </c>
      <c r="D471">
        <v>1</v>
      </c>
      <c r="E471">
        <v>4</v>
      </c>
      <c r="F471">
        <v>4</v>
      </c>
      <c r="G471" t="s">
        <v>19</v>
      </c>
      <c r="H471">
        <v>40</v>
      </c>
      <c r="I471">
        <v>26856</v>
      </c>
      <c r="J471">
        <v>20</v>
      </c>
    </row>
    <row r="472" spans="1:10" x14ac:dyDescent="0.25">
      <c r="A472">
        <v>908</v>
      </c>
      <c r="B472">
        <v>1</v>
      </c>
      <c r="C472" s="1">
        <v>32418</v>
      </c>
      <c r="D472">
        <v>1</v>
      </c>
      <c r="E472">
        <v>4</v>
      </c>
      <c r="F472">
        <v>5</v>
      </c>
      <c r="G472" t="s">
        <v>13</v>
      </c>
      <c r="H472">
        <v>39</v>
      </c>
      <c r="I472">
        <v>26896</v>
      </c>
      <c r="J472">
        <v>153092</v>
      </c>
    </row>
    <row r="473" spans="1:10" x14ac:dyDescent="0.25">
      <c r="A473">
        <v>1234</v>
      </c>
      <c r="B473">
        <v>1</v>
      </c>
      <c r="C473" s="1">
        <v>34240</v>
      </c>
      <c r="D473">
        <v>1</v>
      </c>
      <c r="E473">
        <v>4</v>
      </c>
      <c r="F473">
        <v>4</v>
      </c>
      <c r="G473" t="s">
        <v>20</v>
      </c>
      <c r="H473">
        <v>40</v>
      </c>
      <c r="I473">
        <v>26988</v>
      </c>
      <c r="J473">
        <v>60718</v>
      </c>
    </row>
    <row r="474" spans="1:10" x14ac:dyDescent="0.25">
      <c r="A474">
        <v>391</v>
      </c>
      <c r="B474">
        <v>1</v>
      </c>
      <c r="C474" s="1">
        <v>30479</v>
      </c>
      <c r="D474">
        <v>1</v>
      </c>
      <c r="E474">
        <v>4</v>
      </c>
      <c r="F474">
        <v>5</v>
      </c>
      <c r="G474" t="s">
        <v>13</v>
      </c>
      <c r="H474">
        <v>39</v>
      </c>
      <c r="I474">
        <v>26992</v>
      </c>
      <c r="J474">
        <v>74094</v>
      </c>
    </row>
    <row r="475" spans="1:10" x14ac:dyDescent="0.25">
      <c r="A475">
        <v>1201</v>
      </c>
      <c r="B475">
        <v>2</v>
      </c>
      <c r="C475" s="1">
        <v>27832</v>
      </c>
      <c r="D475">
        <v>1</v>
      </c>
      <c r="E475">
        <v>2</v>
      </c>
      <c r="F475">
        <v>4</v>
      </c>
      <c r="G475" t="s">
        <v>12</v>
      </c>
      <c r="H475">
        <v>40</v>
      </c>
      <c r="I475">
        <v>27004</v>
      </c>
      <c r="J475">
        <v>6239</v>
      </c>
    </row>
    <row r="476" spans="1:10" x14ac:dyDescent="0.25">
      <c r="A476">
        <v>359</v>
      </c>
      <c r="B476">
        <v>1</v>
      </c>
      <c r="C476" s="1">
        <v>32730</v>
      </c>
      <c r="D476">
        <v>1</v>
      </c>
      <c r="E476">
        <v>4</v>
      </c>
      <c r="F476">
        <v>4</v>
      </c>
      <c r="G476" t="s">
        <v>12</v>
      </c>
      <c r="H476">
        <v>40</v>
      </c>
      <c r="I476">
        <v>27016</v>
      </c>
      <c r="J476">
        <v>1000</v>
      </c>
    </row>
    <row r="477" spans="1:10" x14ac:dyDescent="0.25">
      <c r="A477">
        <v>235</v>
      </c>
      <c r="B477">
        <v>1</v>
      </c>
      <c r="C477" s="1">
        <v>20354</v>
      </c>
      <c r="D477">
        <v>1</v>
      </c>
      <c r="E477">
        <v>3</v>
      </c>
      <c r="F477">
        <v>4</v>
      </c>
      <c r="G477" t="s">
        <v>19</v>
      </c>
      <c r="H477">
        <v>34</v>
      </c>
      <c r="I477">
        <v>27032</v>
      </c>
      <c r="J477">
        <v>38012</v>
      </c>
    </row>
    <row r="478" spans="1:10" x14ac:dyDescent="0.25">
      <c r="A478">
        <v>1236</v>
      </c>
      <c r="B478">
        <v>2</v>
      </c>
      <c r="C478" s="1">
        <v>23511</v>
      </c>
      <c r="D478">
        <v>1</v>
      </c>
      <c r="E478">
        <v>2</v>
      </c>
      <c r="F478">
        <v>4</v>
      </c>
      <c r="G478" t="s">
        <v>15</v>
      </c>
      <c r="H478">
        <v>40</v>
      </c>
      <c r="I478">
        <v>27052</v>
      </c>
      <c r="J478">
        <v>1476</v>
      </c>
    </row>
    <row r="479" spans="1:10" x14ac:dyDescent="0.25">
      <c r="A479">
        <v>820</v>
      </c>
      <c r="B479">
        <v>2</v>
      </c>
      <c r="C479" s="1">
        <v>26314</v>
      </c>
      <c r="D479">
        <v>1</v>
      </c>
      <c r="E479">
        <v>3</v>
      </c>
      <c r="F479">
        <v>4</v>
      </c>
      <c r="G479" t="s">
        <v>9</v>
      </c>
      <c r="H479">
        <v>26</v>
      </c>
      <c r="I479">
        <v>27076</v>
      </c>
      <c r="J479">
        <v>232133</v>
      </c>
    </row>
    <row r="480" spans="1:10" x14ac:dyDescent="0.25">
      <c r="A480">
        <v>10</v>
      </c>
      <c r="B480">
        <v>2</v>
      </c>
      <c r="C480" s="1">
        <v>21592</v>
      </c>
      <c r="D480">
        <v>1</v>
      </c>
      <c r="E480">
        <v>3</v>
      </c>
      <c r="F480">
        <v>4</v>
      </c>
      <c r="G480" t="s">
        <v>9</v>
      </c>
      <c r="H480">
        <v>38</v>
      </c>
      <c r="I480">
        <v>27084</v>
      </c>
      <c r="J480">
        <v>2314</v>
      </c>
    </row>
    <row r="481" spans="1:10" x14ac:dyDescent="0.25">
      <c r="A481">
        <v>1094</v>
      </c>
      <c r="B481">
        <v>2</v>
      </c>
      <c r="C481" s="1">
        <v>23588</v>
      </c>
      <c r="D481">
        <v>1</v>
      </c>
      <c r="E481">
        <v>2</v>
      </c>
      <c r="F481">
        <v>4</v>
      </c>
      <c r="G481" t="s">
        <v>21</v>
      </c>
      <c r="H481">
        <v>39</v>
      </c>
      <c r="I481">
        <v>27100</v>
      </c>
      <c r="J481">
        <v>52470</v>
      </c>
    </row>
    <row r="482" spans="1:10" x14ac:dyDescent="0.25">
      <c r="A482">
        <v>67</v>
      </c>
      <c r="B482">
        <v>2</v>
      </c>
      <c r="C482" s="1">
        <v>21078</v>
      </c>
      <c r="D482">
        <v>1</v>
      </c>
      <c r="E482">
        <v>1</v>
      </c>
      <c r="F482">
        <v>3</v>
      </c>
      <c r="G482" t="s">
        <v>10</v>
      </c>
      <c r="H482">
        <v>14</v>
      </c>
      <c r="I482">
        <v>27104</v>
      </c>
      <c r="J482">
        <v>5737</v>
      </c>
    </row>
    <row r="483" spans="1:10" x14ac:dyDescent="0.25">
      <c r="A483">
        <v>191</v>
      </c>
      <c r="B483">
        <v>1</v>
      </c>
      <c r="C483" s="1">
        <v>27336</v>
      </c>
      <c r="D483">
        <v>1</v>
      </c>
      <c r="E483">
        <v>4</v>
      </c>
      <c r="F483">
        <v>3</v>
      </c>
      <c r="G483" t="s">
        <v>10</v>
      </c>
      <c r="H483">
        <v>39</v>
      </c>
      <c r="I483">
        <v>27104</v>
      </c>
      <c r="J483">
        <v>77000</v>
      </c>
    </row>
    <row r="484" spans="1:10" x14ac:dyDescent="0.25">
      <c r="A484">
        <v>1221</v>
      </c>
      <c r="B484">
        <v>1</v>
      </c>
      <c r="C484" s="1">
        <v>27333</v>
      </c>
      <c r="D484">
        <v>1</v>
      </c>
      <c r="E484">
        <v>1</v>
      </c>
      <c r="F484">
        <v>4</v>
      </c>
      <c r="G484" t="s">
        <v>9</v>
      </c>
      <c r="H484">
        <v>40</v>
      </c>
      <c r="I484">
        <v>27192</v>
      </c>
      <c r="J484">
        <v>2000</v>
      </c>
    </row>
    <row r="485" spans="1:10" x14ac:dyDescent="0.25">
      <c r="A485">
        <v>512</v>
      </c>
      <c r="B485">
        <v>1</v>
      </c>
      <c r="C485" s="1">
        <v>25569</v>
      </c>
      <c r="D485">
        <v>1</v>
      </c>
      <c r="E485">
        <v>1</v>
      </c>
      <c r="F485">
        <v>4</v>
      </c>
      <c r="G485" t="s">
        <v>19</v>
      </c>
      <c r="H485">
        <v>39</v>
      </c>
      <c r="I485">
        <v>27272</v>
      </c>
      <c r="J485">
        <v>3200</v>
      </c>
    </row>
    <row r="486" spans="1:10" x14ac:dyDescent="0.25">
      <c r="A486">
        <v>1222</v>
      </c>
      <c r="B486">
        <v>1</v>
      </c>
      <c r="C486" s="1">
        <v>20769</v>
      </c>
      <c r="D486">
        <v>1</v>
      </c>
      <c r="E486">
        <v>4</v>
      </c>
      <c r="F486">
        <v>5</v>
      </c>
      <c r="G486" t="s">
        <v>13</v>
      </c>
      <c r="H486">
        <v>40</v>
      </c>
      <c r="I486">
        <v>27284</v>
      </c>
      <c r="J486">
        <v>32500</v>
      </c>
    </row>
    <row r="487" spans="1:10" x14ac:dyDescent="0.25">
      <c r="A487">
        <v>122</v>
      </c>
      <c r="B487">
        <v>1</v>
      </c>
      <c r="C487" s="1">
        <v>21921</v>
      </c>
      <c r="D487">
        <v>1</v>
      </c>
      <c r="E487">
        <v>4</v>
      </c>
      <c r="F487">
        <v>5</v>
      </c>
      <c r="G487" t="s">
        <v>13</v>
      </c>
      <c r="H487">
        <v>37</v>
      </c>
      <c r="I487">
        <v>27292</v>
      </c>
      <c r="J487">
        <v>13000</v>
      </c>
    </row>
    <row r="488" spans="1:10" x14ac:dyDescent="0.25">
      <c r="A488">
        <v>677</v>
      </c>
      <c r="B488">
        <v>2</v>
      </c>
      <c r="C488" s="1">
        <v>19945</v>
      </c>
      <c r="D488">
        <v>1</v>
      </c>
      <c r="E488">
        <v>4</v>
      </c>
      <c r="F488">
        <v>5</v>
      </c>
      <c r="G488" t="s">
        <v>13</v>
      </c>
      <c r="H488">
        <v>38</v>
      </c>
      <c r="I488">
        <v>27332</v>
      </c>
      <c r="J488">
        <v>41374</v>
      </c>
    </row>
    <row r="489" spans="1:10" x14ac:dyDescent="0.25">
      <c r="A489">
        <v>834</v>
      </c>
      <c r="B489">
        <v>1</v>
      </c>
      <c r="C489" s="1">
        <v>26738</v>
      </c>
      <c r="D489">
        <v>1</v>
      </c>
      <c r="E489">
        <v>2</v>
      </c>
      <c r="F489">
        <v>2</v>
      </c>
      <c r="G489" t="s">
        <v>11</v>
      </c>
      <c r="H489">
        <v>50</v>
      </c>
      <c r="I489">
        <v>27332</v>
      </c>
      <c r="J489">
        <v>14808</v>
      </c>
    </row>
    <row r="490" spans="1:10" x14ac:dyDescent="0.25">
      <c r="A490">
        <v>159</v>
      </c>
      <c r="B490">
        <v>2</v>
      </c>
      <c r="C490" s="1">
        <v>28796</v>
      </c>
      <c r="D490">
        <v>1</v>
      </c>
      <c r="E490">
        <v>2</v>
      </c>
      <c r="F490">
        <v>4</v>
      </c>
      <c r="G490" t="s">
        <v>12</v>
      </c>
      <c r="H490">
        <v>39</v>
      </c>
      <c r="I490">
        <v>27336</v>
      </c>
      <c r="J490">
        <v>19530</v>
      </c>
    </row>
    <row r="491" spans="1:10" x14ac:dyDescent="0.25">
      <c r="A491">
        <v>203</v>
      </c>
      <c r="B491">
        <v>1</v>
      </c>
      <c r="C491" s="1">
        <v>30920</v>
      </c>
      <c r="D491">
        <v>1</v>
      </c>
      <c r="E491">
        <v>2</v>
      </c>
      <c r="F491">
        <v>4</v>
      </c>
      <c r="G491" t="s">
        <v>19</v>
      </c>
      <c r="H491">
        <v>40</v>
      </c>
      <c r="I491">
        <v>27412</v>
      </c>
      <c r="J491">
        <v>77923</v>
      </c>
    </row>
    <row r="492" spans="1:10" x14ac:dyDescent="0.25">
      <c r="A492">
        <v>1273</v>
      </c>
      <c r="B492">
        <v>1</v>
      </c>
      <c r="C492" s="1">
        <v>28701</v>
      </c>
      <c r="D492">
        <v>1</v>
      </c>
      <c r="E492">
        <v>4</v>
      </c>
      <c r="F492">
        <v>5</v>
      </c>
      <c r="G492" t="s">
        <v>13</v>
      </c>
      <c r="H492">
        <v>40</v>
      </c>
      <c r="I492">
        <v>27416</v>
      </c>
      <c r="J492">
        <v>5354</v>
      </c>
    </row>
    <row r="493" spans="1:10" x14ac:dyDescent="0.25">
      <c r="A493">
        <v>936</v>
      </c>
      <c r="B493">
        <v>1</v>
      </c>
      <c r="C493" s="1">
        <v>33148</v>
      </c>
      <c r="D493">
        <v>1</v>
      </c>
      <c r="E493">
        <v>4</v>
      </c>
      <c r="F493">
        <v>5</v>
      </c>
      <c r="G493" t="s">
        <v>13</v>
      </c>
      <c r="H493">
        <v>40</v>
      </c>
      <c r="I493">
        <v>27452</v>
      </c>
      <c r="J493">
        <v>7607</v>
      </c>
    </row>
    <row r="494" spans="1:10" x14ac:dyDescent="0.25">
      <c r="A494">
        <v>731</v>
      </c>
      <c r="B494">
        <v>2</v>
      </c>
      <c r="C494" s="1">
        <v>26811</v>
      </c>
      <c r="D494">
        <v>1</v>
      </c>
      <c r="E494">
        <v>4</v>
      </c>
      <c r="F494">
        <v>4</v>
      </c>
      <c r="G494" t="s">
        <v>20</v>
      </c>
      <c r="H494">
        <v>20</v>
      </c>
      <c r="I494">
        <v>27464</v>
      </c>
      <c r="J494">
        <v>223720</v>
      </c>
    </row>
    <row r="495" spans="1:10" x14ac:dyDescent="0.25">
      <c r="A495">
        <v>1225</v>
      </c>
      <c r="B495">
        <v>2</v>
      </c>
      <c r="C495" s="1">
        <v>29043</v>
      </c>
      <c r="D495">
        <v>1</v>
      </c>
      <c r="E495">
        <v>2</v>
      </c>
      <c r="F495">
        <v>4</v>
      </c>
      <c r="G495" t="s">
        <v>20</v>
      </c>
      <c r="H495">
        <v>38</v>
      </c>
      <c r="I495">
        <v>27520</v>
      </c>
      <c r="J495">
        <v>71828</v>
      </c>
    </row>
    <row r="496" spans="1:10" x14ac:dyDescent="0.25">
      <c r="A496">
        <v>910</v>
      </c>
      <c r="B496">
        <v>2</v>
      </c>
      <c r="C496" s="1">
        <v>31917</v>
      </c>
      <c r="D496">
        <v>1</v>
      </c>
      <c r="E496">
        <v>4</v>
      </c>
      <c r="F496">
        <v>4</v>
      </c>
      <c r="G496" t="s">
        <v>12</v>
      </c>
      <c r="H496">
        <v>38</v>
      </c>
      <c r="I496">
        <v>27564</v>
      </c>
      <c r="J496">
        <v>205935</v>
      </c>
    </row>
    <row r="497" spans="1:10" x14ac:dyDescent="0.25">
      <c r="A497">
        <v>1008</v>
      </c>
      <c r="B497">
        <v>2</v>
      </c>
      <c r="C497" s="1">
        <v>27079</v>
      </c>
      <c r="D497">
        <v>1</v>
      </c>
      <c r="E497">
        <v>4</v>
      </c>
      <c r="F497">
        <v>4</v>
      </c>
      <c r="G497" t="s">
        <v>11</v>
      </c>
      <c r="H497">
        <v>31</v>
      </c>
      <c r="I497">
        <v>27596</v>
      </c>
      <c r="J497">
        <v>240292</v>
      </c>
    </row>
    <row r="498" spans="1:10" x14ac:dyDescent="0.25">
      <c r="A498">
        <v>599</v>
      </c>
      <c r="B498">
        <v>2</v>
      </c>
      <c r="C498" s="1">
        <v>21002</v>
      </c>
      <c r="D498">
        <v>1</v>
      </c>
      <c r="E498">
        <v>4</v>
      </c>
      <c r="F498">
        <v>4</v>
      </c>
      <c r="G498" t="s">
        <v>9</v>
      </c>
      <c r="H498">
        <v>39</v>
      </c>
      <c r="I498">
        <v>27664</v>
      </c>
      <c r="J498">
        <v>183000</v>
      </c>
    </row>
    <row r="499" spans="1:10" x14ac:dyDescent="0.25">
      <c r="A499">
        <v>1257</v>
      </c>
      <c r="B499">
        <v>1</v>
      </c>
      <c r="C499" s="1">
        <v>23393</v>
      </c>
      <c r="D499">
        <v>1</v>
      </c>
      <c r="E499">
        <v>4</v>
      </c>
      <c r="F499">
        <v>4</v>
      </c>
      <c r="G499" t="s">
        <v>14</v>
      </c>
      <c r="H499">
        <v>38</v>
      </c>
      <c r="I499">
        <v>27684</v>
      </c>
      <c r="J499">
        <v>5000</v>
      </c>
    </row>
    <row r="500" spans="1:10" x14ac:dyDescent="0.25">
      <c r="A500">
        <v>1083</v>
      </c>
      <c r="B500">
        <v>1</v>
      </c>
      <c r="C500" s="1">
        <v>20002</v>
      </c>
      <c r="D500">
        <v>1</v>
      </c>
      <c r="E500">
        <v>1</v>
      </c>
      <c r="F500">
        <v>4</v>
      </c>
      <c r="G500" t="s">
        <v>12</v>
      </c>
      <c r="H500">
        <v>20</v>
      </c>
      <c r="I500">
        <v>27740</v>
      </c>
      <c r="J500">
        <v>33929</v>
      </c>
    </row>
    <row r="501" spans="1:10" x14ac:dyDescent="0.25">
      <c r="A501">
        <v>588</v>
      </c>
      <c r="B501">
        <v>1</v>
      </c>
      <c r="C501" s="1">
        <v>28823</v>
      </c>
      <c r="D501">
        <v>1</v>
      </c>
      <c r="E501">
        <v>1</v>
      </c>
      <c r="F501">
        <v>3</v>
      </c>
      <c r="G501" t="s">
        <v>10</v>
      </c>
      <c r="H501">
        <v>40</v>
      </c>
      <c r="I501">
        <v>27772</v>
      </c>
      <c r="J501">
        <v>13443</v>
      </c>
    </row>
    <row r="502" spans="1:10" x14ac:dyDescent="0.25">
      <c r="A502">
        <v>312</v>
      </c>
      <c r="B502">
        <v>1</v>
      </c>
      <c r="C502" s="1">
        <v>30385</v>
      </c>
      <c r="D502">
        <v>1</v>
      </c>
      <c r="E502">
        <v>4</v>
      </c>
      <c r="F502">
        <v>4</v>
      </c>
      <c r="G502" t="s">
        <v>11</v>
      </c>
      <c r="H502">
        <v>40</v>
      </c>
      <c r="I502">
        <v>27780</v>
      </c>
      <c r="J502">
        <v>543</v>
      </c>
    </row>
    <row r="503" spans="1:10" x14ac:dyDescent="0.25">
      <c r="A503">
        <v>258</v>
      </c>
      <c r="B503">
        <v>2</v>
      </c>
      <c r="C503" s="1">
        <v>23612</v>
      </c>
      <c r="D503">
        <v>1</v>
      </c>
      <c r="E503">
        <v>4</v>
      </c>
      <c r="F503">
        <v>4</v>
      </c>
      <c r="G503" t="s">
        <v>9</v>
      </c>
      <c r="H503">
        <v>38</v>
      </c>
      <c r="I503">
        <v>27812</v>
      </c>
      <c r="J503">
        <v>10736</v>
      </c>
    </row>
    <row r="504" spans="1:10" x14ac:dyDescent="0.25">
      <c r="A504">
        <v>975</v>
      </c>
      <c r="B504">
        <v>1</v>
      </c>
      <c r="C504" s="1">
        <v>28915</v>
      </c>
      <c r="D504">
        <v>1</v>
      </c>
      <c r="E504">
        <v>4</v>
      </c>
      <c r="F504">
        <v>4</v>
      </c>
      <c r="G504" t="s">
        <v>20</v>
      </c>
      <c r="H504">
        <v>38</v>
      </c>
      <c r="I504">
        <v>27828</v>
      </c>
      <c r="J504">
        <v>133500</v>
      </c>
    </row>
    <row r="505" spans="1:10" x14ac:dyDescent="0.25">
      <c r="A505">
        <v>1199</v>
      </c>
      <c r="B505">
        <v>2</v>
      </c>
      <c r="C505" s="1">
        <v>20543</v>
      </c>
      <c r="D505">
        <v>1</v>
      </c>
      <c r="E505">
        <v>4</v>
      </c>
      <c r="F505">
        <v>4</v>
      </c>
      <c r="G505" t="s">
        <v>9</v>
      </c>
      <c r="H505">
        <v>40</v>
      </c>
      <c r="I505">
        <v>27840</v>
      </c>
      <c r="J505">
        <v>10600</v>
      </c>
    </row>
    <row r="506" spans="1:10" x14ac:dyDescent="0.25">
      <c r="A506">
        <v>582</v>
      </c>
      <c r="B506">
        <v>1</v>
      </c>
      <c r="C506" s="1">
        <v>29782</v>
      </c>
      <c r="D506">
        <v>1</v>
      </c>
      <c r="E506">
        <v>2</v>
      </c>
      <c r="F506">
        <v>4</v>
      </c>
      <c r="G506" t="s">
        <v>11</v>
      </c>
      <c r="H506">
        <v>45</v>
      </c>
      <c r="I506">
        <v>27928</v>
      </c>
      <c r="J506">
        <v>4976</v>
      </c>
    </row>
    <row r="507" spans="1:10" x14ac:dyDescent="0.25">
      <c r="A507">
        <v>317</v>
      </c>
      <c r="B507">
        <v>2</v>
      </c>
      <c r="C507" s="1">
        <v>22083</v>
      </c>
      <c r="D507">
        <v>1</v>
      </c>
      <c r="E507">
        <v>4</v>
      </c>
      <c r="F507">
        <v>4</v>
      </c>
      <c r="G507" t="s">
        <v>21</v>
      </c>
      <c r="H507">
        <v>27</v>
      </c>
      <c r="I507">
        <v>27936</v>
      </c>
      <c r="J507">
        <v>3747</v>
      </c>
    </row>
    <row r="508" spans="1:10" x14ac:dyDescent="0.25">
      <c r="A508">
        <v>1244</v>
      </c>
      <c r="B508">
        <v>1</v>
      </c>
      <c r="C508" s="1">
        <v>27433</v>
      </c>
      <c r="D508">
        <v>1</v>
      </c>
      <c r="E508">
        <v>4</v>
      </c>
      <c r="F508">
        <v>5</v>
      </c>
      <c r="G508" t="s">
        <v>13</v>
      </c>
      <c r="H508">
        <v>40</v>
      </c>
      <c r="I508">
        <v>27968</v>
      </c>
      <c r="J508">
        <v>57808</v>
      </c>
    </row>
    <row r="509" spans="1:10" x14ac:dyDescent="0.25">
      <c r="A509">
        <v>752</v>
      </c>
      <c r="B509">
        <v>2</v>
      </c>
      <c r="C509" s="1">
        <v>31023</v>
      </c>
      <c r="D509">
        <v>1</v>
      </c>
      <c r="E509">
        <v>1</v>
      </c>
      <c r="F509">
        <v>4</v>
      </c>
      <c r="G509" t="s">
        <v>14</v>
      </c>
      <c r="H509">
        <v>38</v>
      </c>
      <c r="I509">
        <v>27992</v>
      </c>
      <c r="J509">
        <v>4900</v>
      </c>
    </row>
    <row r="510" spans="1:10" x14ac:dyDescent="0.25">
      <c r="A510">
        <v>1049</v>
      </c>
      <c r="B510">
        <v>1</v>
      </c>
      <c r="C510" s="1">
        <v>33354</v>
      </c>
      <c r="D510">
        <v>1</v>
      </c>
      <c r="E510">
        <v>3</v>
      </c>
      <c r="F510">
        <v>4</v>
      </c>
      <c r="G510" t="s">
        <v>14</v>
      </c>
      <c r="H510">
        <v>39</v>
      </c>
      <c r="I510">
        <v>28012</v>
      </c>
      <c r="J510">
        <v>36336</v>
      </c>
    </row>
    <row r="511" spans="1:10" x14ac:dyDescent="0.25">
      <c r="A511">
        <v>1072</v>
      </c>
      <c r="B511">
        <v>1</v>
      </c>
      <c r="C511" s="1">
        <v>22928</v>
      </c>
      <c r="D511">
        <v>1</v>
      </c>
      <c r="E511">
        <v>2</v>
      </c>
      <c r="F511">
        <v>4</v>
      </c>
      <c r="G511" t="s">
        <v>20</v>
      </c>
      <c r="H511">
        <v>38</v>
      </c>
      <c r="I511">
        <v>28016</v>
      </c>
      <c r="J511">
        <v>196905</v>
      </c>
    </row>
    <row r="512" spans="1:10" x14ac:dyDescent="0.25">
      <c r="A512">
        <v>410</v>
      </c>
      <c r="B512">
        <v>1</v>
      </c>
      <c r="C512" s="1">
        <v>32846</v>
      </c>
      <c r="D512">
        <v>1</v>
      </c>
      <c r="E512">
        <v>1</v>
      </c>
      <c r="F512">
        <v>3</v>
      </c>
      <c r="G512" t="s">
        <v>10</v>
      </c>
      <c r="H512">
        <v>38</v>
      </c>
      <c r="I512">
        <v>28032</v>
      </c>
      <c r="J512">
        <v>3111</v>
      </c>
    </row>
    <row r="513" spans="1:10" x14ac:dyDescent="0.25">
      <c r="A513">
        <v>693</v>
      </c>
      <c r="B513">
        <v>1</v>
      </c>
      <c r="C513" s="1">
        <v>24118</v>
      </c>
      <c r="D513">
        <v>1</v>
      </c>
      <c r="E513">
        <v>3</v>
      </c>
      <c r="F513">
        <v>4</v>
      </c>
      <c r="G513" t="s">
        <v>20</v>
      </c>
      <c r="H513">
        <v>40</v>
      </c>
      <c r="I513">
        <v>28032</v>
      </c>
      <c r="J513">
        <v>13759</v>
      </c>
    </row>
    <row r="514" spans="1:10" x14ac:dyDescent="0.25">
      <c r="A514">
        <v>1129</v>
      </c>
      <c r="B514">
        <v>1</v>
      </c>
      <c r="C514" s="1">
        <v>29552</v>
      </c>
      <c r="D514">
        <v>1</v>
      </c>
      <c r="E514">
        <v>4</v>
      </c>
      <c r="F514">
        <v>2</v>
      </c>
      <c r="G514" t="s">
        <v>12</v>
      </c>
      <c r="H514">
        <v>40</v>
      </c>
      <c r="I514">
        <v>28076</v>
      </c>
      <c r="J514">
        <v>42110</v>
      </c>
    </row>
    <row r="515" spans="1:10" x14ac:dyDescent="0.25">
      <c r="A515">
        <v>1217</v>
      </c>
      <c r="B515">
        <v>2</v>
      </c>
      <c r="C515" s="1">
        <v>26030</v>
      </c>
      <c r="D515">
        <v>1</v>
      </c>
      <c r="E515">
        <v>2</v>
      </c>
      <c r="F515">
        <v>4</v>
      </c>
      <c r="G515" t="s">
        <v>14</v>
      </c>
      <c r="H515">
        <v>34</v>
      </c>
      <c r="I515">
        <v>28092</v>
      </c>
      <c r="J515">
        <v>10159</v>
      </c>
    </row>
    <row r="516" spans="1:10" x14ac:dyDescent="0.25">
      <c r="A516">
        <v>753</v>
      </c>
      <c r="B516">
        <v>2</v>
      </c>
      <c r="C516" s="1">
        <v>26293</v>
      </c>
      <c r="D516">
        <v>1</v>
      </c>
      <c r="E516">
        <v>4</v>
      </c>
      <c r="F516">
        <v>4</v>
      </c>
      <c r="G516" t="s">
        <v>9</v>
      </c>
      <c r="H516">
        <v>39</v>
      </c>
      <c r="I516">
        <v>28128</v>
      </c>
      <c r="J516">
        <v>157350</v>
      </c>
    </row>
    <row r="517" spans="1:10" x14ac:dyDescent="0.25">
      <c r="A517">
        <v>914</v>
      </c>
      <c r="B517">
        <v>2</v>
      </c>
      <c r="C517" s="1">
        <v>26615</v>
      </c>
      <c r="D517">
        <v>1</v>
      </c>
      <c r="E517">
        <v>3</v>
      </c>
      <c r="F517">
        <v>4</v>
      </c>
      <c r="G517" t="s">
        <v>11</v>
      </c>
      <c r="H517">
        <v>37</v>
      </c>
      <c r="I517">
        <v>28128</v>
      </c>
      <c r="J517">
        <v>250173</v>
      </c>
    </row>
    <row r="518" spans="1:10" x14ac:dyDescent="0.25">
      <c r="A518">
        <v>57</v>
      </c>
      <c r="B518">
        <v>2</v>
      </c>
      <c r="C518" s="1">
        <v>31958</v>
      </c>
      <c r="D518">
        <v>1</v>
      </c>
      <c r="E518">
        <v>2</v>
      </c>
      <c r="F518">
        <v>4</v>
      </c>
      <c r="G518" t="s">
        <v>20</v>
      </c>
      <c r="H518">
        <v>40</v>
      </c>
      <c r="I518">
        <v>28164</v>
      </c>
      <c r="J518">
        <v>0</v>
      </c>
    </row>
    <row r="519" spans="1:10" x14ac:dyDescent="0.25">
      <c r="A519">
        <v>19</v>
      </c>
      <c r="B519">
        <v>1</v>
      </c>
      <c r="C519" s="1">
        <v>28232</v>
      </c>
      <c r="D519">
        <v>1</v>
      </c>
      <c r="E519">
        <v>3</v>
      </c>
      <c r="F519">
        <v>4</v>
      </c>
      <c r="G519" t="s">
        <v>19</v>
      </c>
      <c r="H519">
        <v>39</v>
      </c>
      <c r="I519">
        <v>28180</v>
      </c>
      <c r="J519">
        <v>11895</v>
      </c>
    </row>
    <row r="520" spans="1:10" x14ac:dyDescent="0.25">
      <c r="A520">
        <v>55</v>
      </c>
      <c r="B520">
        <v>2</v>
      </c>
      <c r="C520" s="1">
        <v>19869</v>
      </c>
      <c r="D520">
        <v>1</v>
      </c>
      <c r="E520">
        <v>1</v>
      </c>
      <c r="F520">
        <v>4</v>
      </c>
      <c r="G520" t="s">
        <v>11</v>
      </c>
      <c r="H520">
        <v>19</v>
      </c>
      <c r="I520">
        <v>28256</v>
      </c>
      <c r="J520">
        <v>125000</v>
      </c>
    </row>
    <row r="521" spans="1:10" x14ac:dyDescent="0.25">
      <c r="A521">
        <v>669</v>
      </c>
      <c r="B521">
        <v>2</v>
      </c>
      <c r="C521" s="1">
        <v>30010</v>
      </c>
      <c r="D521">
        <v>1</v>
      </c>
      <c r="E521">
        <v>1</v>
      </c>
      <c r="F521">
        <v>4</v>
      </c>
      <c r="G521" t="s">
        <v>21</v>
      </c>
      <c r="H521">
        <v>23</v>
      </c>
      <c r="I521">
        <v>28384</v>
      </c>
      <c r="J521">
        <v>2862</v>
      </c>
    </row>
    <row r="522" spans="1:10" x14ac:dyDescent="0.25">
      <c r="A522">
        <v>968</v>
      </c>
      <c r="B522">
        <v>2</v>
      </c>
      <c r="C522" s="1">
        <v>25798</v>
      </c>
      <c r="D522">
        <v>1</v>
      </c>
      <c r="E522">
        <v>1</v>
      </c>
      <c r="F522">
        <v>4</v>
      </c>
      <c r="G522" t="s">
        <v>11</v>
      </c>
      <c r="H522">
        <v>39</v>
      </c>
      <c r="I522">
        <v>28384</v>
      </c>
      <c r="J522">
        <v>358</v>
      </c>
    </row>
    <row r="523" spans="1:10" x14ac:dyDescent="0.25">
      <c r="A523">
        <v>127</v>
      </c>
      <c r="B523">
        <v>1</v>
      </c>
      <c r="C523" s="1">
        <v>22682</v>
      </c>
      <c r="D523">
        <v>1</v>
      </c>
      <c r="E523">
        <v>2</v>
      </c>
      <c r="F523">
        <v>4</v>
      </c>
      <c r="G523" t="s">
        <v>20</v>
      </c>
      <c r="H523">
        <v>31</v>
      </c>
      <c r="I523">
        <v>28404</v>
      </c>
      <c r="J523">
        <v>80111</v>
      </c>
    </row>
    <row r="524" spans="1:10" x14ac:dyDescent="0.25">
      <c r="A524">
        <v>238</v>
      </c>
      <c r="B524">
        <v>2</v>
      </c>
      <c r="C524" s="1">
        <v>29523</v>
      </c>
      <c r="D524">
        <v>1</v>
      </c>
      <c r="E524">
        <v>3</v>
      </c>
      <c r="F524">
        <v>3</v>
      </c>
      <c r="G524" t="s">
        <v>10</v>
      </c>
      <c r="H524">
        <v>38</v>
      </c>
      <c r="I524">
        <v>28436</v>
      </c>
      <c r="J524">
        <v>113484</v>
      </c>
    </row>
    <row r="525" spans="1:10" x14ac:dyDescent="0.25">
      <c r="A525">
        <v>386</v>
      </c>
      <c r="B525">
        <v>1</v>
      </c>
      <c r="C525" s="1">
        <v>23698</v>
      </c>
      <c r="D525">
        <v>1</v>
      </c>
      <c r="E525">
        <v>4</v>
      </c>
      <c r="F525">
        <v>4</v>
      </c>
      <c r="G525" t="s">
        <v>9</v>
      </c>
      <c r="H525">
        <v>40</v>
      </c>
      <c r="I525">
        <v>28444</v>
      </c>
      <c r="J525">
        <v>141000</v>
      </c>
    </row>
    <row r="526" spans="1:10" x14ac:dyDescent="0.25">
      <c r="A526">
        <v>439</v>
      </c>
      <c r="B526">
        <v>1</v>
      </c>
      <c r="C526" s="1">
        <v>29864</v>
      </c>
      <c r="D526">
        <v>1</v>
      </c>
      <c r="E526">
        <v>4</v>
      </c>
      <c r="F526">
        <v>5</v>
      </c>
      <c r="G526" t="s">
        <v>16</v>
      </c>
      <c r="H526">
        <v>40</v>
      </c>
      <c r="I526">
        <v>28560</v>
      </c>
      <c r="J526">
        <v>0</v>
      </c>
    </row>
    <row r="527" spans="1:10" x14ac:dyDescent="0.25">
      <c r="A527">
        <v>611</v>
      </c>
      <c r="B527">
        <v>2</v>
      </c>
      <c r="C527" s="1">
        <v>22875</v>
      </c>
      <c r="D527">
        <v>1</v>
      </c>
      <c r="E527">
        <v>1</v>
      </c>
      <c r="F527">
        <v>5</v>
      </c>
      <c r="G527" t="s">
        <v>16</v>
      </c>
      <c r="H527">
        <v>38</v>
      </c>
      <c r="I527">
        <v>28596</v>
      </c>
      <c r="J527">
        <v>25000</v>
      </c>
    </row>
    <row r="528" spans="1:10" x14ac:dyDescent="0.25">
      <c r="A528">
        <v>1053</v>
      </c>
      <c r="B528">
        <v>2</v>
      </c>
      <c r="C528" s="1">
        <v>23194</v>
      </c>
      <c r="D528">
        <v>1</v>
      </c>
      <c r="E528">
        <v>4</v>
      </c>
      <c r="F528">
        <v>4</v>
      </c>
      <c r="G528" t="s">
        <v>9</v>
      </c>
      <c r="H528">
        <v>30</v>
      </c>
      <c r="I528">
        <v>28596</v>
      </c>
      <c r="J528">
        <v>11094</v>
      </c>
    </row>
    <row r="529" spans="1:10" x14ac:dyDescent="0.25">
      <c r="A529">
        <v>411</v>
      </c>
      <c r="B529">
        <v>2</v>
      </c>
      <c r="C529" s="1">
        <v>20935</v>
      </c>
      <c r="D529">
        <v>1</v>
      </c>
      <c r="E529">
        <v>4</v>
      </c>
      <c r="F529">
        <v>4</v>
      </c>
      <c r="G529" t="s">
        <v>11</v>
      </c>
      <c r="H529">
        <v>40</v>
      </c>
      <c r="I529">
        <v>28624</v>
      </c>
      <c r="J529">
        <v>33006</v>
      </c>
    </row>
    <row r="530" spans="1:10" x14ac:dyDescent="0.25">
      <c r="A530">
        <v>595</v>
      </c>
      <c r="B530">
        <v>1</v>
      </c>
      <c r="C530" s="1">
        <v>30110</v>
      </c>
      <c r="D530">
        <v>1</v>
      </c>
      <c r="E530">
        <v>4</v>
      </c>
      <c r="F530">
        <v>3</v>
      </c>
      <c r="G530" t="s">
        <v>10</v>
      </c>
      <c r="H530">
        <v>38</v>
      </c>
      <c r="I530">
        <v>28628</v>
      </c>
      <c r="J530">
        <v>1500</v>
      </c>
    </row>
    <row r="531" spans="1:10" x14ac:dyDescent="0.25">
      <c r="A531">
        <v>1193</v>
      </c>
      <c r="B531">
        <v>1</v>
      </c>
      <c r="C531" s="1">
        <v>27606</v>
      </c>
      <c r="D531">
        <v>1</v>
      </c>
      <c r="E531">
        <v>4</v>
      </c>
      <c r="F531">
        <v>5</v>
      </c>
      <c r="G531" t="s">
        <v>13</v>
      </c>
      <c r="H531">
        <v>40</v>
      </c>
      <c r="I531">
        <v>28640</v>
      </c>
      <c r="J531">
        <v>55200</v>
      </c>
    </row>
    <row r="532" spans="1:10" x14ac:dyDescent="0.25">
      <c r="A532">
        <v>364</v>
      </c>
      <c r="B532">
        <v>1</v>
      </c>
      <c r="C532" s="1">
        <v>30953</v>
      </c>
      <c r="D532">
        <v>1</v>
      </c>
      <c r="E532">
        <v>1</v>
      </c>
      <c r="F532">
        <v>4</v>
      </c>
      <c r="G532" t="s">
        <v>20</v>
      </c>
      <c r="H532">
        <v>19</v>
      </c>
      <c r="I532">
        <v>28660</v>
      </c>
      <c r="J532">
        <v>97793</v>
      </c>
    </row>
    <row r="533" spans="1:10" x14ac:dyDescent="0.25">
      <c r="A533">
        <v>442</v>
      </c>
      <c r="B533">
        <v>1</v>
      </c>
      <c r="C533" s="1">
        <v>24070</v>
      </c>
      <c r="D533">
        <v>1</v>
      </c>
      <c r="E533">
        <v>4</v>
      </c>
      <c r="F533">
        <v>5</v>
      </c>
      <c r="G533" t="s">
        <v>13</v>
      </c>
      <c r="H533">
        <v>40</v>
      </c>
      <c r="I533">
        <v>28696</v>
      </c>
      <c r="J533">
        <v>399504</v>
      </c>
    </row>
    <row r="534" spans="1:10" x14ac:dyDescent="0.25">
      <c r="A534">
        <v>1220</v>
      </c>
      <c r="B534">
        <v>2</v>
      </c>
      <c r="C534" s="1">
        <v>27804</v>
      </c>
      <c r="D534">
        <v>1</v>
      </c>
      <c r="E534">
        <v>1</v>
      </c>
      <c r="F534">
        <v>4</v>
      </c>
      <c r="G534" t="s">
        <v>11</v>
      </c>
      <c r="H534">
        <v>39</v>
      </c>
      <c r="I534">
        <v>28716</v>
      </c>
      <c r="J534">
        <v>4625</v>
      </c>
    </row>
    <row r="535" spans="1:10" x14ac:dyDescent="0.25">
      <c r="A535">
        <v>901</v>
      </c>
      <c r="B535">
        <v>1</v>
      </c>
      <c r="C535" s="1">
        <v>22869</v>
      </c>
      <c r="D535">
        <v>1</v>
      </c>
      <c r="E535">
        <v>4</v>
      </c>
      <c r="F535">
        <v>4</v>
      </c>
      <c r="G535" t="s">
        <v>20</v>
      </c>
      <c r="H535">
        <v>20</v>
      </c>
      <c r="I535">
        <v>28756</v>
      </c>
      <c r="J535">
        <v>62050</v>
      </c>
    </row>
    <row r="536" spans="1:10" x14ac:dyDescent="0.25">
      <c r="A536">
        <v>794</v>
      </c>
      <c r="B536">
        <v>1</v>
      </c>
      <c r="C536" s="1">
        <v>29969</v>
      </c>
      <c r="D536">
        <v>1</v>
      </c>
      <c r="E536">
        <v>1</v>
      </c>
      <c r="F536">
        <v>2</v>
      </c>
      <c r="G536" t="s">
        <v>19</v>
      </c>
      <c r="H536">
        <v>40</v>
      </c>
      <c r="I536">
        <v>28764</v>
      </c>
      <c r="J536">
        <v>0</v>
      </c>
    </row>
    <row r="537" spans="1:10" x14ac:dyDescent="0.25">
      <c r="A537">
        <v>388</v>
      </c>
      <c r="B537">
        <v>2</v>
      </c>
      <c r="C537" s="1">
        <v>32052</v>
      </c>
      <c r="D537">
        <v>1</v>
      </c>
      <c r="E537">
        <v>4</v>
      </c>
      <c r="F537">
        <v>4</v>
      </c>
      <c r="G537" t="s">
        <v>9</v>
      </c>
      <c r="H537">
        <v>20</v>
      </c>
      <c r="I537">
        <v>28776</v>
      </c>
      <c r="J537">
        <v>2700</v>
      </c>
    </row>
    <row r="538" spans="1:10" x14ac:dyDescent="0.25">
      <c r="A538">
        <v>372</v>
      </c>
      <c r="B538">
        <v>2</v>
      </c>
      <c r="C538" s="1">
        <v>20861</v>
      </c>
      <c r="D538">
        <v>1</v>
      </c>
      <c r="E538">
        <v>4</v>
      </c>
      <c r="F538">
        <v>4</v>
      </c>
      <c r="G538" t="s">
        <v>11</v>
      </c>
      <c r="H538">
        <v>24</v>
      </c>
      <c r="I538">
        <v>28804</v>
      </c>
      <c r="J538">
        <v>477014</v>
      </c>
    </row>
    <row r="539" spans="1:10" x14ac:dyDescent="0.25">
      <c r="A539">
        <v>1316</v>
      </c>
      <c r="B539">
        <v>2</v>
      </c>
      <c r="C539" s="1">
        <v>26897</v>
      </c>
      <c r="D539">
        <v>1</v>
      </c>
      <c r="E539">
        <v>4</v>
      </c>
      <c r="F539">
        <v>5</v>
      </c>
      <c r="G539" t="s">
        <v>16</v>
      </c>
      <c r="H539">
        <v>43</v>
      </c>
      <c r="I539">
        <v>28804</v>
      </c>
      <c r="J539">
        <v>-26140</v>
      </c>
    </row>
    <row r="540" spans="1:10" x14ac:dyDescent="0.25">
      <c r="A540">
        <v>492</v>
      </c>
      <c r="B540">
        <v>1</v>
      </c>
      <c r="C540" s="1">
        <v>20321</v>
      </c>
      <c r="D540">
        <v>1</v>
      </c>
      <c r="E540">
        <v>3</v>
      </c>
      <c r="F540">
        <v>4</v>
      </c>
      <c r="G540" t="s">
        <v>21</v>
      </c>
      <c r="H540">
        <v>15</v>
      </c>
      <c r="I540">
        <v>28808</v>
      </c>
      <c r="J540">
        <v>236200</v>
      </c>
    </row>
    <row r="541" spans="1:10" x14ac:dyDescent="0.25">
      <c r="A541">
        <v>963</v>
      </c>
      <c r="B541">
        <v>1</v>
      </c>
      <c r="C541" s="1">
        <v>32381</v>
      </c>
      <c r="D541">
        <v>1</v>
      </c>
      <c r="E541">
        <v>4</v>
      </c>
      <c r="F541">
        <v>4</v>
      </c>
      <c r="G541" t="s">
        <v>14</v>
      </c>
      <c r="H541">
        <v>35</v>
      </c>
      <c r="I541">
        <v>28872</v>
      </c>
      <c r="J541">
        <v>9604</v>
      </c>
    </row>
    <row r="542" spans="1:10" x14ac:dyDescent="0.25">
      <c r="A542">
        <v>511</v>
      </c>
      <c r="B542">
        <v>1</v>
      </c>
      <c r="C542" s="1">
        <v>26294</v>
      </c>
      <c r="D542">
        <v>1</v>
      </c>
      <c r="E542">
        <v>3</v>
      </c>
      <c r="F542">
        <v>4</v>
      </c>
      <c r="G542" t="s">
        <v>19</v>
      </c>
      <c r="H542">
        <v>37</v>
      </c>
      <c r="I542">
        <v>28924</v>
      </c>
      <c r="J542">
        <v>6000</v>
      </c>
    </row>
    <row r="543" spans="1:10" x14ac:dyDescent="0.25">
      <c r="A543">
        <v>420</v>
      </c>
      <c r="B543">
        <v>1</v>
      </c>
      <c r="C543" s="1">
        <v>28997</v>
      </c>
      <c r="D543">
        <v>1</v>
      </c>
      <c r="E543">
        <v>3</v>
      </c>
      <c r="F543">
        <v>5</v>
      </c>
      <c r="G543" t="s">
        <v>16</v>
      </c>
      <c r="H543">
        <v>35</v>
      </c>
      <c r="I543">
        <v>28976</v>
      </c>
      <c r="J543">
        <v>95894</v>
      </c>
    </row>
    <row r="544" spans="1:10" x14ac:dyDescent="0.25">
      <c r="A544">
        <v>883</v>
      </c>
      <c r="B544">
        <v>2</v>
      </c>
      <c r="C544" s="1">
        <v>33998</v>
      </c>
      <c r="D544">
        <v>1</v>
      </c>
      <c r="E544">
        <v>3</v>
      </c>
      <c r="F544">
        <v>4</v>
      </c>
      <c r="G544" t="s">
        <v>19</v>
      </c>
      <c r="H544">
        <v>39</v>
      </c>
      <c r="I544">
        <v>28984</v>
      </c>
      <c r="J544">
        <v>716705</v>
      </c>
    </row>
    <row r="545" spans="1:10" x14ac:dyDescent="0.25">
      <c r="A545">
        <v>425</v>
      </c>
      <c r="B545">
        <v>1</v>
      </c>
      <c r="C545" s="1">
        <v>19839</v>
      </c>
      <c r="D545">
        <v>1</v>
      </c>
      <c r="E545">
        <v>4</v>
      </c>
      <c r="F545">
        <v>4</v>
      </c>
      <c r="G545" t="s">
        <v>15</v>
      </c>
      <c r="H545">
        <v>40</v>
      </c>
      <c r="I545">
        <v>29016</v>
      </c>
      <c r="J545">
        <v>105000</v>
      </c>
    </row>
    <row r="546" spans="1:10" x14ac:dyDescent="0.25">
      <c r="A546">
        <v>630</v>
      </c>
      <c r="B546">
        <v>1</v>
      </c>
      <c r="C546" s="1">
        <v>21993</v>
      </c>
      <c r="D546">
        <v>1</v>
      </c>
      <c r="E546">
        <v>3</v>
      </c>
      <c r="F546">
        <v>5</v>
      </c>
      <c r="G546" t="s">
        <v>13</v>
      </c>
      <c r="H546">
        <v>0</v>
      </c>
      <c r="I546">
        <v>29024</v>
      </c>
      <c r="J546">
        <v>3500</v>
      </c>
    </row>
    <row r="547" spans="1:10" x14ac:dyDescent="0.25">
      <c r="A547">
        <v>1127</v>
      </c>
      <c r="B547">
        <v>1</v>
      </c>
      <c r="C547" s="1">
        <v>33355</v>
      </c>
      <c r="D547">
        <v>1</v>
      </c>
      <c r="E547">
        <v>4</v>
      </c>
      <c r="F547">
        <v>2</v>
      </c>
      <c r="G547" t="s">
        <v>11</v>
      </c>
      <c r="H547">
        <v>40</v>
      </c>
      <c r="I547">
        <v>29044</v>
      </c>
      <c r="J547">
        <v>6000</v>
      </c>
    </row>
    <row r="548" spans="1:10" x14ac:dyDescent="0.25">
      <c r="A548">
        <v>494</v>
      </c>
      <c r="B548">
        <v>1</v>
      </c>
      <c r="C548" s="1">
        <v>32091</v>
      </c>
      <c r="D548">
        <v>1</v>
      </c>
      <c r="E548">
        <v>1</v>
      </c>
      <c r="F548">
        <v>4</v>
      </c>
      <c r="G548" t="s">
        <v>21</v>
      </c>
      <c r="H548">
        <v>39</v>
      </c>
      <c r="I548">
        <v>29112</v>
      </c>
      <c r="J548">
        <v>9316</v>
      </c>
    </row>
    <row r="549" spans="1:10" x14ac:dyDescent="0.25">
      <c r="A549">
        <v>1279</v>
      </c>
      <c r="B549">
        <v>2</v>
      </c>
      <c r="C549" s="1">
        <v>27228</v>
      </c>
      <c r="D549">
        <v>1</v>
      </c>
      <c r="E549">
        <v>2</v>
      </c>
      <c r="F549">
        <v>4</v>
      </c>
      <c r="G549" t="s">
        <v>14</v>
      </c>
      <c r="H549">
        <v>40</v>
      </c>
      <c r="I549">
        <v>29140</v>
      </c>
      <c r="J549">
        <v>61000</v>
      </c>
    </row>
    <row r="550" spans="1:10" x14ac:dyDescent="0.25">
      <c r="A550">
        <v>1076</v>
      </c>
      <c r="B550">
        <v>2</v>
      </c>
      <c r="C550" s="1">
        <v>25069</v>
      </c>
      <c r="D550">
        <v>1</v>
      </c>
      <c r="E550">
        <v>3</v>
      </c>
      <c r="F550">
        <v>4</v>
      </c>
      <c r="G550" t="s">
        <v>9</v>
      </c>
      <c r="H550">
        <v>35</v>
      </c>
      <c r="I550">
        <v>29156</v>
      </c>
      <c r="J550">
        <v>21500</v>
      </c>
    </row>
    <row r="551" spans="1:10" x14ac:dyDescent="0.25">
      <c r="A551">
        <v>1289</v>
      </c>
      <c r="B551">
        <v>1</v>
      </c>
      <c r="C551" s="1">
        <v>32011</v>
      </c>
      <c r="D551">
        <v>1</v>
      </c>
      <c r="E551">
        <v>1</v>
      </c>
      <c r="F551">
        <v>4</v>
      </c>
      <c r="G551" t="s">
        <v>9</v>
      </c>
      <c r="H551">
        <v>38</v>
      </c>
      <c r="I551">
        <v>29156</v>
      </c>
      <c r="J551">
        <v>475</v>
      </c>
    </row>
    <row r="552" spans="1:10" x14ac:dyDescent="0.25">
      <c r="A552">
        <v>421</v>
      </c>
      <c r="B552">
        <v>2</v>
      </c>
      <c r="C552" s="1">
        <v>29123</v>
      </c>
      <c r="D552">
        <v>1</v>
      </c>
      <c r="E552">
        <v>4</v>
      </c>
      <c r="F552">
        <v>4</v>
      </c>
      <c r="G552" t="s">
        <v>20</v>
      </c>
      <c r="H552">
        <v>25</v>
      </c>
      <c r="I552">
        <v>29168</v>
      </c>
      <c r="J552">
        <v>114700</v>
      </c>
    </row>
    <row r="553" spans="1:10" x14ac:dyDescent="0.25">
      <c r="A553">
        <v>1132</v>
      </c>
      <c r="B553">
        <v>2</v>
      </c>
      <c r="C553" s="1">
        <v>22626</v>
      </c>
      <c r="D553">
        <v>1</v>
      </c>
      <c r="E553">
        <v>4</v>
      </c>
      <c r="F553">
        <v>5</v>
      </c>
      <c r="G553" t="s">
        <v>16</v>
      </c>
      <c r="H553">
        <v>35</v>
      </c>
      <c r="I553">
        <v>29172</v>
      </c>
      <c r="J553">
        <v>37700</v>
      </c>
    </row>
    <row r="554" spans="1:10" x14ac:dyDescent="0.25">
      <c r="A554">
        <v>709</v>
      </c>
      <c r="B554">
        <v>2</v>
      </c>
      <c r="C554" s="1">
        <v>21019</v>
      </c>
      <c r="D554">
        <v>2</v>
      </c>
      <c r="E554">
        <v>3</v>
      </c>
      <c r="F554">
        <v>5</v>
      </c>
      <c r="G554" t="s">
        <v>13</v>
      </c>
      <c r="H554">
        <v>39</v>
      </c>
      <c r="I554">
        <v>29176</v>
      </c>
      <c r="J554">
        <v>69748</v>
      </c>
    </row>
    <row r="555" spans="1:10" x14ac:dyDescent="0.25">
      <c r="A555">
        <v>405</v>
      </c>
      <c r="B555">
        <v>1</v>
      </c>
      <c r="C555" s="1">
        <v>26936</v>
      </c>
      <c r="D555">
        <v>1</v>
      </c>
      <c r="E555">
        <v>2</v>
      </c>
      <c r="F555">
        <v>5</v>
      </c>
      <c r="G555" t="s">
        <v>16</v>
      </c>
      <c r="H555">
        <v>40</v>
      </c>
      <c r="I555">
        <v>29204</v>
      </c>
      <c r="J555">
        <v>6626</v>
      </c>
    </row>
    <row r="556" spans="1:10" x14ac:dyDescent="0.25">
      <c r="A556">
        <v>449</v>
      </c>
      <c r="B556">
        <v>1</v>
      </c>
      <c r="C556" s="1">
        <v>27429</v>
      </c>
      <c r="D556">
        <v>1</v>
      </c>
      <c r="E556">
        <v>1</v>
      </c>
      <c r="F556">
        <v>5</v>
      </c>
      <c r="G556" t="s">
        <v>16</v>
      </c>
      <c r="H556">
        <v>40</v>
      </c>
      <c r="I556">
        <v>29228</v>
      </c>
      <c r="J556">
        <v>5000</v>
      </c>
    </row>
    <row r="557" spans="1:10" x14ac:dyDescent="0.25">
      <c r="A557">
        <v>1246</v>
      </c>
      <c r="B557">
        <v>2</v>
      </c>
      <c r="C557" s="1">
        <v>21011</v>
      </c>
      <c r="D557">
        <v>1</v>
      </c>
      <c r="E557">
        <v>3</v>
      </c>
      <c r="F557">
        <v>4</v>
      </c>
      <c r="G557" t="s">
        <v>9</v>
      </c>
      <c r="H557">
        <v>39</v>
      </c>
      <c r="I557">
        <v>29228</v>
      </c>
      <c r="J557">
        <v>51561</v>
      </c>
    </row>
    <row r="558" spans="1:10" x14ac:dyDescent="0.25">
      <c r="A558">
        <v>186</v>
      </c>
      <c r="B558">
        <v>1</v>
      </c>
      <c r="C558" s="1">
        <v>26827</v>
      </c>
      <c r="D558">
        <v>1</v>
      </c>
      <c r="E558">
        <v>3</v>
      </c>
      <c r="F558">
        <v>5</v>
      </c>
      <c r="G558" t="s">
        <v>16</v>
      </c>
      <c r="H558">
        <v>37</v>
      </c>
      <c r="I558">
        <v>29232</v>
      </c>
      <c r="J558">
        <v>212</v>
      </c>
    </row>
    <row r="559" spans="1:10" x14ac:dyDescent="0.25">
      <c r="A559">
        <v>1296</v>
      </c>
      <c r="B559">
        <v>2</v>
      </c>
      <c r="C559" s="1">
        <v>21750</v>
      </c>
      <c r="D559">
        <v>1</v>
      </c>
      <c r="E559">
        <v>3</v>
      </c>
      <c r="F559">
        <v>4</v>
      </c>
      <c r="G559" t="s">
        <v>9</v>
      </c>
      <c r="H559">
        <v>32</v>
      </c>
      <c r="I559">
        <v>29304</v>
      </c>
      <c r="J559">
        <v>107381</v>
      </c>
    </row>
    <row r="560" spans="1:10" x14ac:dyDescent="0.25">
      <c r="A560">
        <v>463</v>
      </c>
      <c r="B560">
        <v>1</v>
      </c>
      <c r="C560" s="1">
        <v>29215</v>
      </c>
      <c r="D560">
        <v>1</v>
      </c>
      <c r="E560">
        <v>4</v>
      </c>
      <c r="F560">
        <v>5</v>
      </c>
      <c r="G560" t="s">
        <v>13</v>
      </c>
      <c r="H560">
        <v>35</v>
      </c>
      <c r="I560">
        <v>29316</v>
      </c>
      <c r="J560">
        <v>55600</v>
      </c>
    </row>
    <row r="561" spans="1:10" x14ac:dyDescent="0.25">
      <c r="A561">
        <v>437</v>
      </c>
      <c r="B561">
        <v>1</v>
      </c>
      <c r="C561" s="1">
        <v>24999</v>
      </c>
      <c r="D561">
        <v>1</v>
      </c>
      <c r="E561">
        <v>4</v>
      </c>
      <c r="F561">
        <v>4</v>
      </c>
      <c r="G561" t="s">
        <v>9</v>
      </c>
      <c r="H561">
        <v>39</v>
      </c>
      <c r="I561">
        <v>29352</v>
      </c>
      <c r="J561">
        <v>19433</v>
      </c>
    </row>
    <row r="562" spans="1:10" x14ac:dyDescent="0.25">
      <c r="A562">
        <v>558</v>
      </c>
      <c r="B562">
        <v>2</v>
      </c>
      <c r="C562" s="1">
        <v>26250</v>
      </c>
      <c r="D562">
        <v>1</v>
      </c>
      <c r="E562">
        <v>3</v>
      </c>
      <c r="F562">
        <v>4</v>
      </c>
      <c r="G562" t="s">
        <v>14</v>
      </c>
      <c r="H562">
        <v>40</v>
      </c>
      <c r="I562">
        <v>29404</v>
      </c>
      <c r="J562">
        <v>0</v>
      </c>
    </row>
    <row r="563" spans="1:10" x14ac:dyDescent="0.25">
      <c r="A563">
        <v>406</v>
      </c>
      <c r="B563">
        <v>1</v>
      </c>
      <c r="C563" s="1">
        <v>32640</v>
      </c>
      <c r="D563">
        <v>2</v>
      </c>
      <c r="E563">
        <v>4</v>
      </c>
      <c r="F563">
        <v>5</v>
      </c>
      <c r="G563" t="s">
        <v>13</v>
      </c>
      <c r="H563">
        <v>35</v>
      </c>
      <c r="I563">
        <v>29436</v>
      </c>
      <c r="J563">
        <v>-103000</v>
      </c>
    </row>
    <row r="564" spans="1:10" x14ac:dyDescent="0.25">
      <c r="A564">
        <v>255</v>
      </c>
      <c r="B564">
        <v>1</v>
      </c>
      <c r="C564" s="1">
        <v>22297</v>
      </c>
      <c r="D564">
        <v>1</v>
      </c>
      <c r="E564">
        <v>4</v>
      </c>
      <c r="F564">
        <v>5</v>
      </c>
      <c r="G564" t="s">
        <v>13</v>
      </c>
      <c r="H564">
        <v>37</v>
      </c>
      <c r="I564">
        <v>29444</v>
      </c>
      <c r="J564">
        <v>143900</v>
      </c>
    </row>
    <row r="565" spans="1:10" x14ac:dyDescent="0.25">
      <c r="A565">
        <v>603</v>
      </c>
      <c r="B565">
        <v>1</v>
      </c>
      <c r="C565" s="1">
        <v>19899</v>
      </c>
      <c r="D565">
        <v>1</v>
      </c>
      <c r="E565">
        <v>3</v>
      </c>
      <c r="F565">
        <v>4</v>
      </c>
      <c r="G565" t="s">
        <v>21</v>
      </c>
      <c r="H565">
        <v>34</v>
      </c>
      <c r="I565">
        <v>29456</v>
      </c>
      <c r="J565">
        <v>174667</v>
      </c>
    </row>
    <row r="566" spans="1:10" x14ac:dyDescent="0.25">
      <c r="A566">
        <v>839</v>
      </c>
      <c r="B566">
        <v>2</v>
      </c>
      <c r="C566" s="1">
        <v>30231</v>
      </c>
      <c r="D566">
        <v>1</v>
      </c>
      <c r="E566">
        <v>2</v>
      </c>
      <c r="F566">
        <v>3</v>
      </c>
      <c r="G566" t="s">
        <v>10</v>
      </c>
      <c r="H566">
        <v>40</v>
      </c>
      <c r="I566">
        <v>29464</v>
      </c>
      <c r="J566">
        <v>44512</v>
      </c>
    </row>
    <row r="567" spans="1:10" x14ac:dyDescent="0.25">
      <c r="A567">
        <v>376</v>
      </c>
      <c r="B567">
        <v>1</v>
      </c>
      <c r="C567" s="1">
        <v>30289</v>
      </c>
      <c r="D567">
        <v>1</v>
      </c>
      <c r="E567">
        <v>4</v>
      </c>
      <c r="F567">
        <v>3</v>
      </c>
      <c r="G567" t="s">
        <v>10</v>
      </c>
      <c r="H567">
        <v>38</v>
      </c>
      <c r="I567">
        <v>29472</v>
      </c>
      <c r="J567">
        <v>0</v>
      </c>
    </row>
    <row r="568" spans="1:10" x14ac:dyDescent="0.25">
      <c r="A568">
        <v>1029</v>
      </c>
      <c r="B568">
        <v>1</v>
      </c>
      <c r="C568" s="1">
        <v>27511</v>
      </c>
      <c r="D568">
        <v>1</v>
      </c>
      <c r="E568">
        <v>4</v>
      </c>
      <c r="F568">
        <v>3</v>
      </c>
      <c r="G568" t="s">
        <v>10</v>
      </c>
      <c r="H568">
        <v>40</v>
      </c>
      <c r="I568">
        <v>29480</v>
      </c>
      <c r="J568">
        <v>99622</v>
      </c>
    </row>
    <row r="569" spans="1:10" x14ac:dyDescent="0.25">
      <c r="A569">
        <v>535</v>
      </c>
      <c r="B569">
        <v>1</v>
      </c>
      <c r="C569" s="1">
        <v>30094</v>
      </c>
      <c r="D569">
        <v>1</v>
      </c>
      <c r="E569">
        <v>1</v>
      </c>
      <c r="F569">
        <v>4</v>
      </c>
      <c r="G569" t="s">
        <v>9</v>
      </c>
      <c r="H569">
        <v>39</v>
      </c>
      <c r="I569">
        <v>29484</v>
      </c>
      <c r="J569">
        <v>254718</v>
      </c>
    </row>
    <row r="570" spans="1:10" x14ac:dyDescent="0.25">
      <c r="A570">
        <v>1102</v>
      </c>
      <c r="B570">
        <v>2</v>
      </c>
      <c r="C570" s="1">
        <v>25902</v>
      </c>
      <c r="D570">
        <v>1</v>
      </c>
      <c r="E570">
        <v>1</v>
      </c>
      <c r="F570">
        <v>3</v>
      </c>
      <c r="G570" t="s">
        <v>10</v>
      </c>
      <c r="H570">
        <v>40</v>
      </c>
      <c r="I570">
        <v>29520</v>
      </c>
      <c r="J570">
        <v>76350</v>
      </c>
    </row>
    <row r="571" spans="1:10" x14ac:dyDescent="0.25">
      <c r="A571">
        <v>719</v>
      </c>
      <c r="B571">
        <v>2</v>
      </c>
      <c r="C571" s="1">
        <v>27154</v>
      </c>
      <c r="D571">
        <v>1</v>
      </c>
      <c r="E571">
        <v>1</v>
      </c>
      <c r="F571">
        <v>4</v>
      </c>
      <c r="G571" t="s">
        <v>19</v>
      </c>
      <c r="H571">
        <v>29</v>
      </c>
      <c r="I571">
        <v>29524</v>
      </c>
      <c r="J571">
        <v>79767</v>
      </c>
    </row>
    <row r="572" spans="1:10" x14ac:dyDescent="0.25">
      <c r="A572">
        <v>704</v>
      </c>
      <c r="B572">
        <v>2</v>
      </c>
      <c r="C572" s="1">
        <v>23722</v>
      </c>
      <c r="D572">
        <v>1</v>
      </c>
      <c r="E572">
        <v>4</v>
      </c>
      <c r="F572">
        <v>4</v>
      </c>
      <c r="G572" t="s">
        <v>20</v>
      </c>
      <c r="H572">
        <v>38</v>
      </c>
      <c r="I572">
        <v>29552</v>
      </c>
      <c r="J572">
        <v>20000</v>
      </c>
    </row>
    <row r="573" spans="1:10" x14ac:dyDescent="0.25">
      <c r="A573">
        <v>115</v>
      </c>
      <c r="B573">
        <v>1</v>
      </c>
      <c r="C573" s="1">
        <v>21553</v>
      </c>
      <c r="D573">
        <v>1</v>
      </c>
      <c r="E573">
        <v>4</v>
      </c>
      <c r="F573">
        <v>5</v>
      </c>
      <c r="G573" t="s">
        <v>13</v>
      </c>
      <c r="H573">
        <v>55</v>
      </c>
      <c r="I573">
        <v>29564</v>
      </c>
      <c r="J573">
        <v>40400</v>
      </c>
    </row>
    <row r="574" spans="1:10" x14ac:dyDescent="0.25">
      <c r="A574">
        <v>1274</v>
      </c>
      <c r="B574">
        <v>2</v>
      </c>
      <c r="C574" s="1">
        <v>26315</v>
      </c>
      <c r="D574">
        <v>1</v>
      </c>
      <c r="E574">
        <v>3</v>
      </c>
      <c r="F574">
        <v>4</v>
      </c>
      <c r="G574" t="s">
        <v>11</v>
      </c>
      <c r="H574">
        <v>38</v>
      </c>
      <c r="I574">
        <v>29604</v>
      </c>
      <c r="J574">
        <v>121000</v>
      </c>
    </row>
    <row r="575" spans="1:10" x14ac:dyDescent="0.25">
      <c r="A575">
        <v>194</v>
      </c>
      <c r="B575">
        <v>1</v>
      </c>
      <c r="C575" s="1">
        <v>28735</v>
      </c>
      <c r="D575">
        <v>1</v>
      </c>
      <c r="E575">
        <v>3</v>
      </c>
      <c r="F575">
        <v>4</v>
      </c>
      <c r="G575" t="s">
        <v>19</v>
      </c>
      <c r="H575">
        <v>30</v>
      </c>
      <c r="I575">
        <v>29612</v>
      </c>
      <c r="J575">
        <v>0</v>
      </c>
    </row>
    <row r="576" spans="1:10" x14ac:dyDescent="0.25">
      <c r="A576">
        <v>1038</v>
      </c>
      <c r="B576">
        <v>2</v>
      </c>
      <c r="C576" s="1">
        <v>34308</v>
      </c>
      <c r="D576">
        <v>1</v>
      </c>
      <c r="E576">
        <v>3</v>
      </c>
      <c r="F576">
        <v>5</v>
      </c>
      <c r="G576" t="s">
        <v>16</v>
      </c>
      <c r="H576">
        <v>39</v>
      </c>
      <c r="I576">
        <v>29624</v>
      </c>
      <c r="J576">
        <v>780250</v>
      </c>
    </row>
    <row r="577" spans="1:10" x14ac:dyDescent="0.25">
      <c r="A577">
        <v>1114</v>
      </c>
      <c r="B577">
        <v>2</v>
      </c>
      <c r="C577" s="1">
        <v>24777</v>
      </c>
      <c r="D577">
        <v>1</v>
      </c>
      <c r="E577">
        <v>4</v>
      </c>
      <c r="F577">
        <v>4</v>
      </c>
      <c r="G577" t="s">
        <v>9</v>
      </c>
      <c r="H577">
        <v>40</v>
      </c>
      <c r="I577">
        <v>29652</v>
      </c>
      <c r="J577">
        <v>0</v>
      </c>
    </row>
    <row r="578" spans="1:10" x14ac:dyDescent="0.25">
      <c r="A578">
        <v>478</v>
      </c>
      <c r="B578">
        <v>2</v>
      </c>
      <c r="C578" s="1">
        <v>22132</v>
      </c>
      <c r="D578">
        <v>1</v>
      </c>
      <c r="E578">
        <v>1</v>
      </c>
      <c r="F578">
        <v>2</v>
      </c>
      <c r="G578" t="s">
        <v>19</v>
      </c>
      <c r="H578">
        <v>22</v>
      </c>
      <c r="I578">
        <v>29724</v>
      </c>
      <c r="J578">
        <v>9026</v>
      </c>
    </row>
    <row r="579" spans="1:10" x14ac:dyDescent="0.25">
      <c r="A579">
        <v>1068</v>
      </c>
      <c r="B579">
        <v>2</v>
      </c>
      <c r="C579" s="1">
        <v>26313</v>
      </c>
      <c r="D579">
        <v>1</v>
      </c>
      <c r="E579">
        <v>2</v>
      </c>
      <c r="F579">
        <v>4</v>
      </c>
      <c r="G579" t="s">
        <v>20</v>
      </c>
      <c r="H579">
        <v>39</v>
      </c>
      <c r="I579">
        <v>29728</v>
      </c>
      <c r="J579">
        <v>167229</v>
      </c>
    </row>
    <row r="580" spans="1:10" x14ac:dyDescent="0.25">
      <c r="A580">
        <v>1270</v>
      </c>
      <c r="B580">
        <v>1</v>
      </c>
      <c r="C580" s="1">
        <v>21079</v>
      </c>
      <c r="D580">
        <v>1</v>
      </c>
      <c r="E580">
        <v>3</v>
      </c>
      <c r="F580">
        <v>4</v>
      </c>
      <c r="G580" t="s">
        <v>15</v>
      </c>
      <c r="H580">
        <v>40</v>
      </c>
      <c r="I580">
        <v>29732</v>
      </c>
      <c r="J580">
        <v>43263</v>
      </c>
    </row>
    <row r="581" spans="1:10" x14ac:dyDescent="0.25">
      <c r="A581">
        <v>1061</v>
      </c>
      <c r="B581">
        <v>1</v>
      </c>
      <c r="C581" s="1">
        <v>23221</v>
      </c>
      <c r="D581">
        <v>1</v>
      </c>
      <c r="E581">
        <v>3</v>
      </c>
      <c r="F581">
        <v>4</v>
      </c>
      <c r="G581" t="s">
        <v>12</v>
      </c>
      <c r="H581">
        <v>38</v>
      </c>
      <c r="I581">
        <v>29760</v>
      </c>
      <c r="J581">
        <v>674</v>
      </c>
    </row>
    <row r="582" spans="1:10" x14ac:dyDescent="0.25">
      <c r="A582">
        <v>76</v>
      </c>
      <c r="B582">
        <v>2</v>
      </c>
      <c r="C582" s="1">
        <v>19163</v>
      </c>
      <c r="D582">
        <v>2</v>
      </c>
      <c r="E582">
        <v>1</v>
      </c>
      <c r="F582">
        <v>2</v>
      </c>
      <c r="G582" t="s">
        <v>12</v>
      </c>
      <c r="H582">
        <v>10</v>
      </c>
      <c r="I582">
        <v>29768</v>
      </c>
      <c r="J582">
        <v>93600</v>
      </c>
    </row>
    <row r="583" spans="1:10" x14ac:dyDescent="0.25">
      <c r="A583">
        <v>1324</v>
      </c>
      <c r="B583">
        <v>1</v>
      </c>
      <c r="C583" s="1">
        <v>31649</v>
      </c>
      <c r="D583">
        <v>1</v>
      </c>
      <c r="E583">
        <v>2</v>
      </c>
      <c r="F583">
        <v>4</v>
      </c>
      <c r="G583" t="s">
        <v>21</v>
      </c>
      <c r="H583">
        <v>38</v>
      </c>
      <c r="I583">
        <v>29772</v>
      </c>
      <c r="J583">
        <v>17798</v>
      </c>
    </row>
    <row r="584" spans="1:10" x14ac:dyDescent="0.25">
      <c r="A584">
        <v>236</v>
      </c>
      <c r="B584">
        <v>1</v>
      </c>
      <c r="C584" s="1">
        <v>28303</v>
      </c>
      <c r="D584">
        <v>1</v>
      </c>
      <c r="E584">
        <v>2</v>
      </c>
      <c r="F584">
        <v>4</v>
      </c>
      <c r="G584" t="s">
        <v>19</v>
      </c>
      <c r="H584">
        <v>39</v>
      </c>
      <c r="I584">
        <v>29792</v>
      </c>
      <c r="J584">
        <v>37620</v>
      </c>
    </row>
    <row r="585" spans="1:10" x14ac:dyDescent="0.25">
      <c r="A585">
        <v>1178</v>
      </c>
      <c r="B585">
        <v>2</v>
      </c>
      <c r="C585" s="1">
        <v>21911</v>
      </c>
      <c r="D585">
        <v>1</v>
      </c>
      <c r="E585">
        <v>4</v>
      </c>
      <c r="F585">
        <v>4</v>
      </c>
      <c r="G585" t="s">
        <v>14</v>
      </c>
      <c r="H585">
        <v>29</v>
      </c>
      <c r="I585">
        <v>29996</v>
      </c>
      <c r="J585">
        <v>23450</v>
      </c>
    </row>
    <row r="586" spans="1:10" x14ac:dyDescent="0.25">
      <c r="A586">
        <v>216</v>
      </c>
      <c r="B586">
        <v>1</v>
      </c>
      <c r="C586" s="1">
        <v>27049</v>
      </c>
      <c r="D586">
        <v>1</v>
      </c>
      <c r="E586">
        <v>4</v>
      </c>
      <c r="F586">
        <v>5</v>
      </c>
      <c r="G586" t="s">
        <v>13</v>
      </c>
      <c r="H586">
        <v>35</v>
      </c>
      <c r="I586">
        <v>30008</v>
      </c>
      <c r="J586">
        <v>12503</v>
      </c>
    </row>
    <row r="587" spans="1:10" x14ac:dyDescent="0.25">
      <c r="A587">
        <v>1219</v>
      </c>
      <c r="B587">
        <v>1</v>
      </c>
      <c r="C587" s="1">
        <v>22867</v>
      </c>
      <c r="D587">
        <v>1</v>
      </c>
      <c r="E587">
        <v>1</v>
      </c>
      <c r="F587">
        <v>4</v>
      </c>
      <c r="G587" t="s">
        <v>9</v>
      </c>
      <c r="H587">
        <v>40</v>
      </c>
      <c r="I587">
        <v>30096</v>
      </c>
      <c r="J587">
        <v>169002</v>
      </c>
    </row>
    <row r="588" spans="1:10" x14ac:dyDescent="0.25">
      <c r="A588">
        <v>725</v>
      </c>
      <c r="B588">
        <v>1</v>
      </c>
      <c r="C588" s="1">
        <v>22042</v>
      </c>
      <c r="D588">
        <v>1</v>
      </c>
      <c r="E588">
        <v>2</v>
      </c>
      <c r="F588">
        <v>3</v>
      </c>
      <c r="G588" t="s">
        <v>10</v>
      </c>
      <c r="H588">
        <v>40</v>
      </c>
      <c r="I588">
        <v>30156</v>
      </c>
      <c r="J588">
        <v>102196</v>
      </c>
    </row>
    <row r="589" spans="1:10" x14ac:dyDescent="0.25">
      <c r="A589">
        <v>519</v>
      </c>
      <c r="B589">
        <v>2</v>
      </c>
      <c r="C589" s="1">
        <v>26724</v>
      </c>
      <c r="D589">
        <v>1</v>
      </c>
      <c r="E589">
        <v>3</v>
      </c>
      <c r="F589">
        <v>4</v>
      </c>
      <c r="G589" t="s">
        <v>21</v>
      </c>
      <c r="H589">
        <v>18</v>
      </c>
      <c r="I589">
        <v>30160</v>
      </c>
      <c r="J589">
        <v>190455</v>
      </c>
    </row>
    <row r="590" spans="1:10" x14ac:dyDescent="0.25">
      <c r="A590">
        <v>1271</v>
      </c>
      <c r="B590">
        <v>2</v>
      </c>
      <c r="C590" s="1">
        <v>29207</v>
      </c>
      <c r="D590">
        <v>1</v>
      </c>
      <c r="E590">
        <v>1</v>
      </c>
      <c r="F590">
        <v>3</v>
      </c>
      <c r="G590" t="s">
        <v>10</v>
      </c>
      <c r="H590">
        <v>36</v>
      </c>
      <c r="I590">
        <v>30204</v>
      </c>
      <c r="J590">
        <v>51871</v>
      </c>
    </row>
    <row r="591" spans="1:10" x14ac:dyDescent="0.25">
      <c r="A591">
        <v>91</v>
      </c>
      <c r="B591">
        <v>1</v>
      </c>
      <c r="C591" s="1">
        <v>25536</v>
      </c>
      <c r="D591">
        <v>1</v>
      </c>
      <c r="E591">
        <v>4</v>
      </c>
      <c r="F591">
        <v>5</v>
      </c>
      <c r="G591" t="s">
        <v>16</v>
      </c>
      <c r="H591">
        <v>38</v>
      </c>
      <c r="I591">
        <v>30232</v>
      </c>
      <c r="J591">
        <v>203666</v>
      </c>
    </row>
    <row r="592" spans="1:10" x14ac:dyDescent="0.25">
      <c r="A592">
        <v>1015</v>
      </c>
      <c r="B592">
        <v>2</v>
      </c>
      <c r="C592" s="1">
        <v>31521</v>
      </c>
      <c r="D592">
        <v>1</v>
      </c>
      <c r="E592">
        <v>4</v>
      </c>
      <c r="F592">
        <v>5</v>
      </c>
      <c r="G592" t="s">
        <v>13</v>
      </c>
      <c r="H592">
        <v>40</v>
      </c>
      <c r="I592">
        <v>30272</v>
      </c>
      <c r="J592">
        <v>97254</v>
      </c>
    </row>
    <row r="593" spans="1:10" x14ac:dyDescent="0.25">
      <c r="A593">
        <v>207</v>
      </c>
      <c r="B593">
        <v>2</v>
      </c>
      <c r="C593" s="1">
        <v>22353</v>
      </c>
      <c r="D593">
        <v>1</v>
      </c>
      <c r="E593">
        <v>3</v>
      </c>
      <c r="F593">
        <v>4</v>
      </c>
      <c r="G593" t="s">
        <v>21</v>
      </c>
      <c r="H593">
        <v>38</v>
      </c>
      <c r="I593">
        <v>30276</v>
      </c>
      <c r="J593">
        <v>500</v>
      </c>
    </row>
    <row r="594" spans="1:10" x14ac:dyDescent="0.25">
      <c r="A594">
        <v>659</v>
      </c>
      <c r="B594">
        <v>1</v>
      </c>
      <c r="C594" s="1">
        <v>25073</v>
      </c>
      <c r="D594">
        <v>1</v>
      </c>
      <c r="E594">
        <v>4</v>
      </c>
      <c r="F594">
        <v>5</v>
      </c>
      <c r="G594" t="s">
        <v>13</v>
      </c>
      <c r="H594">
        <v>37</v>
      </c>
      <c r="I594">
        <v>30288</v>
      </c>
      <c r="J594">
        <v>0</v>
      </c>
    </row>
    <row r="595" spans="1:10" x14ac:dyDescent="0.25">
      <c r="A595">
        <v>960</v>
      </c>
      <c r="B595">
        <v>2</v>
      </c>
      <c r="C595" s="1">
        <v>26984</v>
      </c>
      <c r="D595">
        <v>1</v>
      </c>
      <c r="E595">
        <v>1</v>
      </c>
      <c r="F595">
        <v>4</v>
      </c>
      <c r="G595" t="s">
        <v>14</v>
      </c>
      <c r="H595">
        <v>38</v>
      </c>
      <c r="I595">
        <v>30292</v>
      </c>
      <c r="J595">
        <v>15000</v>
      </c>
    </row>
    <row r="596" spans="1:10" x14ac:dyDescent="0.25">
      <c r="A596">
        <v>628</v>
      </c>
      <c r="B596">
        <v>1</v>
      </c>
      <c r="C596" s="1">
        <v>22108</v>
      </c>
      <c r="D596">
        <v>1</v>
      </c>
      <c r="E596">
        <v>4</v>
      </c>
      <c r="F596">
        <v>5</v>
      </c>
      <c r="G596" t="s">
        <v>16</v>
      </c>
      <c r="H596">
        <v>39</v>
      </c>
      <c r="I596">
        <v>30344</v>
      </c>
      <c r="J596">
        <v>85000</v>
      </c>
    </row>
    <row r="597" spans="1:10" x14ac:dyDescent="0.25">
      <c r="A597">
        <v>1230</v>
      </c>
      <c r="B597">
        <v>1</v>
      </c>
      <c r="C597" s="1">
        <v>29762</v>
      </c>
      <c r="D597">
        <v>1</v>
      </c>
      <c r="E597">
        <v>4</v>
      </c>
      <c r="F597">
        <v>5</v>
      </c>
      <c r="G597" t="s">
        <v>16</v>
      </c>
      <c r="H597">
        <v>40</v>
      </c>
      <c r="I597">
        <v>30396</v>
      </c>
      <c r="J597">
        <v>22781</v>
      </c>
    </row>
    <row r="598" spans="1:10" x14ac:dyDescent="0.25">
      <c r="A598">
        <v>1080</v>
      </c>
      <c r="B598">
        <v>1</v>
      </c>
      <c r="C598" s="1">
        <v>30076</v>
      </c>
      <c r="D598">
        <v>1</v>
      </c>
      <c r="E598">
        <v>1</v>
      </c>
      <c r="F598">
        <v>4</v>
      </c>
      <c r="G598" t="s">
        <v>9</v>
      </c>
      <c r="H598">
        <v>38</v>
      </c>
      <c r="I598">
        <v>30424</v>
      </c>
      <c r="J598">
        <v>39160</v>
      </c>
    </row>
    <row r="599" spans="1:10" x14ac:dyDescent="0.25">
      <c r="A599">
        <v>941</v>
      </c>
      <c r="B599">
        <v>1</v>
      </c>
      <c r="C599" s="1">
        <v>30989</v>
      </c>
      <c r="D599">
        <v>1</v>
      </c>
      <c r="E599">
        <v>1</v>
      </c>
      <c r="F599">
        <v>3</v>
      </c>
      <c r="G599" t="s">
        <v>10</v>
      </c>
      <c r="H599">
        <v>40</v>
      </c>
      <c r="I599">
        <v>30432</v>
      </c>
      <c r="J599">
        <v>24259</v>
      </c>
    </row>
    <row r="600" spans="1:10" x14ac:dyDescent="0.25">
      <c r="A600">
        <v>591</v>
      </c>
      <c r="B600">
        <v>1</v>
      </c>
      <c r="C600" s="1">
        <v>26704</v>
      </c>
      <c r="D600">
        <v>1</v>
      </c>
      <c r="E600">
        <v>3</v>
      </c>
      <c r="F600">
        <v>4</v>
      </c>
      <c r="G600" t="s">
        <v>19</v>
      </c>
      <c r="H600">
        <v>39</v>
      </c>
      <c r="I600">
        <v>30468</v>
      </c>
      <c r="J600">
        <v>19000</v>
      </c>
    </row>
    <row r="601" spans="1:10" x14ac:dyDescent="0.25">
      <c r="A601">
        <v>723</v>
      </c>
      <c r="B601">
        <v>1</v>
      </c>
      <c r="C601" s="1">
        <v>27945</v>
      </c>
      <c r="D601">
        <v>1</v>
      </c>
      <c r="E601">
        <v>4</v>
      </c>
      <c r="F601">
        <v>4</v>
      </c>
      <c r="G601" t="s">
        <v>9</v>
      </c>
      <c r="H601">
        <v>40</v>
      </c>
      <c r="I601">
        <v>30500</v>
      </c>
      <c r="J601">
        <v>200010</v>
      </c>
    </row>
    <row r="602" spans="1:10" x14ac:dyDescent="0.25">
      <c r="A602">
        <v>1331</v>
      </c>
      <c r="B602">
        <v>2</v>
      </c>
      <c r="C602" s="1">
        <v>27161</v>
      </c>
      <c r="D602">
        <v>1</v>
      </c>
      <c r="E602">
        <v>4</v>
      </c>
      <c r="F602">
        <v>4</v>
      </c>
      <c r="G602" t="s">
        <v>12</v>
      </c>
      <c r="H602">
        <v>38</v>
      </c>
      <c r="I602">
        <v>30556</v>
      </c>
      <c r="J602">
        <v>914</v>
      </c>
    </row>
    <row r="603" spans="1:10" x14ac:dyDescent="0.25">
      <c r="A603">
        <v>1057</v>
      </c>
      <c r="B603">
        <v>2</v>
      </c>
      <c r="C603" s="1">
        <v>26902</v>
      </c>
      <c r="D603">
        <v>1</v>
      </c>
      <c r="E603">
        <v>3</v>
      </c>
      <c r="F603">
        <v>4</v>
      </c>
      <c r="G603" t="s">
        <v>21</v>
      </c>
      <c r="H603">
        <v>39</v>
      </c>
      <c r="I603">
        <v>30596</v>
      </c>
      <c r="J603">
        <v>64082</v>
      </c>
    </row>
    <row r="604" spans="1:10" x14ac:dyDescent="0.25">
      <c r="A604">
        <v>559</v>
      </c>
      <c r="B604">
        <v>1</v>
      </c>
      <c r="C604" s="1">
        <v>20359</v>
      </c>
      <c r="D604">
        <v>1</v>
      </c>
      <c r="E604">
        <v>4</v>
      </c>
      <c r="F604">
        <v>4</v>
      </c>
      <c r="G604" t="s">
        <v>15</v>
      </c>
      <c r="H604">
        <v>35</v>
      </c>
      <c r="I604">
        <v>30612</v>
      </c>
      <c r="J604">
        <v>88189</v>
      </c>
    </row>
    <row r="605" spans="1:10" x14ac:dyDescent="0.25">
      <c r="A605">
        <v>1228</v>
      </c>
      <c r="B605">
        <v>1</v>
      </c>
      <c r="C605" s="1">
        <v>21907</v>
      </c>
      <c r="D605">
        <v>1</v>
      </c>
      <c r="E605">
        <v>2</v>
      </c>
      <c r="F605">
        <v>4</v>
      </c>
      <c r="G605" t="s">
        <v>11</v>
      </c>
      <c r="H605">
        <v>40</v>
      </c>
      <c r="I605">
        <v>30688</v>
      </c>
      <c r="J605">
        <v>10890</v>
      </c>
    </row>
    <row r="606" spans="1:10" x14ac:dyDescent="0.25">
      <c r="A606">
        <v>1062</v>
      </c>
      <c r="B606">
        <v>1</v>
      </c>
      <c r="C606" s="1">
        <v>19275</v>
      </c>
      <c r="D606">
        <v>1</v>
      </c>
      <c r="E606">
        <v>2</v>
      </c>
      <c r="F606">
        <v>3</v>
      </c>
      <c r="G606" t="s">
        <v>10</v>
      </c>
      <c r="H606">
        <v>35</v>
      </c>
      <c r="I606">
        <v>30716</v>
      </c>
      <c r="J606">
        <v>133936</v>
      </c>
    </row>
    <row r="607" spans="1:10" x14ac:dyDescent="0.25">
      <c r="A607">
        <v>913</v>
      </c>
      <c r="B607">
        <v>1</v>
      </c>
      <c r="C607" s="1">
        <v>19488</v>
      </c>
      <c r="D607">
        <v>1</v>
      </c>
      <c r="E607">
        <v>4</v>
      </c>
      <c r="F607">
        <v>5</v>
      </c>
      <c r="G607" t="s">
        <v>13</v>
      </c>
      <c r="H607">
        <v>40</v>
      </c>
      <c r="I607">
        <v>30724</v>
      </c>
      <c r="J607">
        <v>301534</v>
      </c>
    </row>
    <row r="608" spans="1:10" x14ac:dyDescent="0.25">
      <c r="A608">
        <v>967</v>
      </c>
      <c r="B608">
        <v>1</v>
      </c>
      <c r="C608" s="1">
        <v>31051</v>
      </c>
      <c r="D608">
        <v>1</v>
      </c>
      <c r="E608">
        <v>2</v>
      </c>
      <c r="F608">
        <v>4</v>
      </c>
      <c r="G608" t="s">
        <v>9</v>
      </c>
      <c r="H608">
        <v>40</v>
      </c>
      <c r="I608">
        <v>30784</v>
      </c>
      <c r="J608">
        <v>4073</v>
      </c>
    </row>
    <row r="609" spans="1:10" x14ac:dyDescent="0.25">
      <c r="A609">
        <v>60</v>
      </c>
      <c r="B609">
        <v>1</v>
      </c>
      <c r="C609" s="1">
        <v>24166</v>
      </c>
      <c r="D609">
        <v>1</v>
      </c>
      <c r="E609">
        <v>4</v>
      </c>
      <c r="F609">
        <v>4</v>
      </c>
      <c r="G609" t="s">
        <v>14</v>
      </c>
      <c r="H609">
        <v>38</v>
      </c>
      <c r="I609">
        <v>30824</v>
      </c>
      <c r="J609">
        <v>3099</v>
      </c>
    </row>
    <row r="610" spans="1:10" x14ac:dyDescent="0.25">
      <c r="A610">
        <v>262</v>
      </c>
      <c r="B610">
        <v>2</v>
      </c>
      <c r="C610" s="1">
        <v>25095</v>
      </c>
      <c r="D610">
        <v>1</v>
      </c>
      <c r="E610">
        <v>4</v>
      </c>
      <c r="F610">
        <v>4</v>
      </c>
      <c r="G610" t="s">
        <v>19</v>
      </c>
      <c r="H610">
        <v>32</v>
      </c>
      <c r="I610">
        <v>30828</v>
      </c>
      <c r="J610">
        <v>1121</v>
      </c>
    </row>
    <row r="611" spans="1:10" x14ac:dyDescent="0.25">
      <c r="A611">
        <v>1050</v>
      </c>
      <c r="B611">
        <v>2</v>
      </c>
      <c r="C611" s="1">
        <v>20654</v>
      </c>
      <c r="D611">
        <v>1</v>
      </c>
      <c r="E611">
        <v>4</v>
      </c>
      <c r="F611">
        <v>4</v>
      </c>
      <c r="G611" t="s">
        <v>12</v>
      </c>
      <c r="H611">
        <v>34</v>
      </c>
      <c r="I611">
        <v>30836</v>
      </c>
      <c r="J611">
        <v>355080</v>
      </c>
    </row>
    <row r="612" spans="1:10" x14ac:dyDescent="0.25">
      <c r="A612">
        <v>26</v>
      </c>
      <c r="B612">
        <v>2</v>
      </c>
      <c r="C612" s="1">
        <v>34300</v>
      </c>
      <c r="D612">
        <v>1</v>
      </c>
      <c r="E612">
        <v>2</v>
      </c>
      <c r="F612">
        <v>4</v>
      </c>
      <c r="G612" t="s">
        <v>15</v>
      </c>
      <c r="H612">
        <v>39</v>
      </c>
      <c r="I612">
        <v>30840</v>
      </c>
      <c r="J612">
        <v>0</v>
      </c>
    </row>
    <row r="613" spans="1:10" x14ac:dyDescent="0.25">
      <c r="A613">
        <v>1189</v>
      </c>
      <c r="B613">
        <v>1</v>
      </c>
      <c r="C613" s="1">
        <v>28400</v>
      </c>
      <c r="D613">
        <v>1</v>
      </c>
      <c r="E613">
        <v>3</v>
      </c>
      <c r="F613">
        <v>5</v>
      </c>
      <c r="G613" t="s">
        <v>16</v>
      </c>
      <c r="H613">
        <v>39</v>
      </c>
      <c r="I613">
        <v>30896</v>
      </c>
      <c r="J613">
        <v>8550</v>
      </c>
    </row>
    <row r="614" spans="1:10" x14ac:dyDescent="0.25">
      <c r="A614">
        <v>1140</v>
      </c>
      <c r="B614">
        <v>1</v>
      </c>
      <c r="C614" s="1">
        <v>28481</v>
      </c>
      <c r="D614">
        <v>1</v>
      </c>
      <c r="E614">
        <v>1</v>
      </c>
      <c r="F614">
        <v>5</v>
      </c>
      <c r="G614" t="s">
        <v>16</v>
      </c>
      <c r="H614">
        <v>48</v>
      </c>
      <c r="I614">
        <v>30956</v>
      </c>
      <c r="J614">
        <v>10330</v>
      </c>
    </row>
    <row r="615" spans="1:10" x14ac:dyDescent="0.25">
      <c r="A615">
        <v>1287</v>
      </c>
      <c r="B615">
        <v>2</v>
      </c>
      <c r="C615" s="1">
        <v>24124</v>
      </c>
      <c r="D615">
        <v>1</v>
      </c>
      <c r="E615">
        <v>1</v>
      </c>
      <c r="F615">
        <v>4</v>
      </c>
      <c r="G615" t="s">
        <v>12</v>
      </c>
      <c r="H615">
        <v>40</v>
      </c>
      <c r="I615">
        <v>30980</v>
      </c>
      <c r="J615">
        <v>30324</v>
      </c>
    </row>
    <row r="616" spans="1:10" x14ac:dyDescent="0.25">
      <c r="A616">
        <v>133</v>
      </c>
      <c r="B616">
        <v>1</v>
      </c>
      <c r="C616" s="1">
        <v>27506</v>
      </c>
      <c r="D616">
        <v>1</v>
      </c>
      <c r="E616">
        <v>4</v>
      </c>
      <c r="F616">
        <v>5</v>
      </c>
      <c r="G616" t="s">
        <v>16</v>
      </c>
      <c r="H616">
        <v>38</v>
      </c>
      <c r="I616">
        <v>30988</v>
      </c>
      <c r="J616">
        <v>116885</v>
      </c>
    </row>
    <row r="617" spans="1:10" x14ac:dyDescent="0.25">
      <c r="A617">
        <v>158</v>
      </c>
      <c r="B617">
        <v>2</v>
      </c>
      <c r="C617" s="1">
        <v>28971</v>
      </c>
      <c r="D617">
        <v>1</v>
      </c>
      <c r="E617">
        <v>3</v>
      </c>
      <c r="F617">
        <v>4</v>
      </c>
      <c r="G617" t="s">
        <v>20</v>
      </c>
      <c r="H617">
        <v>38</v>
      </c>
      <c r="I617">
        <v>30996</v>
      </c>
      <c r="J617">
        <v>0</v>
      </c>
    </row>
    <row r="618" spans="1:10" x14ac:dyDescent="0.25">
      <c r="A618">
        <v>1161</v>
      </c>
      <c r="B618">
        <v>2</v>
      </c>
      <c r="C618" s="1">
        <v>28246</v>
      </c>
      <c r="D618">
        <v>1</v>
      </c>
      <c r="E618">
        <v>4</v>
      </c>
      <c r="F618">
        <v>4</v>
      </c>
      <c r="G618" t="s">
        <v>12</v>
      </c>
      <c r="H618">
        <v>20</v>
      </c>
      <c r="I618">
        <v>31008</v>
      </c>
      <c r="J618">
        <v>18482</v>
      </c>
    </row>
    <row r="619" spans="1:10" x14ac:dyDescent="0.25">
      <c r="A619">
        <v>399</v>
      </c>
      <c r="B619">
        <v>2</v>
      </c>
      <c r="C619" s="1">
        <v>31856</v>
      </c>
      <c r="D619">
        <v>1</v>
      </c>
      <c r="E619">
        <v>1</v>
      </c>
      <c r="F619">
        <v>4</v>
      </c>
      <c r="G619" t="s">
        <v>11</v>
      </c>
      <c r="H619">
        <v>50</v>
      </c>
      <c r="I619">
        <v>31012</v>
      </c>
      <c r="J619">
        <v>0</v>
      </c>
    </row>
    <row r="620" spans="1:10" x14ac:dyDescent="0.25">
      <c r="A620">
        <v>668</v>
      </c>
      <c r="B620">
        <v>1</v>
      </c>
      <c r="C620" s="1">
        <v>25327</v>
      </c>
      <c r="D620">
        <v>1</v>
      </c>
      <c r="E620">
        <v>4</v>
      </c>
      <c r="F620">
        <v>4</v>
      </c>
      <c r="G620" t="s">
        <v>11</v>
      </c>
      <c r="H620">
        <v>42</v>
      </c>
      <c r="I620">
        <v>31072</v>
      </c>
      <c r="J620">
        <v>1244</v>
      </c>
    </row>
    <row r="621" spans="1:10" x14ac:dyDescent="0.25">
      <c r="A621">
        <v>15</v>
      </c>
      <c r="B621">
        <v>1</v>
      </c>
      <c r="C621" s="1">
        <v>28514</v>
      </c>
      <c r="D621">
        <v>1</v>
      </c>
      <c r="E621">
        <v>1</v>
      </c>
      <c r="F621">
        <v>4</v>
      </c>
      <c r="G621" t="s">
        <v>15</v>
      </c>
      <c r="H621">
        <v>40</v>
      </c>
      <c r="I621">
        <v>31100</v>
      </c>
      <c r="J621">
        <v>5976</v>
      </c>
    </row>
    <row r="622" spans="1:10" x14ac:dyDescent="0.25">
      <c r="A622">
        <v>147</v>
      </c>
      <c r="B622">
        <v>2</v>
      </c>
      <c r="C622" s="1">
        <v>24018</v>
      </c>
      <c r="D622">
        <v>1</v>
      </c>
      <c r="E622">
        <v>1</v>
      </c>
      <c r="F622">
        <v>4</v>
      </c>
      <c r="G622" t="s">
        <v>19</v>
      </c>
      <c r="H622">
        <v>38</v>
      </c>
      <c r="I622">
        <v>31136</v>
      </c>
      <c r="J622">
        <v>7782</v>
      </c>
    </row>
    <row r="623" spans="1:10" x14ac:dyDescent="0.25">
      <c r="A623">
        <v>1165</v>
      </c>
      <c r="B623">
        <v>2</v>
      </c>
      <c r="C623" s="1">
        <v>24077</v>
      </c>
      <c r="D623">
        <v>1</v>
      </c>
      <c r="E623">
        <v>1</v>
      </c>
      <c r="F623">
        <v>4</v>
      </c>
      <c r="G623" t="s">
        <v>9</v>
      </c>
      <c r="H623">
        <v>40</v>
      </c>
      <c r="I623">
        <v>31160</v>
      </c>
      <c r="J623">
        <v>68220</v>
      </c>
    </row>
    <row r="624" spans="1:10" x14ac:dyDescent="0.25">
      <c r="A624">
        <v>111</v>
      </c>
      <c r="B624">
        <v>2</v>
      </c>
      <c r="C624" s="1">
        <v>21322</v>
      </c>
      <c r="D624">
        <v>1</v>
      </c>
      <c r="E624">
        <v>4</v>
      </c>
      <c r="F624">
        <v>4</v>
      </c>
      <c r="G624" t="s">
        <v>12</v>
      </c>
      <c r="H624">
        <v>38</v>
      </c>
      <c r="I624">
        <v>31172</v>
      </c>
      <c r="J624">
        <v>158000</v>
      </c>
    </row>
    <row r="625" spans="1:10" x14ac:dyDescent="0.25">
      <c r="A625">
        <v>563</v>
      </c>
      <c r="B625">
        <v>2</v>
      </c>
      <c r="C625" s="1">
        <v>23575</v>
      </c>
      <c r="D625">
        <v>1</v>
      </c>
      <c r="E625">
        <v>3</v>
      </c>
      <c r="F625">
        <v>4</v>
      </c>
      <c r="G625" t="s">
        <v>11</v>
      </c>
      <c r="H625">
        <v>20</v>
      </c>
      <c r="I625">
        <v>31196</v>
      </c>
      <c r="J625">
        <v>36177</v>
      </c>
    </row>
    <row r="626" spans="1:10" x14ac:dyDescent="0.25">
      <c r="A626">
        <v>1126</v>
      </c>
      <c r="B626">
        <v>1</v>
      </c>
      <c r="C626" s="1">
        <v>25680</v>
      </c>
      <c r="D626">
        <v>1</v>
      </c>
      <c r="E626">
        <v>4</v>
      </c>
      <c r="F626">
        <v>5</v>
      </c>
      <c r="G626" t="s">
        <v>13</v>
      </c>
      <c r="H626">
        <v>40</v>
      </c>
      <c r="I626">
        <v>31208</v>
      </c>
      <c r="J626">
        <v>76500</v>
      </c>
    </row>
    <row r="627" spans="1:10" x14ac:dyDescent="0.25">
      <c r="A627">
        <v>1241</v>
      </c>
      <c r="B627">
        <v>2</v>
      </c>
      <c r="C627" s="1">
        <v>26286</v>
      </c>
      <c r="D627">
        <v>1</v>
      </c>
      <c r="E627">
        <v>1</v>
      </c>
      <c r="F627">
        <v>4</v>
      </c>
      <c r="G627" t="s">
        <v>14</v>
      </c>
      <c r="H627">
        <v>40</v>
      </c>
      <c r="I627">
        <v>31236</v>
      </c>
      <c r="J627">
        <v>305868</v>
      </c>
    </row>
    <row r="628" spans="1:10" x14ac:dyDescent="0.25">
      <c r="A628">
        <v>1263</v>
      </c>
      <c r="B628">
        <v>2</v>
      </c>
      <c r="C628" s="1">
        <v>27563</v>
      </c>
      <c r="D628">
        <v>1</v>
      </c>
      <c r="E628">
        <v>1</v>
      </c>
      <c r="F628">
        <v>4</v>
      </c>
      <c r="G628" t="s">
        <v>21</v>
      </c>
      <c r="H628">
        <v>40</v>
      </c>
      <c r="I628">
        <v>31260</v>
      </c>
      <c r="J628">
        <v>20267</v>
      </c>
    </row>
    <row r="629" spans="1:10" x14ac:dyDescent="0.25">
      <c r="A629">
        <v>1216</v>
      </c>
      <c r="B629">
        <v>1</v>
      </c>
      <c r="C629" s="1">
        <v>19418</v>
      </c>
      <c r="D629">
        <v>1</v>
      </c>
      <c r="E629">
        <v>1</v>
      </c>
      <c r="F629">
        <v>4</v>
      </c>
      <c r="G629" t="s">
        <v>15</v>
      </c>
      <c r="H629">
        <v>40</v>
      </c>
      <c r="I629">
        <v>31264</v>
      </c>
      <c r="J629">
        <v>47026</v>
      </c>
    </row>
    <row r="630" spans="1:10" x14ac:dyDescent="0.25">
      <c r="A630">
        <v>86</v>
      </c>
      <c r="B630">
        <v>2</v>
      </c>
      <c r="C630" s="1">
        <v>22559</v>
      </c>
      <c r="D630">
        <v>1</v>
      </c>
      <c r="E630">
        <v>1</v>
      </c>
      <c r="F630">
        <v>4</v>
      </c>
      <c r="G630" t="s">
        <v>9</v>
      </c>
      <c r="H630">
        <v>30</v>
      </c>
      <c r="I630">
        <v>31284</v>
      </c>
      <c r="J630">
        <v>102215</v>
      </c>
    </row>
    <row r="631" spans="1:10" x14ac:dyDescent="0.25">
      <c r="A631">
        <v>984</v>
      </c>
      <c r="B631">
        <v>1</v>
      </c>
      <c r="C631" s="1">
        <v>31107</v>
      </c>
      <c r="D631">
        <v>1</v>
      </c>
      <c r="E631">
        <v>2</v>
      </c>
      <c r="F631">
        <v>3</v>
      </c>
      <c r="G631" t="s">
        <v>10</v>
      </c>
      <c r="H631">
        <v>40</v>
      </c>
      <c r="I631">
        <v>31284</v>
      </c>
      <c r="J631">
        <v>15569</v>
      </c>
    </row>
    <row r="632" spans="1:10" x14ac:dyDescent="0.25">
      <c r="A632">
        <v>1180</v>
      </c>
      <c r="B632">
        <v>1</v>
      </c>
      <c r="C632" s="1">
        <v>26277</v>
      </c>
      <c r="D632">
        <v>1</v>
      </c>
      <c r="E632">
        <v>1</v>
      </c>
      <c r="F632">
        <v>4</v>
      </c>
      <c r="G632" t="s">
        <v>20</v>
      </c>
      <c r="H632">
        <v>39</v>
      </c>
      <c r="I632">
        <v>31308</v>
      </c>
      <c r="J632">
        <v>47706</v>
      </c>
    </row>
    <row r="633" spans="1:10" x14ac:dyDescent="0.25">
      <c r="A633">
        <v>1160</v>
      </c>
      <c r="B633">
        <v>1</v>
      </c>
      <c r="C633" s="1">
        <v>23700</v>
      </c>
      <c r="D633">
        <v>1</v>
      </c>
      <c r="E633">
        <v>4</v>
      </c>
      <c r="F633">
        <v>5</v>
      </c>
      <c r="G633" t="s">
        <v>13</v>
      </c>
      <c r="H633">
        <v>40</v>
      </c>
      <c r="I633">
        <v>31316</v>
      </c>
      <c r="J633">
        <v>42923</v>
      </c>
    </row>
    <row r="634" spans="1:10" x14ac:dyDescent="0.25">
      <c r="A634">
        <v>554</v>
      </c>
      <c r="B634">
        <v>2</v>
      </c>
      <c r="C634" s="1">
        <v>27135</v>
      </c>
      <c r="D634">
        <v>1</v>
      </c>
      <c r="E634">
        <v>1</v>
      </c>
      <c r="F634">
        <v>4</v>
      </c>
      <c r="G634" t="s">
        <v>11</v>
      </c>
      <c r="H634">
        <v>39</v>
      </c>
      <c r="I634">
        <v>31320</v>
      </c>
      <c r="J634">
        <v>0</v>
      </c>
    </row>
    <row r="635" spans="1:10" x14ac:dyDescent="0.25">
      <c r="A635">
        <v>230</v>
      </c>
      <c r="B635">
        <v>1</v>
      </c>
      <c r="C635" s="1">
        <v>27308</v>
      </c>
      <c r="D635">
        <v>1</v>
      </c>
      <c r="E635">
        <v>2</v>
      </c>
      <c r="F635">
        <v>4</v>
      </c>
      <c r="G635" t="s">
        <v>20</v>
      </c>
      <c r="H635">
        <v>40</v>
      </c>
      <c r="I635">
        <v>31412</v>
      </c>
      <c r="J635">
        <v>3969</v>
      </c>
    </row>
    <row r="636" spans="1:10" x14ac:dyDescent="0.25">
      <c r="A636">
        <v>306</v>
      </c>
      <c r="B636">
        <v>2</v>
      </c>
      <c r="C636" s="1">
        <v>28663</v>
      </c>
      <c r="D636">
        <v>1</v>
      </c>
      <c r="E636">
        <v>4</v>
      </c>
      <c r="F636">
        <v>4</v>
      </c>
      <c r="G636" t="s">
        <v>12</v>
      </c>
      <c r="H636">
        <v>38</v>
      </c>
      <c r="I636">
        <v>31412</v>
      </c>
      <c r="J636">
        <v>12792</v>
      </c>
    </row>
    <row r="637" spans="1:10" x14ac:dyDescent="0.25">
      <c r="A637">
        <v>1136</v>
      </c>
      <c r="B637">
        <v>1</v>
      </c>
      <c r="C637" s="1">
        <v>27576</v>
      </c>
      <c r="D637">
        <v>1</v>
      </c>
      <c r="E637">
        <v>3</v>
      </c>
      <c r="F637">
        <v>5</v>
      </c>
      <c r="G637" t="s">
        <v>13</v>
      </c>
      <c r="H637">
        <v>40</v>
      </c>
      <c r="I637">
        <v>31424</v>
      </c>
      <c r="J637">
        <v>84000</v>
      </c>
    </row>
    <row r="638" spans="1:10" x14ac:dyDescent="0.25">
      <c r="A638">
        <v>25</v>
      </c>
      <c r="B638">
        <v>2</v>
      </c>
      <c r="C638" s="1">
        <v>28608</v>
      </c>
      <c r="D638">
        <v>1</v>
      </c>
      <c r="E638">
        <v>4</v>
      </c>
      <c r="F638">
        <v>4</v>
      </c>
      <c r="G638" t="s">
        <v>14</v>
      </c>
      <c r="H638">
        <v>40</v>
      </c>
      <c r="I638">
        <v>31444</v>
      </c>
      <c r="J638">
        <v>8895</v>
      </c>
    </row>
    <row r="639" spans="1:10" x14ac:dyDescent="0.25">
      <c r="A639">
        <v>606</v>
      </c>
      <c r="B639">
        <v>1</v>
      </c>
      <c r="C639" s="1">
        <v>26850</v>
      </c>
      <c r="D639">
        <v>1</v>
      </c>
      <c r="E639">
        <v>4</v>
      </c>
      <c r="F639">
        <v>5</v>
      </c>
      <c r="G639" t="s">
        <v>16</v>
      </c>
      <c r="H639">
        <v>37</v>
      </c>
      <c r="I639">
        <v>31472</v>
      </c>
      <c r="J639">
        <v>205377</v>
      </c>
    </row>
    <row r="640" spans="1:10" x14ac:dyDescent="0.25">
      <c r="A640">
        <v>891</v>
      </c>
      <c r="B640">
        <v>1</v>
      </c>
      <c r="C640" s="1">
        <v>31101</v>
      </c>
      <c r="D640">
        <v>2</v>
      </c>
      <c r="E640">
        <v>4</v>
      </c>
      <c r="F640">
        <v>4</v>
      </c>
      <c r="G640" t="s">
        <v>20</v>
      </c>
      <c r="H640">
        <v>35</v>
      </c>
      <c r="I640">
        <v>31508</v>
      </c>
      <c r="J640">
        <v>2500</v>
      </c>
    </row>
    <row r="641" spans="1:10" x14ac:dyDescent="0.25">
      <c r="A641">
        <v>900</v>
      </c>
      <c r="B641">
        <v>2</v>
      </c>
      <c r="C641" s="1">
        <v>23556</v>
      </c>
      <c r="D641">
        <v>1</v>
      </c>
      <c r="E641">
        <v>4</v>
      </c>
      <c r="F641">
        <v>4</v>
      </c>
      <c r="G641" t="s">
        <v>15</v>
      </c>
      <c r="H641">
        <v>30</v>
      </c>
      <c r="I641">
        <v>31512</v>
      </c>
      <c r="J641">
        <v>223298</v>
      </c>
    </row>
    <row r="642" spans="1:10" x14ac:dyDescent="0.25">
      <c r="A642">
        <v>740</v>
      </c>
      <c r="B642">
        <v>2</v>
      </c>
      <c r="C642" s="1">
        <v>31026</v>
      </c>
      <c r="D642">
        <v>1</v>
      </c>
      <c r="E642">
        <v>4</v>
      </c>
      <c r="F642">
        <v>3</v>
      </c>
      <c r="G642" t="s">
        <v>10</v>
      </c>
      <c r="H642">
        <v>39</v>
      </c>
      <c r="I642">
        <v>31540</v>
      </c>
      <c r="J642">
        <v>7893</v>
      </c>
    </row>
    <row r="643" spans="1:10" x14ac:dyDescent="0.25">
      <c r="A643">
        <v>924</v>
      </c>
      <c r="B643">
        <v>1</v>
      </c>
      <c r="C643" s="1">
        <v>26992</v>
      </c>
      <c r="D643">
        <v>1</v>
      </c>
      <c r="E643">
        <v>3</v>
      </c>
      <c r="F643">
        <v>4</v>
      </c>
      <c r="G643" t="s">
        <v>9</v>
      </c>
      <c r="H643">
        <v>40</v>
      </c>
      <c r="I643">
        <v>31552</v>
      </c>
      <c r="J643">
        <v>25505</v>
      </c>
    </row>
    <row r="644" spans="1:10" x14ac:dyDescent="0.25">
      <c r="A644">
        <v>813</v>
      </c>
      <c r="B644">
        <v>1</v>
      </c>
      <c r="C644" s="1">
        <v>30062</v>
      </c>
      <c r="D644">
        <v>1</v>
      </c>
      <c r="E644">
        <v>3</v>
      </c>
      <c r="F644">
        <v>5</v>
      </c>
      <c r="G644" t="s">
        <v>13</v>
      </c>
      <c r="H644">
        <v>35</v>
      </c>
      <c r="I644">
        <v>31572</v>
      </c>
      <c r="J644">
        <v>144773</v>
      </c>
    </row>
    <row r="645" spans="1:10" x14ac:dyDescent="0.25">
      <c r="A645">
        <v>54</v>
      </c>
      <c r="B645">
        <v>1</v>
      </c>
      <c r="C645" s="1">
        <v>21111</v>
      </c>
      <c r="D645">
        <v>1</v>
      </c>
      <c r="E645">
        <v>1</v>
      </c>
      <c r="F645">
        <v>4</v>
      </c>
      <c r="G645" t="s">
        <v>15</v>
      </c>
      <c r="H645">
        <v>34</v>
      </c>
      <c r="I645">
        <v>31584</v>
      </c>
      <c r="J645">
        <v>1253</v>
      </c>
    </row>
    <row r="646" spans="1:10" x14ac:dyDescent="0.25">
      <c r="A646">
        <v>1162</v>
      </c>
      <c r="B646">
        <v>2</v>
      </c>
      <c r="C646" s="1">
        <v>26940</v>
      </c>
      <c r="D646">
        <v>1</v>
      </c>
      <c r="E646">
        <v>4</v>
      </c>
      <c r="F646">
        <v>4</v>
      </c>
      <c r="G646" t="s">
        <v>19</v>
      </c>
      <c r="H646">
        <v>40</v>
      </c>
      <c r="I646">
        <v>31672</v>
      </c>
      <c r="J646">
        <v>91609</v>
      </c>
    </row>
    <row r="647" spans="1:10" x14ac:dyDescent="0.25">
      <c r="A647">
        <v>1277</v>
      </c>
      <c r="B647">
        <v>2</v>
      </c>
      <c r="C647" s="1">
        <v>23004</v>
      </c>
      <c r="D647">
        <v>1</v>
      </c>
      <c r="E647">
        <v>1</v>
      </c>
      <c r="F647">
        <v>4</v>
      </c>
      <c r="G647" t="s">
        <v>15</v>
      </c>
      <c r="H647">
        <v>39</v>
      </c>
      <c r="I647">
        <v>31672</v>
      </c>
      <c r="J647">
        <v>3000</v>
      </c>
    </row>
    <row r="648" spans="1:10" x14ac:dyDescent="0.25">
      <c r="A648">
        <v>398</v>
      </c>
      <c r="B648">
        <v>1</v>
      </c>
      <c r="C648" s="1">
        <v>28171</v>
      </c>
      <c r="D648">
        <v>1</v>
      </c>
      <c r="E648">
        <v>4</v>
      </c>
      <c r="F648">
        <v>5</v>
      </c>
      <c r="G648" t="s">
        <v>16</v>
      </c>
      <c r="H648">
        <v>40</v>
      </c>
      <c r="I648">
        <v>31704</v>
      </c>
      <c r="J648">
        <v>5000</v>
      </c>
    </row>
    <row r="649" spans="1:10" x14ac:dyDescent="0.25">
      <c r="A649">
        <v>413</v>
      </c>
      <c r="B649">
        <v>1</v>
      </c>
      <c r="C649" s="1">
        <v>26488</v>
      </c>
      <c r="D649">
        <v>1</v>
      </c>
      <c r="E649">
        <v>2</v>
      </c>
      <c r="F649">
        <v>4</v>
      </c>
      <c r="G649" t="s">
        <v>9</v>
      </c>
      <c r="H649">
        <v>40</v>
      </c>
      <c r="I649">
        <v>31716</v>
      </c>
      <c r="J649">
        <v>3763</v>
      </c>
    </row>
    <row r="650" spans="1:10" x14ac:dyDescent="0.25">
      <c r="A650">
        <v>107</v>
      </c>
      <c r="B650">
        <v>2</v>
      </c>
      <c r="C650" s="1">
        <v>29665</v>
      </c>
      <c r="D650">
        <v>1</v>
      </c>
      <c r="E650">
        <v>2</v>
      </c>
      <c r="F650">
        <v>4</v>
      </c>
      <c r="G650" t="s">
        <v>21</v>
      </c>
      <c r="H650">
        <v>39</v>
      </c>
      <c r="I650">
        <v>31760</v>
      </c>
      <c r="J650">
        <v>80250</v>
      </c>
    </row>
    <row r="651" spans="1:10" x14ac:dyDescent="0.25">
      <c r="A651">
        <v>1093</v>
      </c>
      <c r="B651">
        <v>2</v>
      </c>
      <c r="C651" s="1">
        <v>28520</v>
      </c>
      <c r="D651">
        <v>1</v>
      </c>
      <c r="E651">
        <v>4</v>
      </c>
      <c r="F651">
        <v>5</v>
      </c>
      <c r="G651" t="s">
        <v>16</v>
      </c>
      <c r="H651">
        <v>35</v>
      </c>
      <c r="I651">
        <v>31768</v>
      </c>
      <c r="J651">
        <v>11710</v>
      </c>
    </row>
    <row r="652" spans="1:10" x14ac:dyDescent="0.25">
      <c r="A652">
        <v>530</v>
      </c>
      <c r="B652">
        <v>1</v>
      </c>
      <c r="C652" s="1">
        <v>32552</v>
      </c>
      <c r="D652">
        <v>1</v>
      </c>
      <c r="E652">
        <v>2</v>
      </c>
      <c r="F652">
        <v>3</v>
      </c>
      <c r="G652" t="s">
        <v>10</v>
      </c>
      <c r="H652">
        <v>39</v>
      </c>
      <c r="I652">
        <v>31796</v>
      </c>
      <c r="J652">
        <v>12578</v>
      </c>
    </row>
    <row r="653" spans="1:10" x14ac:dyDescent="0.25">
      <c r="A653">
        <v>809</v>
      </c>
      <c r="B653">
        <v>2</v>
      </c>
      <c r="C653" s="1">
        <v>24816</v>
      </c>
      <c r="D653">
        <v>1</v>
      </c>
      <c r="E653">
        <v>3</v>
      </c>
      <c r="F653">
        <v>4</v>
      </c>
      <c r="G653" t="s">
        <v>20</v>
      </c>
      <c r="H653">
        <v>30</v>
      </c>
      <c r="I653">
        <v>31796</v>
      </c>
      <c r="J653">
        <v>263555</v>
      </c>
    </row>
    <row r="654" spans="1:10" x14ac:dyDescent="0.25">
      <c r="A654">
        <v>74</v>
      </c>
      <c r="B654">
        <v>1</v>
      </c>
      <c r="C654" s="1">
        <v>28533</v>
      </c>
      <c r="D654">
        <v>1</v>
      </c>
      <c r="E654">
        <v>1</v>
      </c>
      <c r="F654">
        <v>4</v>
      </c>
      <c r="G654" t="s">
        <v>12</v>
      </c>
      <c r="H654">
        <v>40</v>
      </c>
      <c r="I654">
        <v>31872</v>
      </c>
      <c r="J654">
        <v>38549</v>
      </c>
    </row>
    <row r="655" spans="1:10" x14ac:dyDescent="0.25">
      <c r="A655">
        <v>1335</v>
      </c>
      <c r="B655">
        <v>1</v>
      </c>
      <c r="C655" s="1">
        <v>21802</v>
      </c>
      <c r="D655">
        <v>1</v>
      </c>
      <c r="E655">
        <v>1</v>
      </c>
      <c r="F655">
        <v>5</v>
      </c>
      <c r="G655" t="s">
        <v>13</v>
      </c>
      <c r="H655">
        <v>48</v>
      </c>
      <c r="I655">
        <v>31876</v>
      </c>
      <c r="J655">
        <v>38306</v>
      </c>
    </row>
    <row r="656" spans="1:10" x14ac:dyDescent="0.25">
      <c r="A656">
        <v>1297</v>
      </c>
      <c r="B656">
        <v>2</v>
      </c>
      <c r="C656" s="1">
        <v>27553</v>
      </c>
      <c r="D656">
        <v>1</v>
      </c>
      <c r="E656">
        <v>3</v>
      </c>
      <c r="F656">
        <v>2</v>
      </c>
      <c r="G656" t="s">
        <v>9</v>
      </c>
      <c r="H656">
        <v>55</v>
      </c>
      <c r="I656">
        <v>31908</v>
      </c>
      <c r="J656">
        <v>92448</v>
      </c>
    </row>
    <row r="657" spans="1:10" x14ac:dyDescent="0.25">
      <c r="A657">
        <v>485</v>
      </c>
      <c r="B657">
        <v>1</v>
      </c>
      <c r="C657" s="1">
        <v>30971</v>
      </c>
      <c r="D657">
        <v>1</v>
      </c>
      <c r="E657">
        <v>4</v>
      </c>
      <c r="F657">
        <v>4</v>
      </c>
      <c r="G657" t="s">
        <v>12</v>
      </c>
      <c r="H657">
        <v>45</v>
      </c>
      <c r="I657">
        <v>31944</v>
      </c>
      <c r="J657">
        <v>0</v>
      </c>
    </row>
    <row r="658" spans="1:10" x14ac:dyDescent="0.25">
      <c r="A658">
        <v>1128</v>
      </c>
      <c r="B658">
        <v>2</v>
      </c>
      <c r="C658" s="1">
        <v>20736</v>
      </c>
      <c r="D658">
        <v>1</v>
      </c>
      <c r="E658">
        <v>4</v>
      </c>
      <c r="F658">
        <v>4</v>
      </c>
      <c r="G658" t="s">
        <v>9</v>
      </c>
      <c r="H658">
        <v>31</v>
      </c>
      <c r="I658">
        <v>31956</v>
      </c>
      <c r="J658">
        <v>7370</v>
      </c>
    </row>
    <row r="659" spans="1:10" x14ac:dyDescent="0.25">
      <c r="A659">
        <v>162</v>
      </c>
      <c r="B659">
        <v>2</v>
      </c>
      <c r="C659" s="1">
        <v>27506</v>
      </c>
      <c r="D659">
        <v>1</v>
      </c>
      <c r="E659">
        <v>4</v>
      </c>
      <c r="F659">
        <v>4</v>
      </c>
      <c r="G659" t="s">
        <v>14</v>
      </c>
      <c r="H659">
        <v>38</v>
      </c>
      <c r="I659">
        <v>31960</v>
      </c>
      <c r="J659">
        <v>-42553</v>
      </c>
    </row>
    <row r="660" spans="1:10" x14ac:dyDescent="0.25">
      <c r="A660">
        <v>292</v>
      </c>
      <c r="B660">
        <v>2</v>
      </c>
      <c r="C660" s="1">
        <v>24530</v>
      </c>
      <c r="D660">
        <v>1</v>
      </c>
      <c r="E660">
        <v>3</v>
      </c>
      <c r="F660">
        <v>4</v>
      </c>
      <c r="G660" t="s">
        <v>19</v>
      </c>
      <c r="H660">
        <v>38</v>
      </c>
      <c r="I660">
        <v>32092</v>
      </c>
      <c r="J660">
        <v>124045</v>
      </c>
    </row>
    <row r="661" spans="1:10" x14ac:dyDescent="0.25">
      <c r="A661">
        <v>714</v>
      </c>
      <c r="B661">
        <v>1</v>
      </c>
      <c r="C661" s="1">
        <v>29858</v>
      </c>
      <c r="D661">
        <v>1</v>
      </c>
      <c r="E661">
        <v>3</v>
      </c>
      <c r="F661">
        <v>4</v>
      </c>
      <c r="G661" t="s">
        <v>11</v>
      </c>
      <c r="H661">
        <v>37</v>
      </c>
      <c r="I661">
        <v>32116</v>
      </c>
      <c r="J661">
        <v>30556</v>
      </c>
    </row>
    <row r="662" spans="1:10" x14ac:dyDescent="0.25">
      <c r="A662">
        <v>299</v>
      </c>
      <c r="B662">
        <v>2</v>
      </c>
      <c r="C662" s="1">
        <v>25110</v>
      </c>
      <c r="D662">
        <v>1</v>
      </c>
      <c r="E662">
        <v>4</v>
      </c>
      <c r="F662">
        <v>4</v>
      </c>
      <c r="G662" t="s">
        <v>20</v>
      </c>
      <c r="H662">
        <v>12</v>
      </c>
      <c r="I662">
        <v>32212</v>
      </c>
      <c r="J662">
        <v>11050</v>
      </c>
    </row>
    <row r="663" spans="1:10" x14ac:dyDescent="0.25">
      <c r="A663">
        <v>8</v>
      </c>
      <c r="B663">
        <v>2</v>
      </c>
      <c r="C663" s="1">
        <v>20345</v>
      </c>
      <c r="D663">
        <v>1</v>
      </c>
      <c r="E663">
        <v>3</v>
      </c>
      <c r="F663">
        <v>4</v>
      </c>
      <c r="G663" t="s">
        <v>14</v>
      </c>
      <c r="H663">
        <v>39.5</v>
      </c>
      <c r="I663">
        <v>32240</v>
      </c>
      <c r="J663">
        <v>138003</v>
      </c>
    </row>
    <row r="664" spans="1:10" x14ac:dyDescent="0.25">
      <c r="A664">
        <v>150</v>
      </c>
      <c r="B664">
        <v>2</v>
      </c>
      <c r="C664" s="1">
        <v>22443</v>
      </c>
      <c r="D664">
        <v>1</v>
      </c>
      <c r="E664">
        <v>4</v>
      </c>
      <c r="F664">
        <v>4</v>
      </c>
      <c r="G664" t="s">
        <v>20</v>
      </c>
      <c r="H664">
        <v>39</v>
      </c>
      <c r="I664">
        <v>32248</v>
      </c>
      <c r="J664">
        <v>62903</v>
      </c>
    </row>
    <row r="665" spans="1:10" x14ac:dyDescent="0.25">
      <c r="A665">
        <v>264</v>
      </c>
      <c r="B665">
        <v>1</v>
      </c>
      <c r="C665" s="1">
        <v>26944</v>
      </c>
      <c r="D665">
        <v>1</v>
      </c>
      <c r="E665">
        <v>3</v>
      </c>
      <c r="F665">
        <v>4</v>
      </c>
      <c r="G665" t="s">
        <v>19</v>
      </c>
      <c r="H665">
        <v>40</v>
      </c>
      <c r="I665">
        <v>32280</v>
      </c>
      <c r="J665">
        <v>160679</v>
      </c>
    </row>
    <row r="666" spans="1:10" x14ac:dyDescent="0.25">
      <c r="A666">
        <v>187</v>
      </c>
      <c r="B666">
        <v>2</v>
      </c>
      <c r="C666" s="1">
        <v>27489</v>
      </c>
      <c r="D666">
        <v>1</v>
      </c>
      <c r="E666">
        <v>4</v>
      </c>
      <c r="F666">
        <v>4</v>
      </c>
      <c r="G666" t="s">
        <v>9</v>
      </c>
      <c r="H666">
        <v>20</v>
      </c>
      <c r="I666">
        <v>32336</v>
      </c>
      <c r="J666">
        <v>1474667</v>
      </c>
    </row>
    <row r="667" spans="1:10" x14ac:dyDescent="0.25">
      <c r="A667">
        <v>651</v>
      </c>
      <c r="B667">
        <v>1</v>
      </c>
      <c r="C667" s="1">
        <v>21448</v>
      </c>
      <c r="D667">
        <v>1</v>
      </c>
      <c r="E667">
        <v>1</v>
      </c>
      <c r="F667">
        <v>4</v>
      </c>
      <c r="G667" t="s">
        <v>20</v>
      </c>
      <c r="H667">
        <v>45</v>
      </c>
      <c r="I667">
        <v>32476</v>
      </c>
      <c r="J667">
        <v>24990</v>
      </c>
    </row>
    <row r="668" spans="1:10" x14ac:dyDescent="0.25">
      <c r="A668">
        <v>517</v>
      </c>
      <c r="B668">
        <v>2</v>
      </c>
      <c r="C668" s="1">
        <v>21755</v>
      </c>
      <c r="D668">
        <v>1</v>
      </c>
      <c r="E668">
        <v>4</v>
      </c>
      <c r="F668">
        <v>4</v>
      </c>
      <c r="G668" t="s">
        <v>12</v>
      </c>
      <c r="H668">
        <v>19</v>
      </c>
      <c r="I668">
        <v>32488</v>
      </c>
      <c r="J668">
        <v>3566</v>
      </c>
    </row>
    <row r="669" spans="1:10" x14ac:dyDescent="0.25">
      <c r="A669">
        <v>336</v>
      </c>
      <c r="B669">
        <v>2</v>
      </c>
      <c r="C669" s="1">
        <v>28093</v>
      </c>
      <c r="D669">
        <v>1</v>
      </c>
      <c r="E669">
        <v>2</v>
      </c>
      <c r="F669">
        <v>4</v>
      </c>
      <c r="G669" t="s">
        <v>9</v>
      </c>
      <c r="H669">
        <v>39</v>
      </c>
      <c r="I669">
        <v>32540</v>
      </c>
      <c r="J669">
        <v>19926</v>
      </c>
    </row>
    <row r="670" spans="1:10" x14ac:dyDescent="0.25">
      <c r="A670">
        <v>654</v>
      </c>
      <c r="B670">
        <v>1</v>
      </c>
      <c r="C670" s="1">
        <v>30369</v>
      </c>
      <c r="D670">
        <v>1</v>
      </c>
      <c r="E670">
        <v>4</v>
      </c>
      <c r="F670">
        <v>4</v>
      </c>
      <c r="G670" t="s">
        <v>19</v>
      </c>
      <c r="H670">
        <v>39</v>
      </c>
      <c r="I670">
        <v>32604</v>
      </c>
      <c r="J670">
        <v>39686</v>
      </c>
    </row>
    <row r="671" spans="1:10" x14ac:dyDescent="0.25">
      <c r="A671">
        <v>958</v>
      </c>
      <c r="B671">
        <v>1</v>
      </c>
      <c r="C671" s="1">
        <v>27943</v>
      </c>
      <c r="D671">
        <v>1</v>
      </c>
      <c r="E671">
        <v>4</v>
      </c>
      <c r="F671">
        <v>5</v>
      </c>
      <c r="G671" t="s">
        <v>13</v>
      </c>
      <c r="H671">
        <v>40</v>
      </c>
      <c r="I671">
        <v>32668</v>
      </c>
      <c r="J671">
        <v>252995</v>
      </c>
    </row>
    <row r="672" spans="1:10" x14ac:dyDescent="0.25">
      <c r="A672">
        <v>844</v>
      </c>
      <c r="B672">
        <v>2</v>
      </c>
      <c r="C672" s="1">
        <v>19858</v>
      </c>
      <c r="D672">
        <v>1</v>
      </c>
      <c r="E672">
        <v>2</v>
      </c>
      <c r="F672">
        <v>2</v>
      </c>
      <c r="G672" t="s">
        <v>21</v>
      </c>
      <c r="H672">
        <v>45</v>
      </c>
      <c r="I672">
        <v>32680</v>
      </c>
      <c r="J672">
        <v>18862</v>
      </c>
    </row>
    <row r="673" spans="1:10" x14ac:dyDescent="0.25">
      <c r="A673">
        <v>912</v>
      </c>
      <c r="B673">
        <v>2</v>
      </c>
      <c r="C673" s="1">
        <v>27765</v>
      </c>
      <c r="D673">
        <v>1</v>
      </c>
      <c r="E673">
        <v>4</v>
      </c>
      <c r="F673">
        <v>4</v>
      </c>
      <c r="G673" t="s">
        <v>15</v>
      </c>
      <c r="H673">
        <v>20</v>
      </c>
      <c r="I673">
        <v>32680</v>
      </c>
      <c r="J673">
        <v>130285</v>
      </c>
    </row>
    <row r="674" spans="1:10" x14ac:dyDescent="0.25">
      <c r="A674">
        <v>27</v>
      </c>
      <c r="B674">
        <v>1</v>
      </c>
      <c r="C674" s="1">
        <v>28637</v>
      </c>
      <c r="D674">
        <v>1</v>
      </c>
      <c r="E674">
        <v>3</v>
      </c>
      <c r="F674">
        <v>4</v>
      </c>
      <c r="G674" t="s">
        <v>9</v>
      </c>
      <c r="H674">
        <v>39</v>
      </c>
      <c r="I674">
        <v>32708</v>
      </c>
      <c r="J674">
        <v>14150</v>
      </c>
    </row>
    <row r="675" spans="1:10" x14ac:dyDescent="0.25">
      <c r="A675">
        <v>1153</v>
      </c>
      <c r="B675">
        <v>2</v>
      </c>
      <c r="C675" s="1">
        <v>29251</v>
      </c>
      <c r="D675">
        <v>1</v>
      </c>
      <c r="E675">
        <v>3</v>
      </c>
      <c r="F675">
        <v>4</v>
      </c>
      <c r="G675" t="s">
        <v>20</v>
      </c>
      <c r="H675">
        <v>35</v>
      </c>
      <c r="I675">
        <v>32792</v>
      </c>
      <c r="J675">
        <v>2806</v>
      </c>
    </row>
    <row r="676" spans="1:10" x14ac:dyDescent="0.25">
      <c r="A676">
        <v>1185</v>
      </c>
      <c r="B676">
        <v>1</v>
      </c>
      <c r="C676" s="1">
        <v>28074</v>
      </c>
      <c r="D676">
        <v>1</v>
      </c>
      <c r="E676">
        <v>1</v>
      </c>
      <c r="F676">
        <v>4</v>
      </c>
      <c r="G676" t="s">
        <v>20</v>
      </c>
      <c r="H676">
        <v>38</v>
      </c>
      <c r="I676">
        <v>32804</v>
      </c>
      <c r="J676">
        <v>25640</v>
      </c>
    </row>
    <row r="677" spans="1:10" x14ac:dyDescent="0.25">
      <c r="A677">
        <v>1293</v>
      </c>
      <c r="B677">
        <v>2</v>
      </c>
      <c r="C677" s="1">
        <v>26491</v>
      </c>
      <c r="D677">
        <v>1</v>
      </c>
      <c r="E677">
        <v>1</v>
      </c>
      <c r="F677">
        <v>4</v>
      </c>
      <c r="G677" t="s">
        <v>14</v>
      </c>
      <c r="H677">
        <v>45</v>
      </c>
      <c r="I677">
        <v>32860</v>
      </c>
      <c r="J677">
        <v>30394</v>
      </c>
    </row>
    <row r="678" spans="1:10" x14ac:dyDescent="0.25">
      <c r="A678">
        <v>1243</v>
      </c>
      <c r="B678">
        <v>1</v>
      </c>
      <c r="C678" s="1">
        <v>28308</v>
      </c>
      <c r="D678">
        <v>1</v>
      </c>
      <c r="E678">
        <v>3</v>
      </c>
      <c r="F678">
        <v>5</v>
      </c>
      <c r="G678" t="s">
        <v>13</v>
      </c>
      <c r="H678">
        <v>38</v>
      </c>
      <c r="I678">
        <v>32912</v>
      </c>
      <c r="J678">
        <v>163197</v>
      </c>
    </row>
    <row r="679" spans="1:10" x14ac:dyDescent="0.25">
      <c r="A679">
        <v>72</v>
      </c>
      <c r="B679">
        <v>1</v>
      </c>
      <c r="C679" s="1">
        <v>23477</v>
      </c>
      <c r="D679">
        <v>1</v>
      </c>
      <c r="E679">
        <v>4</v>
      </c>
      <c r="F679">
        <v>4</v>
      </c>
      <c r="G679" t="s">
        <v>11</v>
      </c>
      <c r="H679">
        <v>44</v>
      </c>
      <c r="I679">
        <v>32944</v>
      </c>
      <c r="J679">
        <v>-28290</v>
      </c>
    </row>
    <row r="680" spans="1:10" x14ac:dyDescent="0.25">
      <c r="A680">
        <v>1030</v>
      </c>
      <c r="B680">
        <v>1</v>
      </c>
      <c r="C680" s="1">
        <v>20550</v>
      </c>
      <c r="D680">
        <v>1</v>
      </c>
      <c r="E680">
        <v>4</v>
      </c>
      <c r="F680">
        <v>5</v>
      </c>
      <c r="G680" t="s">
        <v>13</v>
      </c>
      <c r="H680">
        <v>35</v>
      </c>
      <c r="I680">
        <v>32996</v>
      </c>
      <c r="J680">
        <v>184669</v>
      </c>
    </row>
    <row r="681" spans="1:10" x14ac:dyDescent="0.25">
      <c r="A681">
        <v>1264</v>
      </c>
      <c r="B681">
        <v>1</v>
      </c>
      <c r="C681" s="1">
        <v>20649</v>
      </c>
      <c r="D681">
        <v>1</v>
      </c>
      <c r="E681">
        <v>3</v>
      </c>
      <c r="F681">
        <v>4</v>
      </c>
      <c r="G681" t="s">
        <v>11</v>
      </c>
      <c r="H681">
        <v>37</v>
      </c>
      <c r="I681">
        <v>33028</v>
      </c>
      <c r="J681">
        <v>113000</v>
      </c>
    </row>
    <row r="682" spans="1:10" x14ac:dyDescent="0.25">
      <c r="A682">
        <v>175</v>
      </c>
      <c r="B682">
        <v>1</v>
      </c>
      <c r="C682" s="1">
        <v>30329</v>
      </c>
      <c r="D682">
        <v>1</v>
      </c>
      <c r="E682">
        <v>1</v>
      </c>
      <c r="F682">
        <v>4</v>
      </c>
      <c r="G682" t="s">
        <v>14</v>
      </c>
      <c r="H682">
        <v>40</v>
      </c>
      <c r="I682">
        <v>33192</v>
      </c>
      <c r="J682">
        <v>58280</v>
      </c>
    </row>
    <row r="683" spans="1:10" x14ac:dyDescent="0.25">
      <c r="A683">
        <v>23</v>
      </c>
      <c r="B683">
        <v>2</v>
      </c>
      <c r="C683" s="1">
        <v>20119</v>
      </c>
      <c r="D683">
        <v>1</v>
      </c>
      <c r="E683">
        <v>2</v>
      </c>
      <c r="F683">
        <v>4</v>
      </c>
      <c r="G683" t="s">
        <v>14</v>
      </c>
      <c r="H683">
        <v>29</v>
      </c>
      <c r="I683">
        <v>33244</v>
      </c>
      <c r="J683">
        <v>47363</v>
      </c>
    </row>
    <row r="684" spans="1:10" x14ac:dyDescent="0.25">
      <c r="A684">
        <v>896</v>
      </c>
      <c r="B684">
        <v>1</v>
      </c>
      <c r="C684" s="1">
        <v>27652</v>
      </c>
      <c r="D684">
        <v>1</v>
      </c>
      <c r="E684">
        <v>4</v>
      </c>
      <c r="F684">
        <v>5</v>
      </c>
      <c r="G684" t="s">
        <v>13</v>
      </c>
      <c r="H684">
        <v>40</v>
      </c>
      <c r="I684">
        <v>33248</v>
      </c>
      <c r="J684">
        <v>8649</v>
      </c>
    </row>
    <row r="685" spans="1:10" x14ac:dyDescent="0.25">
      <c r="A685">
        <v>1036</v>
      </c>
      <c r="B685">
        <v>1</v>
      </c>
      <c r="C685" s="1">
        <v>28773</v>
      </c>
      <c r="D685">
        <v>1</v>
      </c>
      <c r="E685">
        <v>4</v>
      </c>
      <c r="F685">
        <v>5</v>
      </c>
      <c r="G685" t="s">
        <v>13</v>
      </c>
      <c r="H685">
        <v>35</v>
      </c>
      <c r="I685">
        <v>33368</v>
      </c>
      <c r="J685">
        <v>220371</v>
      </c>
    </row>
    <row r="686" spans="1:10" x14ac:dyDescent="0.25">
      <c r="A686">
        <v>157</v>
      </c>
      <c r="B686">
        <v>1</v>
      </c>
      <c r="C686" s="1">
        <v>28315</v>
      </c>
      <c r="D686">
        <v>1</v>
      </c>
      <c r="E686">
        <v>4</v>
      </c>
      <c r="F686">
        <v>5</v>
      </c>
      <c r="G686" t="s">
        <v>16</v>
      </c>
      <c r="H686">
        <v>38</v>
      </c>
      <c r="I686">
        <v>33388</v>
      </c>
      <c r="J686">
        <v>56906</v>
      </c>
    </row>
    <row r="687" spans="1:10" x14ac:dyDescent="0.25">
      <c r="A687">
        <v>224</v>
      </c>
      <c r="B687">
        <v>1</v>
      </c>
      <c r="C687" s="1">
        <v>27944</v>
      </c>
      <c r="D687">
        <v>1</v>
      </c>
      <c r="E687">
        <v>2</v>
      </c>
      <c r="F687">
        <v>3</v>
      </c>
      <c r="G687" t="s">
        <v>10</v>
      </c>
      <c r="H687">
        <v>39</v>
      </c>
      <c r="I687">
        <v>33404</v>
      </c>
      <c r="J687">
        <v>18849</v>
      </c>
    </row>
    <row r="688" spans="1:10" x14ac:dyDescent="0.25">
      <c r="A688">
        <v>887</v>
      </c>
      <c r="B688">
        <v>2</v>
      </c>
      <c r="C688" s="1">
        <v>26461</v>
      </c>
      <c r="D688">
        <v>1</v>
      </c>
      <c r="E688">
        <v>4</v>
      </c>
      <c r="F688">
        <v>4</v>
      </c>
      <c r="G688" t="s">
        <v>19</v>
      </c>
      <c r="H688">
        <v>38</v>
      </c>
      <c r="I688">
        <v>33404</v>
      </c>
      <c r="J688">
        <v>195480</v>
      </c>
    </row>
    <row r="689" spans="1:10" x14ac:dyDescent="0.25">
      <c r="A689">
        <v>416</v>
      </c>
      <c r="B689">
        <v>1</v>
      </c>
      <c r="C689" s="1">
        <v>21492</v>
      </c>
      <c r="D689">
        <v>1</v>
      </c>
      <c r="E689">
        <v>4</v>
      </c>
      <c r="F689">
        <v>5</v>
      </c>
      <c r="G689" t="s">
        <v>13</v>
      </c>
      <c r="H689">
        <v>40</v>
      </c>
      <c r="I689">
        <v>33560</v>
      </c>
      <c r="J689">
        <v>187589</v>
      </c>
    </row>
    <row r="690" spans="1:10" x14ac:dyDescent="0.25">
      <c r="A690">
        <v>635</v>
      </c>
      <c r="B690">
        <v>2</v>
      </c>
      <c r="C690" s="1">
        <v>27164</v>
      </c>
      <c r="D690">
        <v>1</v>
      </c>
      <c r="E690">
        <v>2</v>
      </c>
      <c r="F690">
        <v>3</v>
      </c>
      <c r="G690" t="s">
        <v>10</v>
      </c>
      <c r="H690">
        <v>40</v>
      </c>
      <c r="I690">
        <v>33588</v>
      </c>
      <c r="J690">
        <v>51600</v>
      </c>
    </row>
    <row r="691" spans="1:10" x14ac:dyDescent="0.25">
      <c r="A691">
        <v>1086</v>
      </c>
      <c r="B691">
        <v>2</v>
      </c>
      <c r="C691" s="1">
        <v>25715</v>
      </c>
      <c r="D691">
        <v>1</v>
      </c>
      <c r="E691">
        <v>4</v>
      </c>
      <c r="F691">
        <v>4</v>
      </c>
      <c r="G691" t="s">
        <v>9</v>
      </c>
      <c r="H691">
        <v>35</v>
      </c>
      <c r="I691">
        <v>33596</v>
      </c>
      <c r="J691">
        <v>0</v>
      </c>
    </row>
    <row r="692" spans="1:10" x14ac:dyDescent="0.25">
      <c r="A692">
        <v>385</v>
      </c>
      <c r="B692">
        <v>1</v>
      </c>
      <c r="C692" s="1">
        <v>32775</v>
      </c>
      <c r="D692">
        <v>1</v>
      </c>
      <c r="E692">
        <v>3</v>
      </c>
      <c r="F692">
        <v>4</v>
      </c>
      <c r="G692" t="s">
        <v>12</v>
      </c>
      <c r="H692">
        <v>40</v>
      </c>
      <c r="I692">
        <v>33620</v>
      </c>
      <c r="J692">
        <v>-6624</v>
      </c>
    </row>
    <row r="693" spans="1:10" x14ac:dyDescent="0.25">
      <c r="A693">
        <v>1115</v>
      </c>
      <c r="B693">
        <v>1</v>
      </c>
      <c r="C693" s="1">
        <v>30072</v>
      </c>
      <c r="D693">
        <v>1</v>
      </c>
      <c r="E693">
        <v>4</v>
      </c>
      <c r="F693">
        <v>5</v>
      </c>
      <c r="G693" t="s">
        <v>16</v>
      </c>
      <c r="H693">
        <v>40</v>
      </c>
      <c r="I693">
        <v>33708</v>
      </c>
      <c r="J693">
        <v>3696</v>
      </c>
    </row>
    <row r="694" spans="1:10" x14ac:dyDescent="0.25">
      <c r="A694">
        <v>210</v>
      </c>
      <c r="B694">
        <v>1</v>
      </c>
      <c r="C694" s="1">
        <v>28371</v>
      </c>
      <c r="D694">
        <v>1</v>
      </c>
      <c r="E694">
        <v>4</v>
      </c>
      <c r="F694">
        <v>5</v>
      </c>
      <c r="G694" t="s">
        <v>13</v>
      </c>
      <c r="H694">
        <v>38</v>
      </c>
      <c r="I694">
        <v>33712</v>
      </c>
      <c r="J694">
        <v>4200</v>
      </c>
    </row>
    <row r="695" spans="1:10" x14ac:dyDescent="0.25">
      <c r="A695">
        <v>949</v>
      </c>
      <c r="B695">
        <v>1</v>
      </c>
      <c r="C695" s="1">
        <v>30282</v>
      </c>
      <c r="D695">
        <v>1</v>
      </c>
      <c r="E695">
        <v>4</v>
      </c>
      <c r="F695">
        <v>5</v>
      </c>
      <c r="G695" t="s">
        <v>16</v>
      </c>
      <c r="H695">
        <v>38</v>
      </c>
      <c r="I695">
        <v>33760</v>
      </c>
      <c r="J695">
        <v>1350</v>
      </c>
    </row>
    <row r="696" spans="1:10" x14ac:dyDescent="0.25">
      <c r="A696">
        <v>132</v>
      </c>
      <c r="B696">
        <v>2</v>
      </c>
      <c r="C696" s="1">
        <v>26003</v>
      </c>
      <c r="D696">
        <v>1</v>
      </c>
      <c r="E696">
        <v>4</v>
      </c>
      <c r="F696">
        <v>4</v>
      </c>
      <c r="G696" t="s">
        <v>9</v>
      </c>
      <c r="H696">
        <v>35</v>
      </c>
      <c r="I696">
        <v>33784</v>
      </c>
      <c r="J696">
        <v>71235</v>
      </c>
    </row>
    <row r="697" spans="1:10" x14ac:dyDescent="0.25">
      <c r="A697">
        <v>1328</v>
      </c>
      <c r="B697">
        <v>1</v>
      </c>
      <c r="C697" s="1">
        <v>22887</v>
      </c>
      <c r="D697">
        <v>1</v>
      </c>
      <c r="E697">
        <v>3</v>
      </c>
      <c r="F697">
        <v>4</v>
      </c>
      <c r="G697" t="s">
        <v>19</v>
      </c>
      <c r="H697">
        <v>40</v>
      </c>
      <c r="I697">
        <v>33840</v>
      </c>
      <c r="J697">
        <v>202305</v>
      </c>
    </row>
    <row r="698" spans="1:10" x14ac:dyDescent="0.25">
      <c r="A698">
        <v>1084</v>
      </c>
      <c r="B698">
        <v>1</v>
      </c>
      <c r="C698" s="1">
        <v>25143</v>
      </c>
      <c r="D698">
        <v>1</v>
      </c>
      <c r="E698">
        <v>4</v>
      </c>
      <c r="F698">
        <v>5</v>
      </c>
      <c r="G698" t="s">
        <v>13</v>
      </c>
      <c r="H698">
        <v>40</v>
      </c>
      <c r="I698">
        <v>33876</v>
      </c>
      <c r="J698">
        <v>13057</v>
      </c>
    </row>
    <row r="699" spans="1:10" x14ac:dyDescent="0.25">
      <c r="A699">
        <v>138</v>
      </c>
      <c r="B699">
        <v>1</v>
      </c>
      <c r="C699" s="1">
        <v>21544</v>
      </c>
      <c r="D699">
        <v>1</v>
      </c>
      <c r="E699">
        <v>3</v>
      </c>
      <c r="F699">
        <v>4</v>
      </c>
      <c r="G699" t="s">
        <v>14</v>
      </c>
      <c r="H699">
        <v>39</v>
      </c>
      <c r="I699">
        <v>33916</v>
      </c>
      <c r="J699">
        <v>239323</v>
      </c>
    </row>
    <row r="700" spans="1:10" x14ac:dyDescent="0.25">
      <c r="A700">
        <v>355</v>
      </c>
      <c r="B700">
        <v>1</v>
      </c>
      <c r="C700" s="1">
        <v>23563</v>
      </c>
      <c r="D700">
        <v>1</v>
      </c>
      <c r="E700">
        <v>4</v>
      </c>
      <c r="F700">
        <v>4</v>
      </c>
      <c r="G700" t="s">
        <v>20</v>
      </c>
      <c r="H700">
        <v>38</v>
      </c>
      <c r="I700">
        <v>33920</v>
      </c>
      <c r="J700">
        <v>52270</v>
      </c>
    </row>
    <row r="701" spans="1:10" x14ac:dyDescent="0.25">
      <c r="A701">
        <v>149</v>
      </c>
      <c r="B701">
        <v>2</v>
      </c>
      <c r="C701" s="1">
        <v>27712</v>
      </c>
      <c r="D701">
        <v>1</v>
      </c>
      <c r="E701">
        <v>4</v>
      </c>
      <c r="F701">
        <v>4</v>
      </c>
      <c r="G701" t="s">
        <v>12</v>
      </c>
      <c r="H701">
        <v>40</v>
      </c>
      <c r="I701">
        <v>33992</v>
      </c>
      <c r="J701">
        <v>16600</v>
      </c>
    </row>
    <row r="702" spans="1:10" x14ac:dyDescent="0.25">
      <c r="A702">
        <v>1012</v>
      </c>
      <c r="B702">
        <v>2</v>
      </c>
      <c r="C702" s="1">
        <v>27883</v>
      </c>
      <c r="D702">
        <v>1</v>
      </c>
      <c r="E702">
        <v>4</v>
      </c>
      <c r="F702">
        <v>4</v>
      </c>
      <c r="G702" t="s">
        <v>14</v>
      </c>
      <c r="H702">
        <v>38</v>
      </c>
      <c r="I702">
        <v>34096</v>
      </c>
      <c r="J702">
        <v>0</v>
      </c>
    </row>
    <row r="703" spans="1:10" x14ac:dyDescent="0.25">
      <c r="A703">
        <v>979</v>
      </c>
      <c r="B703">
        <v>1</v>
      </c>
      <c r="C703" s="1">
        <v>32913</v>
      </c>
      <c r="D703">
        <v>1</v>
      </c>
      <c r="E703">
        <v>4</v>
      </c>
      <c r="F703">
        <v>4</v>
      </c>
      <c r="G703" t="s">
        <v>9</v>
      </c>
      <c r="H703">
        <v>45</v>
      </c>
      <c r="I703">
        <v>34120</v>
      </c>
      <c r="J703">
        <v>115440</v>
      </c>
    </row>
    <row r="704" spans="1:10" x14ac:dyDescent="0.25">
      <c r="A704">
        <v>393</v>
      </c>
      <c r="B704">
        <v>1</v>
      </c>
      <c r="C704" s="1">
        <v>23679</v>
      </c>
      <c r="D704">
        <v>1</v>
      </c>
      <c r="E704">
        <v>2</v>
      </c>
      <c r="F704">
        <v>4</v>
      </c>
      <c r="G704" t="s">
        <v>21</v>
      </c>
      <c r="H704">
        <v>39</v>
      </c>
      <c r="I704">
        <v>34132</v>
      </c>
      <c r="J704">
        <v>5682</v>
      </c>
    </row>
    <row r="705" spans="1:10" x14ac:dyDescent="0.25">
      <c r="A705">
        <v>45</v>
      </c>
      <c r="B705">
        <v>1</v>
      </c>
      <c r="C705" s="1">
        <v>27613</v>
      </c>
      <c r="D705">
        <v>1</v>
      </c>
      <c r="E705">
        <v>4</v>
      </c>
      <c r="F705">
        <v>2</v>
      </c>
      <c r="G705" t="s">
        <v>9</v>
      </c>
      <c r="H705">
        <v>40</v>
      </c>
      <c r="I705">
        <v>34233</v>
      </c>
      <c r="J705">
        <v>58003</v>
      </c>
    </row>
    <row r="706" spans="1:10" x14ac:dyDescent="0.25">
      <c r="A706">
        <v>724</v>
      </c>
      <c r="B706">
        <v>1</v>
      </c>
      <c r="C706" s="1">
        <v>22389</v>
      </c>
      <c r="D706">
        <v>1</v>
      </c>
      <c r="E706">
        <v>3</v>
      </c>
      <c r="F706">
        <v>4</v>
      </c>
      <c r="G706" t="s">
        <v>11</v>
      </c>
      <c r="H706">
        <v>37</v>
      </c>
      <c r="I706">
        <v>34248</v>
      </c>
      <c r="J706">
        <v>1597</v>
      </c>
    </row>
    <row r="707" spans="1:10" x14ac:dyDescent="0.25">
      <c r="A707">
        <v>1135</v>
      </c>
      <c r="B707">
        <v>1</v>
      </c>
      <c r="C707" s="1">
        <v>28318</v>
      </c>
      <c r="D707">
        <v>1</v>
      </c>
      <c r="E707">
        <v>4</v>
      </c>
      <c r="F707">
        <v>5</v>
      </c>
      <c r="G707" t="s">
        <v>13</v>
      </c>
      <c r="H707">
        <v>40</v>
      </c>
      <c r="I707">
        <v>34324</v>
      </c>
      <c r="J707">
        <v>6000</v>
      </c>
    </row>
    <row r="708" spans="1:10" x14ac:dyDescent="0.25">
      <c r="A708">
        <v>657</v>
      </c>
      <c r="B708">
        <v>1</v>
      </c>
      <c r="C708" s="1">
        <v>29475</v>
      </c>
      <c r="D708">
        <v>1</v>
      </c>
      <c r="E708">
        <v>4</v>
      </c>
      <c r="F708">
        <v>4</v>
      </c>
      <c r="G708" t="s">
        <v>11</v>
      </c>
      <c r="H708">
        <v>37</v>
      </c>
      <c r="I708">
        <v>34388</v>
      </c>
      <c r="J708">
        <v>800</v>
      </c>
    </row>
    <row r="709" spans="1:10" x14ac:dyDescent="0.25">
      <c r="A709">
        <v>197</v>
      </c>
      <c r="B709">
        <v>2</v>
      </c>
      <c r="C709" s="1">
        <v>31564</v>
      </c>
      <c r="D709">
        <v>1</v>
      </c>
      <c r="E709">
        <v>1</v>
      </c>
      <c r="F709">
        <v>4</v>
      </c>
      <c r="G709" t="s">
        <v>19</v>
      </c>
      <c r="H709">
        <v>38</v>
      </c>
      <c r="I709">
        <v>34408</v>
      </c>
      <c r="J709">
        <v>213</v>
      </c>
    </row>
    <row r="710" spans="1:10" x14ac:dyDescent="0.25">
      <c r="A710">
        <v>684</v>
      </c>
      <c r="B710">
        <v>2</v>
      </c>
      <c r="C710" s="1">
        <v>21141</v>
      </c>
      <c r="D710">
        <v>1</v>
      </c>
      <c r="E710">
        <v>4</v>
      </c>
      <c r="F710">
        <v>4</v>
      </c>
      <c r="G710" t="s">
        <v>14</v>
      </c>
      <c r="H710">
        <v>40</v>
      </c>
      <c r="I710">
        <v>34420</v>
      </c>
      <c r="J710">
        <v>50958</v>
      </c>
    </row>
    <row r="711" spans="1:10" x14ac:dyDescent="0.25">
      <c r="A711">
        <v>642</v>
      </c>
      <c r="B711">
        <v>2</v>
      </c>
      <c r="C711" s="1">
        <v>27164</v>
      </c>
      <c r="D711">
        <v>1</v>
      </c>
      <c r="E711">
        <v>4</v>
      </c>
      <c r="F711">
        <v>4</v>
      </c>
      <c r="G711" t="s">
        <v>19</v>
      </c>
      <c r="H711">
        <v>38</v>
      </c>
      <c r="I711">
        <v>34428</v>
      </c>
      <c r="J711">
        <v>221188</v>
      </c>
    </row>
    <row r="712" spans="1:10" x14ac:dyDescent="0.25">
      <c r="A712">
        <v>1209</v>
      </c>
      <c r="B712">
        <v>1</v>
      </c>
      <c r="C712" s="1">
        <v>20277</v>
      </c>
      <c r="D712">
        <v>1</v>
      </c>
      <c r="E712">
        <v>1</v>
      </c>
      <c r="F712">
        <v>4</v>
      </c>
      <c r="G712" t="s">
        <v>21</v>
      </c>
      <c r="H712">
        <v>37</v>
      </c>
      <c r="I712">
        <v>34440</v>
      </c>
      <c r="J712">
        <v>70300</v>
      </c>
    </row>
    <row r="713" spans="1:10" x14ac:dyDescent="0.25">
      <c r="A713">
        <v>589</v>
      </c>
      <c r="B713">
        <v>2</v>
      </c>
      <c r="C713" s="1">
        <v>24447</v>
      </c>
      <c r="D713">
        <v>1</v>
      </c>
      <c r="E713">
        <v>4</v>
      </c>
      <c r="F713">
        <v>2</v>
      </c>
      <c r="G713" t="s">
        <v>15</v>
      </c>
      <c r="H713">
        <v>45</v>
      </c>
      <c r="I713">
        <v>34464</v>
      </c>
      <c r="J713">
        <v>277200</v>
      </c>
    </row>
    <row r="714" spans="1:10" x14ac:dyDescent="0.25">
      <c r="A714">
        <v>621</v>
      </c>
      <c r="B714">
        <v>2</v>
      </c>
      <c r="C714" s="1">
        <v>21047</v>
      </c>
      <c r="D714">
        <v>1</v>
      </c>
      <c r="E714">
        <v>1</v>
      </c>
      <c r="F714">
        <v>4</v>
      </c>
      <c r="G714" t="s">
        <v>11</v>
      </c>
      <c r="H714">
        <v>35</v>
      </c>
      <c r="I714">
        <v>34484</v>
      </c>
      <c r="J714">
        <v>136035</v>
      </c>
    </row>
    <row r="715" spans="1:10" x14ac:dyDescent="0.25">
      <c r="A715">
        <v>1260</v>
      </c>
      <c r="B715">
        <v>1</v>
      </c>
      <c r="C715" s="1">
        <v>23050</v>
      </c>
      <c r="D715">
        <v>1</v>
      </c>
      <c r="E715">
        <v>1</v>
      </c>
      <c r="F715">
        <v>4</v>
      </c>
      <c r="G715" t="s">
        <v>9</v>
      </c>
      <c r="H715">
        <v>40</v>
      </c>
      <c r="I715">
        <v>34516</v>
      </c>
      <c r="J715">
        <v>177879</v>
      </c>
    </row>
    <row r="716" spans="1:10" x14ac:dyDescent="0.25">
      <c r="A716">
        <v>309</v>
      </c>
      <c r="B716">
        <v>2</v>
      </c>
      <c r="C716" s="1">
        <v>26118</v>
      </c>
      <c r="D716">
        <v>1</v>
      </c>
      <c r="E716">
        <v>2</v>
      </c>
      <c r="F716">
        <v>3</v>
      </c>
      <c r="G716" t="s">
        <v>10</v>
      </c>
      <c r="H716">
        <v>19</v>
      </c>
      <c r="I716">
        <v>34536</v>
      </c>
      <c r="J716">
        <v>198543</v>
      </c>
    </row>
    <row r="717" spans="1:10" x14ac:dyDescent="0.25">
      <c r="A717">
        <v>822</v>
      </c>
      <c r="B717">
        <v>1</v>
      </c>
      <c r="C717" s="1">
        <v>30163</v>
      </c>
      <c r="D717">
        <v>1</v>
      </c>
      <c r="E717">
        <v>2</v>
      </c>
      <c r="F717">
        <v>4</v>
      </c>
      <c r="G717" t="s">
        <v>19</v>
      </c>
      <c r="H717">
        <v>38</v>
      </c>
      <c r="I717">
        <v>34652</v>
      </c>
      <c r="J717">
        <v>9255</v>
      </c>
    </row>
    <row r="718" spans="1:10" x14ac:dyDescent="0.25">
      <c r="A718">
        <v>1157</v>
      </c>
      <c r="B718">
        <v>2</v>
      </c>
      <c r="C718" s="1">
        <v>23735</v>
      </c>
      <c r="D718">
        <v>1</v>
      </c>
      <c r="E718">
        <v>2</v>
      </c>
      <c r="F718">
        <v>4</v>
      </c>
      <c r="G718" t="s">
        <v>14</v>
      </c>
      <c r="H718">
        <v>40</v>
      </c>
      <c r="I718">
        <v>34652</v>
      </c>
      <c r="J718">
        <v>187370</v>
      </c>
    </row>
    <row r="719" spans="1:10" x14ac:dyDescent="0.25">
      <c r="A719">
        <v>1261</v>
      </c>
      <c r="B719">
        <v>2</v>
      </c>
      <c r="C719" s="1">
        <v>25625</v>
      </c>
      <c r="D719">
        <v>1</v>
      </c>
      <c r="E719">
        <v>4</v>
      </c>
      <c r="F719">
        <v>4</v>
      </c>
      <c r="G719" t="s">
        <v>9</v>
      </c>
      <c r="H719">
        <v>34</v>
      </c>
      <c r="I719">
        <v>34672</v>
      </c>
      <c r="J719">
        <v>8798</v>
      </c>
    </row>
    <row r="720" spans="1:10" x14ac:dyDescent="0.25">
      <c r="A720">
        <v>615</v>
      </c>
      <c r="B720">
        <v>2</v>
      </c>
      <c r="C720" s="1">
        <v>24532</v>
      </c>
      <c r="D720">
        <v>1</v>
      </c>
      <c r="E720">
        <v>3</v>
      </c>
      <c r="F720">
        <v>4</v>
      </c>
      <c r="G720" t="s">
        <v>14</v>
      </c>
      <c r="H720">
        <v>29</v>
      </c>
      <c r="I720">
        <v>34716</v>
      </c>
      <c r="J720">
        <v>161674</v>
      </c>
    </row>
    <row r="721" spans="1:10" x14ac:dyDescent="0.25">
      <c r="A721">
        <v>694</v>
      </c>
      <c r="B721">
        <v>2</v>
      </c>
      <c r="C721" s="1">
        <v>25772</v>
      </c>
      <c r="D721">
        <v>1</v>
      </c>
      <c r="E721">
        <v>4</v>
      </c>
      <c r="F721">
        <v>4</v>
      </c>
      <c r="G721" t="s">
        <v>19</v>
      </c>
      <c r="H721">
        <v>20</v>
      </c>
      <c r="I721">
        <v>34764</v>
      </c>
      <c r="J721">
        <v>359960</v>
      </c>
    </row>
    <row r="722" spans="1:10" x14ac:dyDescent="0.25">
      <c r="A722">
        <v>88</v>
      </c>
      <c r="B722">
        <v>1</v>
      </c>
      <c r="C722" s="1">
        <v>28588</v>
      </c>
      <c r="D722">
        <v>1</v>
      </c>
      <c r="E722">
        <v>4</v>
      </c>
      <c r="F722">
        <v>5</v>
      </c>
      <c r="G722" t="s">
        <v>13</v>
      </c>
      <c r="H722">
        <v>38</v>
      </c>
      <c r="I722">
        <v>34768</v>
      </c>
      <c r="J722">
        <v>58000</v>
      </c>
    </row>
    <row r="723" spans="1:10" x14ac:dyDescent="0.25">
      <c r="A723">
        <v>1040</v>
      </c>
      <c r="B723">
        <v>1</v>
      </c>
      <c r="C723" s="1">
        <v>21596</v>
      </c>
      <c r="D723">
        <v>1</v>
      </c>
      <c r="E723">
        <v>4</v>
      </c>
      <c r="F723">
        <v>5</v>
      </c>
      <c r="G723" t="s">
        <v>16</v>
      </c>
      <c r="H723">
        <v>38</v>
      </c>
      <c r="I723">
        <v>34796</v>
      </c>
      <c r="J723">
        <v>303200</v>
      </c>
    </row>
    <row r="724" spans="1:10" x14ac:dyDescent="0.25">
      <c r="A724">
        <v>933</v>
      </c>
      <c r="B724">
        <v>2</v>
      </c>
      <c r="C724" s="1">
        <v>26043</v>
      </c>
      <c r="D724">
        <v>1</v>
      </c>
      <c r="E724">
        <v>4</v>
      </c>
      <c r="F724">
        <v>4</v>
      </c>
      <c r="G724" t="s">
        <v>21</v>
      </c>
      <c r="H724">
        <v>30</v>
      </c>
      <c r="I724">
        <v>34808</v>
      </c>
      <c r="J724">
        <v>318915</v>
      </c>
    </row>
    <row r="725" spans="1:10" x14ac:dyDescent="0.25">
      <c r="A725">
        <v>1239</v>
      </c>
      <c r="B725">
        <v>1</v>
      </c>
      <c r="C725" s="1">
        <v>21904</v>
      </c>
      <c r="D725">
        <v>1</v>
      </c>
      <c r="E725">
        <v>4</v>
      </c>
      <c r="F725">
        <v>4</v>
      </c>
      <c r="G725" t="s">
        <v>21</v>
      </c>
      <c r="H725">
        <v>55</v>
      </c>
      <c r="I725">
        <v>34832</v>
      </c>
      <c r="J725">
        <v>25424</v>
      </c>
    </row>
    <row r="726" spans="1:10" x14ac:dyDescent="0.25">
      <c r="A726">
        <v>153</v>
      </c>
      <c r="B726">
        <v>1</v>
      </c>
      <c r="C726" s="1">
        <v>32370</v>
      </c>
      <c r="D726">
        <v>1</v>
      </c>
      <c r="E726">
        <v>2</v>
      </c>
      <c r="F726">
        <v>3</v>
      </c>
      <c r="G726" t="s">
        <v>10</v>
      </c>
      <c r="H726">
        <v>46</v>
      </c>
      <c r="I726">
        <v>34940</v>
      </c>
      <c r="J726">
        <v>6886</v>
      </c>
    </row>
    <row r="727" spans="1:10" x14ac:dyDescent="0.25">
      <c r="A727">
        <v>337</v>
      </c>
      <c r="B727">
        <v>1</v>
      </c>
      <c r="C727" s="1">
        <v>29405</v>
      </c>
      <c r="D727">
        <v>1</v>
      </c>
      <c r="E727">
        <v>4</v>
      </c>
      <c r="F727">
        <v>4</v>
      </c>
      <c r="G727" t="s">
        <v>9</v>
      </c>
      <c r="H727">
        <v>38</v>
      </c>
      <c r="I727">
        <v>34944</v>
      </c>
      <c r="J727">
        <v>3488</v>
      </c>
    </row>
    <row r="728" spans="1:10" x14ac:dyDescent="0.25">
      <c r="A728">
        <v>980</v>
      </c>
      <c r="B728">
        <v>2</v>
      </c>
      <c r="C728" s="1">
        <v>33315</v>
      </c>
      <c r="D728">
        <v>1</v>
      </c>
      <c r="E728">
        <v>4</v>
      </c>
      <c r="F728">
        <v>3</v>
      </c>
      <c r="G728" t="s">
        <v>10</v>
      </c>
      <c r="H728">
        <v>39</v>
      </c>
      <c r="I728">
        <v>34948</v>
      </c>
      <c r="J728">
        <v>94140</v>
      </c>
    </row>
    <row r="729" spans="1:10" x14ac:dyDescent="0.25">
      <c r="A729">
        <v>470</v>
      </c>
      <c r="B729">
        <v>2</v>
      </c>
      <c r="C729" s="1">
        <v>25926</v>
      </c>
      <c r="D729">
        <v>1</v>
      </c>
      <c r="E729">
        <v>3</v>
      </c>
      <c r="F729">
        <v>4</v>
      </c>
      <c r="G729" t="s">
        <v>19</v>
      </c>
      <c r="H729">
        <v>29</v>
      </c>
      <c r="I729">
        <v>35016</v>
      </c>
      <c r="J729">
        <v>99919</v>
      </c>
    </row>
    <row r="730" spans="1:10" x14ac:dyDescent="0.25">
      <c r="A730">
        <v>1204</v>
      </c>
      <c r="B730">
        <v>2</v>
      </c>
      <c r="C730" s="1">
        <v>20206</v>
      </c>
      <c r="D730">
        <v>1</v>
      </c>
      <c r="E730">
        <v>2</v>
      </c>
      <c r="F730">
        <v>4</v>
      </c>
      <c r="G730" t="s">
        <v>11</v>
      </c>
      <c r="H730">
        <v>40</v>
      </c>
      <c r="I730">
        <v>35028</v>
      </c>
      <c r="J730">
        <v>14020</v>
      </c>
    </row>
    <row r="731" spans="1:10" x14ac:dyDescent="0.25">
      <c r="A731">
        <v>329</v>
      </c>
      <c r="B731">
        <v>2</v>
      </c>
      <c r="C731" s="1">
        <v>24264</v>
      </c>
      <c r="D731">
        <v>1</v>
      </c>
      <c r="E731">
        <v>4</v>
      </c>
      <c r="F731">
        <v>4</v>
      </c>
      <c r="G731" t="s">
        <v>14</v>
      </c>
      <c r="H731">
        <v>30</v>
      </c>
      <c r="I731">
        <v>35036</v>
      </c>
      <c r="J731">
        <v>188400</v>
      </c>
    </row>
    <row r="732" spans="1:10" x14ac:dyDescent="0.25">
      <c r="A732">
        <v>1302</v>
      </c>
      <c r="B732">
        <v>1</v>
      </c>
      <c r="C732" s="1">
        <v>29371</v>
      </c>
      <c r="D732">
        <v>1</v>
      </c>
      <c r="E732">
        <v>4</v>
      </c>
      <c r="F732">
        <v>5</v>
      </c>
      <c r="G732" t="s">
        <v>13</v>
      </c>
      <c r="H732">
        <v>38</v>
      </c>
      <c r="I732">
        <v>35048</v>
      </c>
      <c r="J732">
        <v>4224</v>
      </c>
    </row>
    <row r="733" spans="1:10" x14ac:dyDescent="0.25">
      <c r="A733">
        <v>273</v>
      </c>
      <c r="B733">
        <v>1</v>
      </c>
      <c r="C733" s="1">
        <v>26278</v>
      </c>
      <c r="D733">
        <v>1</v>
      </c>
      <c r="E733">
        <v>4</v>
      </c>
      <c r="F733">
        <v>5</v>
      </c>
      <c r="G733" t="s">
        <v>13</v>
      </c>
      <c r="H733">
        <v>39</v>
      </c>
      <c r="I733">
        <v>35080</v>
      </c>
      <c r="J733">
        <v>0</v>
      </c>
    </row>
    <row r="734" spans="1:10" x14ac:dyDescent="0.25">
      <c r="A734">
        <v>624</v>
      </c>
      <c r="B734">
        <v>1</v>
      </c>
      <c r="C734" s="1">
        <v>21163</v>
      </c>
      <c r="D734">
        <v>1</v>
      </c>
      <c r="E734">
        <v>3</v>
      </c>
      <c r="F734">
        <v>4</v>
      </c>
      <c r="G734" t="s">
        <v>20</v>
      </c>
      <c r="H734">
        <v>38</v>
      </c>
      <c r="I734">
        <v>35136</v>
      </c>
      <c r="J734">
        <v>500</v>
      </c>
    </row>
    <row r="735" spans="1:10" x14ac:dyDescent="0.25">
      <c r="A735">
        <v>795</v>
      </c>
      <c r="B735">
        <v>1</v>
      </c>
      <c r="C735" s="1">
        <v>27618</v>
      </c>
      <c r="D735">
        <v>1</v>
      </c>
      <c r="E735">
        <v>4</v>
      </c>
      <c r="F735">
        <v>3</v>
      </c>
      <c r="G735" t="s">
        <v>10</v>
      </c>
      <c r="H735">
        <v>39</v>
      </c>
      <c r="I735">
        <v>35172</v>
      </c>
      <c r="J735">
        <v>75472</v>
      </c>
    </row>
    <row r="736" spans="1:10" x14ac:dyDescent="0.25">
      <c r="A736">
        <v>1082</v>
      </c>
      <c r="B736">
        <v>2</v>
      </c>
      <c r="C736" s="1">
        <v>24375</v>
      </c>
      <c r="D736">
        <v>1</v>
      </c>
      <c r="E736">
        <v>4</v>
      </c>
      <c r="F736">
        <v>4</v>
      </c>
      <c r="G736" t="s">
        <v>19</v>
      </c>
      <c r="H736">
        <v>40</v>
      </c>
      <c r="I736">
        <v>35448</v>
      </c>
      <c r="J736">
        <v>119000</v>
      </c>
    </row>
    <row r="737" spans="1:10" x14ac:dyDescent="0.25">
      <c r="A737">
        <v>792</v>
      </c>
      <c r="B737">
        <v>1</v>
      </c>
      <c r="C737" s="1">
        <v>30302</v>
      </c>
      <c r="D737">
        <v>2</v>
      </c>
      <c r="E737">
        <v>4</v>
      </c>
      <c r="F737">
        <v>5</v>
      </c>
      <c r="G737" t="s">
        <v>13</v>
      </c>
      <c r="H737">
        <v>40</v>
      </c>
      <c r="I737">
        <v>35512</v>
      </c>
      <c r="J737">
        <v>162302</v>
      </c>
    </row>
    <row r="738" spans="1:10" x14ac:dyDescent="0.25">
      <c r="A738">
        <v>1056</v>
      </c>
      <c r="B738">
        <v>1</v>
      </c>
      <c r="C738" s="1">
        <v>29749</v>
      </c>
      <c r="D738">
        <v>1</v>
      </c>
      <c r="E738">
        <v>4</v>
      </c>
      <c r="F738">
        <v>5</v>
      </c>
      <c r="G738" t="s">
        <v>13</v>
      </c>
      <c r="H738">
        <v>40</v>
      </c>
      <c r="I738">
        <v>35528</v>
      </c>
      <c r="J738">
        <v>376879</v>
      </c>
    </row>
    <row r="739" spans="1:10" x14ac:dyDescent="0.25">
      <c r="A739">
        <v>986</v>
      </c>
      <c r="B739">
        <v>1</v>
      </c>
      <c r="C739" s="1">
        <v>28407</v>
      </c>
      <c r="D739">
        <v>1</v>
      </c>
      <c r="E739">
        <v>4</v>
      </c>
      <c r="F739">
        <v>5</v>
      </c>
      <c r="G739" t="s">
        <v>16</v>
      </c>
      <c r="H739">
        <v>35</v>
      </c>
      <c r="I739">
        <v>35536</v>
      </c>
      <c r="J739">
        <v>346997</v>
      </c>
    </row>
    <row r="740" spans="1:10" x14ac:dyDescent="0.25">
      <c r="A740">
        <v>500</v>
      </c>
      <c r="B740">
        <v>2</v>
      </c>
      <c r="C740" s="1">
        <v>27019</v>
      </c>
      <c r="D740">
        <v>1</v>
      </c>
      <c r="E740">
        <v>4</v>
      </c>
      <c r="F740">
        <v>4</v>
      </c>
      <c r="G740" t="s">
        <v>21</v>
      </c>
      <c r="H740">
        <v>30</v>
      </c>
      <c r="I740">
        <v>35556</v>
      </c>
      <c r="J740">
        <v>230000</v>
      </c>
    </row>
    <row r="741" spans="1:10" x14ac:dyDescent="0.25">
      <c r="A741">
        <v>1265</v>
      </c>
      <c r="B741">
        <v>2</v>
      </c>
      <c r="C741" s="1">
        <v>24298</v>
      </c>
      <c r="D741">
        <v>1</v>
      </c>
      <c r="E741">
        <v>4</v>
      </c>
      <c r="F741">
        <v>4</v>
      </c>
      <c r="G741" t="s">
        <v>20</v>
      </c>
      <c r="H741">
        <v>40</v>
      </c>
      <c r="I741">
        <v>35576</v>
      </c>
      <c r="J741">
        <v>30211</v>
      </c>
    </row>
    <row r="742" spans="1:10" x14ac:dyDescent="0.25">
      <c r="A742">
        <v>1188</v>
      </c>
      <c r="B742">
        <v>2</v>
      </c>
      <c r="C742" s="1">
        <v>24529</v>
      </c>
      <c r="D742">
        <v>1</v>
      </c>
      <c r="E742">
        <v>4</v>
      </c>
      <c r="F742">
        <v>4</v>
      </c>
      <c r="G742" t="s">
        <v>11</v>
      </c>
      <c r="H742">
        <v>35</v>
      </c>
      <c r="I742">
        <v>35652</v>
      </c>
      <c r="J742">
        <v>169069</v>
      </c>
    </row>
    <row r="743" spans="1:10" x14ac:dyDescent="0.25">
      <c r="A743">
        <v>1091</v>
      </c>
      <c r="B743">
        <v>1</v>
      </c>
      <c r="C743" s="1">
        <v>23834</v>
      </c>
      <c r="D743">
        <v>1</v>
      </c>
      <c r="E743">
        <v>4</v>
      </c>
      <c r="F743">
        <v>4</v>
      </c>
      <c r="G743" t="s">
        <v>14</v>
      </c>
      <c r="H743">
        <v>40</v>
      </c>
      <c r="I743">
        <v>35660</v>
      </c>
      <c r="J743">
        <v>14373</v>
      </c>
    </row>
    <row r="744" spans="1:10" x14ac:dyDescent="0.25">
      <c r="A744">
        <v>1272</v>
      </c>
      <c r="B744">
        <v>2</v>
      </c>
      <c r="C744" s="1">
        <v>23075</v>
      </c>
      <c r="D744">
        <v>1</v>
      </c>
      <c r="E744">
        <v>1</v>
      </c>
      <c r="F744">
        <v>4</v>
      </c>
      <c r="G744" t="s">
        <v>21</v>
      </c>
      <c r="H744">
        <v>40</v>
      </c>
      <c r="I744">
        <v>35676</v>
      </c>
      <c r="J744">
        <v>0</v>
      </c>
    </row>
    <row r="745" spans="1:10" x14ac:dyDescent="0.25">
      <c r="A745">
        <v>28</v>
      </c>
      <c r="B745">
        <v>1</v>
      </c>
      <c r="C745" s="1">
        <v>24974</v>
      </c>
      <c r="D745">
        <v>1</v>
      </c>
      <c r="E745">
        <v>2</v>
      </c>
      <c r="F745">
        <v>4</v>
      </c>
      <c r="G745" t="s">
        <v>14</v>
      </c>
      <c r="H745">
        <v>39</v>
      </c>
      <c r="I745">
        <v>35780</v>
      </c>
      <c r="J745">
        <v>165585</v>
      </c>
    </row>
    <row r="746" spans="1:10" x14ac:dyDescent="0.25">
      <c r="A746">
        <v>274</v>
      </c>
      <c r="B746">
        <v>1</v>
      </c>
      <c r="C746" s="1">
        <v>26356</v>
      </c>
      <c r="D746">
        <v>1</v>
      </c>
      <c r="E746">
        <v>1</v>
      </c>
      <c r="F746">
        <v>4</v>
      </c>
      <c r="G746" t="s">
        <v>21</v>
      </c>
      <c r="H746">
        <v>38</v>
      </c>
      <c r="I746">
        <v>35780</v>
      </c>
      <c r="J746">
        <v>30850</v>
      </c>
    </row>
    <row r="747" spans="1:10" x14ac:dyDescent="0.25">
      <c r="A747">
        <v>853</v>
      </c>
      <c r="B747">
        <v>1</v>
      </c>
      <c r="C747" s="1">
        <v>22288</v>
      </c>
      <c r="D747">
        <v>1</v>
      </c>
      <c r="E747">
        <v>1</v>
      </c>
      <c r="F747">
        <v>3</v>
      </c>
      <c r="G747" t="s">
        <v>10</v>
      </c>
      <c r="H747">
        <v>35</v>
      </c>
      <c r="I747">
        <v>35796</v>
      </c>
      <c r="J747">
        <v>20000</v>
      </c>
    </row>
    <row r="748" spans="1:10" x14ac:dyDescent="0.25">
      <c r="A748">
        <v>297</v>
      </c>
      <c r="B748">
        <v>1</v>
      </c>
      <c r="C748" s="1">
        <v>22704</v>
      </c>
      <c r="D748">
        <v>1</v>
      </c>
      <c r="E748">
        <v>3</v>
      </c>
      <c r="F748">
        <v>4</v>
      </c>
      <c r="G748" t="s">
        <v>14</v>
      </c>
      <c r="H748">
        <v>50</v>
      </c>
      <c r="I748">
        <v>35804</v>
      </c>
      <c r="J748">
        <v>2600</v>
      </c>
    </row>
    <row r="749" spans="1:10" x14ac:dyDescent="0.25">
      <c r="A749">
        <v>338</v>
      </c>
      <c r="B749">
        <v>1</v>
      </c>
      <c r="C749" s="1">
        <v>26382</v>
      </c>
      <c r="D749">
        <v>1</v>
      </c>
      <c r="E749">
        <v>4</v>
      </c>
      <c r="F749">
        <v>3</v>
      </c>
      <c r="G749" t="s">
        <v>10</v>
      </c>
      <c r="H749">
        <v>39</v>
      </c>
      <c r="I749">
        <v>35824</v>
      </c>
      <c r="J749">
        <v>3000</v>
      </c>
    </row>
    <row r="750" spans="1:10" x14ac:dyDescent="0.25">
      <c r="A750">
        <v>1192</v>
      </c>
      <c r="B750">
        <v>2</v>
      </c>
      <c r="C750" s="1">
        <v>21041</v>
      </c>
      <c r="D750">
        <v>1</v>
      </c>
      <c r="E750">
        <v>2</v>
      </c>
      <c r="F750">
        <v>4</v>
      </c>
      <c r="G750" t="s">
        <v>12</v>
      </c>
      <c r="H750">
        <v>40</v>
      </c>
      <c r="I750">
        <v>35852</v>
      </c>
      <c r="J750">
        <v>315650</v>
      </c>
    </row>
    <row r="751" spans="1:10" x14ac:dyDescent="0.25">
      <c r="A751">
        <v>720</v>
      </c>
      <c r="B751">
        <v>1</v>
      </c>
      <c r="C751" s="1">
        <v>30467</v>
      </c>
      <c r="D751">
        <v>1</v>
      </c>
      <c r="E751">
        <v>4</v>
      </c>
      <c r="F751">
        <v>5</v>
      </c>
      <c r="G751" t="s">
        <v>13</v>
      </c>
      <c r="H751">
        <v>38</v>
      </c>
      <c r="I751">
        <v>35904</v>
      </c>
      <c r="J751">
        <v>162000</v>
      </c>
    </row>
    <row r="752" spans="1:10" x14ac:dyDescent="0.25">
      <c r="A752">
        <v>128</v>
      </c>
      <c r="B752">
        <v>1</v>
      </c>
      <c r="C752" s="1">
        <v>26241</v>
      </c>
      <c r="D752">
        <v>1</v>
      </c>
      <c r="E752">
        <v>4</v>
      </c>
      <c r="F752">
        <v>4</v>
      </c>
      <c r="G752" t="s">
        <v>14</v>
      </c>
      <c r="H752">
        <v>38</v>
      </c>
      <c r="I752">
        <v>35932</v>
      </c>
      <c r="J752">
        <v>128614</v>
      </c>
    </row>
    <row r="753" spans="1:10" x14ac:dyDescent="0.25">
      <c r="A753">
        <v>1064</v>
      </c>
      <c r="B753">
        <v>1</v>
      </c>
      <c r="C753" s="1">
        <v>23693</v>
      </c>
      <c r="D753">
        <v>1</v>
      </c>
      <c r="E753">
        <v>4</v>
      </c>
      <c r="F753">
        <v>5</v>
      </c>
      <c r="G753" t="s">
        <v>13</v>
      </c>
      <c r="H753">
        <v>38</v>
      </c>
      <c r="I753">
        <v>35956</v>
      </c>
      <c r="J753">
        <v>13471</v>
      </c>
    </row>
    <row r="754" spans="1:10" x14ac:dyDescent="0.25">
      <c r="A754">
        <v>328</v>
      </c>
      <c r="B754">
        <v>2</v>
      </c>
      <c r="C754" s="1">
        <v>26127</v>
      </c>
      <c r="D754">
        <v>1</v>
      </c>
      <c r="E754">
        <v>3</v>
      </c>
      <c r="F754">
        <v>4</v>
      </c>
      <c r="G754" t="s">
        <v>21</v>
      </c>
      <c r="H754">
        <v>39</v>
      </c>
      <c r="I754">
        <v>36004</v>
      </c>
      <c r="J754">
        <v>-81996</v>
      </c>
    </row>
    <row r="755" spans="1:10" x14ac:dyDescent="0.25">
      <c r="A755">
        <v>6</v>
      </c>
      <c r="B755">
        <v>1</v>
      </c>
      <c r="C755" s="1">
        <v>26285</v>
      </c>
      <c r="D755">
        <v>1</v>
      </c>
      <c r="E755">
        <v>4</v>
      </c>
      <c r="F755">
        <v>5</v>
      </c>
      <c r="G755" t="s">
        <v>13</v>
      </c>
      <c r="H755">
        <v>35</v>
      </c>
      <c r="I755">
        <v>36020</v>
      </c>
      <c r="J755">
        <v>3000</v>
      </c>
    </row>
    <row r="756" spans="1:10" x14ac:dyDescent="0.25">
      <c r="A756">
        <v>679</v>
      </c>
      <c r="B756">
        <v>1</v>
      </c>
      <c r="C756" s="1">
        <v>28014</v>
      </c>
      <c r="D756">
        <v>1</v>
      </c>
      <c r="E756">
        <v>3</v>
      </c>
      <c r="F756">
        <v>4</v>
      </c>
      <c r="G756" t="s">
        <v>19</v>
      </c>
      <c r="H756">
        <v>40</v>
      </c>
      <c r="I756">
        <v>36048</v>
      </c>
      <c r="J756">
        <v>196700</v>
      </c>
    </row>
    <row r="757" spans="1:10" x14ac:dyDescent="0.25">
      <c r="A757">
        <v>758</v>
      </c>
      <c r="B757">
        <v>2</v>
      </c>
      <c r="C757" s="1">
        <v>23458</v>
      </c>
      <c r="D757">
        <v>1</v>
      </c>
      <c r="E757">
        <v>4</v>
      </c>
      <c r="F757">
        <v>4</v>
      </c>
      <c r="G757" t="s">
        <v>14</v>
      </c>
      <c r="H757">
        <v>30</v>
      </c>
      <c r="I757">
        <v>36088</v>
      </c>
      <c r="J757">
        <v>233758</v>
      </c>
    </row>
    <row r="758" spans="1:10" x14ac:dyDescent="0.25">
      <c r="A758">
        <v>110</v>
      </c>
      <c r="B758">
        <v>1</v>
      </c>
      <c r="C758" s="1">
        <v>21937</v>
      </c>
      <c r="D758">
        <v>1</v>
      </c>
      <c r="E758">
        <v>4</v>
      </c>
      <c r="F758">
        <v>5</v>
      </c>
      <c r="G758" t="s">
        <v>16</v>
      </c>
      <c r="H758">
        <v>37</v>
      </c>
      <c r="I758">
        <v>36128</v>
      </c>
      <c r="J758">
        <v>172936</v>
      </c>
    </row>
    <row r="759" spans="1:10" x14ac:dyDescent="0.25">
      <c r="A759">
        <v>560</v>
      </c>
      <c r="B759">
        <v>1</v>
      </c>
      <c r="C759" s="1">
        <v>29164</v>
      </c>
      <c r="D759">
        <v>1</v>
      </c>
      <c r="E759">
        <v>4</v>
      </c>
      <c r="F759">
        <v>4</v>
      </c>
      <c r="G759" t="s">
        <v>20</v>
      </c>
      <c r="H759">
        <v>38</v>
      </c>
      <c r="I759">
        <v>36304</v>
      </c>
      <c r="J759">
        <v>1500</v>
      </c>
    </row>
    <row r="760" spans="1:10" x14ac:dyDescent="0.25">
      <c r="A760">
        <v>688</v>
      </c>
      <c r="B760">
        <v>2</v>
      </c>
      <c r="C760" s="1">
        <v>27862</v>
      </c>
      <c r="D760">
        <v>1</v>
      </c>
      <c r="E760">
        <v>2</v>
      </c>
      <c r="F760">
        <v>3</v>
      </c>
      <c r="G760" t="s">
        <v>10</v>
      </c>
      <c r="H760">
        <v>41</v>
      </c>
      <c r="I760">
        <v>36308</v>
      </c>
      <c r="J760">
        <v>153891</v>
      </c>
    </row>
    <row r="761" spans="1:10" x14ac:dyDescent="0.25">
      <c r="A761">
        <v>1214</v>
      </c>
      <c r="B761">
        <v>1</v>
      </c>
      <c r="C761" s="1">
        <v>27922</v>
      </c>
      <c r="D761">
        <v>1</v>
      </c>
      <c r="E761">
        <v>3</v>
      </c>
      <c r="F761">
        <v>4</v>
      </c>
      <c r="G761" t="s">
        <v>9</v>
      </c>
      <c r="H761">
        <v>40</v>
      </c>
      <c r="I761">
        <v>36336</v>
      </c>
      <c r="J761">
        <v>19500</v>
      </c>
    </row>
    <row r="762" spans="1:10" x14ac:dyDescent="0.25">
      <c r="A762">
        <v>486</v>
      </c>
      <c r="B762">
        <v>2</v>
      </c>
      <c r="C762" s="1">
        <v>28477</v>
      </c>
      <c r="D762">
        <v>1</v>
      </c>
      <c r="E762">
        <v>4</v>
      </c>
      <c r="F762">
        <v>4</v>
      </c>
      <c r="G762" t="s">
        <v>20</v>
      </c>
      <c r="H762">
        <v>40</v>
      </c>
      <c r="I762">
        <v>36348</v>
      </c>
      <c r="J762">
        <v>255188</v>
      </c>
    </row>
    <row r="763" spans="1:10" x14ac:dyDescent="0.25">
      <c r="A763">
        <v>1327</v>
      </c>
      <c r="B763">
        <v>1</v>
      </c>
      <c r="C763" s="1">
        <v>32764</v>
      </c>
      <c r="D763">
        <v>1</v>
      </c>
      <c r="E763">
        <v>3</v>
      </c>
      <c r="F763">
        <v>5</v>
      </c>
      <c r="G763" t="s">
        <v>16</v>
      </c>
      <c r="H763">
        <v>40</v>
      </c>
      <c r="I763">
        <v>36408</v>
      </c>
      <c r="J763">
        <v>60000</v>
      </c>
    </row>
    <row r="764" spans="1:10" x14ac:dyDescent="0.25">
      <c r="A764">
        <v>1104</v>
      </c>
      <c r="B764">
        <v>2</v>
      </c>
      <c r="C764" s="1">
        <v>24813</v>
      </c>
      <c r="D764">
        <v>1</v>
      </c>
      <c r="E764">
        <v>3</v>
      </c>
      <c r="F764">
        <v>3</v>
      </c>
      <c r="G764" t="s">
        <v>10</v>
      </c>
      <c r="H764">
        <v>37</v>
      </c>
      <c r="I764">
        <v>36416</v>
      </c>
      <c r="J764">
        <v>-5050</v>
      </c>
    </row>
    <row r="765" spans="1:10" x14ac:dyDescent="0.25">
      <c r="A765">
        <v>993</v>
      </c>
      <c r="B765">
        <v>1</v>
      </c>
      <c r="C765" s="1">
        <v>30032</v>
      </c>
      <c r="D765">
        <v>1</v>
      </c>
      <c r="E765">
        <v>3</v>
      </c>
      <c r="F765">
        <v>5</v>
      </c>
      <c r="G765" t="s">
        <v>16</v>
      </c>
      <c r="H765">
        <v>39</v>
      </c>
      <c r="I765">
        <v>36548</v>
      </c>
      <c r="J765">
        <v>283709</v>
      </c>
    </row>
    <row r="766" spans="1:10" x14ac:dyDescent="0.25">
      <c r="A766">
        <v>119</v>
      </c>
      <c r="B766">
        <v>2</v>
      </c>
      <c r="C766" s="1">
        <v>24914</v>
      </c>
      <c r="D766">
        <v>1</v>
      </c>
      <c r="E766">
        <v>2</v>
      </c>
      <c r="F766">
        <v>3</v>
      </c>
      <c r="G766" t="s">
        <v>10</v>
      </c>
      <c r="H766">
        <v>35</v>
      </c>
      <c r="I766">
        <v>36552</v>
      </c>
      <c r="J766">
        <v>28600</v>
      </c>
    </row>
    <row r="767" spans="1:10" x14ac:dyDescent="0.25">
      <c r="A767">
        <v>538</v>
      </c>
      <c r="B767">
        <v>1</v>
      </c>
      <c r="C767" s="1">
        <v>20427</v>
      </c>
      <c r="D767">
        <v>1</v>
      </c>
      <c r="E767">
        <v>4</v>
      </c>
      <c r="F767">
        <v>4</v>
      </c>
      <c r="G767" t="s">
        <v>15</v>
      </c>
      <c r="H767">
        <v>38</v>
      </c>
      <c r="I767">
        <v>36612</v>
      </c>
      <c r="J767">
        <v>4622</v>
      </c>
    </row>
    <row r="768" spans="1:10" x14ac:dyDescent="0.25">
      <c r="A768">
        <v>270</v>
      </c>
      <c r="B768">
        <v>2</v>
      </c>
      <c r="C768" s="1">
        <v>24745</v>
      </c>
      <c r="D768">
        <v>1</v>
      </c>
      <c r="E768">
        <v>4</v>
      </c>
      <c r="F768">
        <v>4</v>
      </c>
      <c r="G768" t="s">
        <v>20</v>
      </c>
      <c r="H768">
        <v>38</v>
      </c>
      <c r="I768">
        <v>36624</v>
      </c>
      <c r="J768">
        <v>15141</v>
      </c>
    </row>
    <row r="769" spans="1:10" x14ac:dyDescent="0.25">
      <c r="A769">
        <v>878</v>
      </c>
      <c r="B769">
        <v>1</v>
      </c>
      <c r="C769" s="1">
        <v>27261</v>
      </c>
      <c r="D769">
        <v>1</v>
      </c>
      <c r="E769">
        <v>4</v>
      </c>
      <c r="F769">
        <v>4</v>
      </c>
      <c r="G769" t="s">
        <v>9</v>
      </c>
      <c r="H769">
        <v>40</v>
      </c>
      <c r="I769">
        <v>36632</v>
      </c>
      <c r="J769">
        <v>3761</v>
      </c>
    </row>
    <row r="770" spans="1:10" x14ac:dyDescent="0.25">
      <c r="A770">
        <v>1111</v>
      </c>
      <c r="B770">
        <v>1</v>
      </c>
      <c r="C770" s="1">
        <v>28203</v>
      </c>
      <c r="D770">
        <v>1</v>
      </c>
      <c r="E770">
        <v>3</v>
      </c>
      <c r="F770">
        <v>4</v>
      </c>
      <c r="G770" t="s">
        <v>19</v>
      </c>
      <c r="H770">
        <v>40</v>
      </c>
      <c r="I770">
        <v>36648</v>
      </c>
      <c r="J770">
        <v>55000</v>
      </c>
    </row>
    <row r="771" spans="1:10" x14ac:dyDescent="0.25">
      <c r="A771">
        <v>1215</v>
      </c>
      <c r="B771">
        <v>2</v>
      </c>
      <c r="C771" s="1">
        <v>19259</v>
      </c>
      <c r="D771">
        <v>1</v>
      </c>
      <c r="E771">
        <v>1</v>
      </c>
      <c r="F771">
        <v>2</v>
      </c>
      <c r="G771" t="s">
        <v>9</v>
      </c>
      <c r="H771">
        <v>60</v>
      </c>
      <c r="I771">
        <v>36716</v>
      </c>
      <c r="J771">
        <v>103000</v>
      </c>
    </row>
    <row r="772" spans="1:10" x14ac:dyDescent="0.25">
      <c r="A772">
        <v>244</v>
      </c>
      <c r="B772">
        <v>2</v>
      </c>
      <c r="C772" s="1">
        <v>24763</v>
      </c>
      <c r="D772">
        <v>1</v>
      </c>
      <c r="E772">
        <v>2</v>
      </c>
      <c r="F772">
        <v>3</v>
      </c>
      <c r="G772" t="s">
        <v>10</v>
      </c>
      <c r="H772">
        <v>38</v>
      </c>
      <c r="I772">
        <v>36740</v>
      </c>
      <c r="J772">
        <v>35230</v>
      </c>
    </row>
    <row r="773" spans="1:10" x14ac:dyDescent="0.25">
      <c r="A773">
        <v>1343</v>
      </c>
      <c r="B773">
        <v>2</v>
      </c>
      <c r="C773" s="1">
        <v>21231</v>
      </c>
      <c r="D773">
        <v>1</v>
      </c>
      <c r="E773">
        <v>2</v>
      </c>
      <c r="F773">
        <v>4</v>
      </c>
      <c r="G773" t="s">
        <v>20</v>
      </c>
      <c r="H773">
        <v>38</v>
      </c>
      <c r="I773">
        <v>36748</v>
      </c>
      <c r="J773">
        <v>55229</v>
      </c>
    </row>
    <row r="774" spans="1:10" x14ac:dyDescent="0.25">
      <c r="A774">
        <v>1200</v>
      </c>
      <c r="B774">
        <v>2</v>
      </c>
      <c r="C774" s="1">
        <v>20833</v>
      </c>
      <c r="D774">
        <v>1</v>
      </c>
      <c r="E774">
        <v>4</v>
      </c>
      <c r="F774">
        <v>4</v>
      </c>
      <c r="G774" t="s">
        <v>19</v>
      </c>
      <c r="H774">
        <v>34</v>
      </c>
      <c r="I774">
        <v>36852</v>
      </c>
      <c r="J774">
        <v>10991</v>
      </c>
    </row>
    <row r="775" spans="1:10" x14ac:dyDescent="0.25">
      <c r="A775">
        <v>369</v>
      </c>
      <c r="B775">
        <v>1</v>
      </c>
      <c r="C775" s="1">
        <v>26894</v>
      </c>
      <c r="D775">
        <v>1</v>
      </c>
      <c r="E775">
        <v>4</v>
      </c>
      <c r="F775">
        <v>4</v>
      </c>
      <c r="G775" t="s">
        <v>14</v>
      </c>
      <c r="H775">
        <v>60</v>
      </c>
      <c r="I775">
        <v>36884</v>
      </c>
      <c r="J775">
        <v>24504</v>
      </c>
    </row>
    <row r="776" spans="1:10" x14ac:dyDescent="0.25">
      <c r="A776">
        <v>1085</v>
      </c>
      <c r="B776">
        <v>1</v>
      </c>
      <c r="C776" s="1">
        <v>19098</v>
      </c>
      <c r="D776">
        <v>1</v>
      </c>
      <c r="E776">
        <v>1</v>
      </c>
      <c r="F776">
        <v>4</v>
      </c>
      <c r="G776" t="s">
        <v>11</v>
      </c>
      <c r="H776">
        <v>40</v>
      </c>
      <c r="I776">
        <v>36908</v>
      </c>
      <c r="J776">
        <v>180497</v>
      </c>
    </row>
    <row r="777" spans="1:10" x14ac:dyDescent="0.25">
      <c r="A777">
        <v>1301</v>
      </c>
      <c r="B777">
        <v>2</v>
      </c>
      <c r="C777" s="1">
        <v>33997</v>
      </c>
      <c r="D777">
        <v>1</v>
      </c>
      <c r="E777">
        <v>4</v>
      </c>
      <c r="F777">
        <v>5</v>
      </c>
      <c r="G777" t="s">
        <v>16</v>
      </c>
      <c r="H777">
        <v>40</v>
      </c>
      <c r="I777">
        <v>36972</v>
      </c>
      <c r="J777">
        <v>24098</v>
      </c>
    </row>
    <row r="778" spans="1:10" x14ac:dyDescent="0.25">
      <c r="A778">
        <v>62</v>
      </c>
      <c r="B778">
        <v>2</v>
      </c>
      <c r="C778" s="1">
        <v>31105</v>
      </c>
      <c r="D778">
        <v>1</v>
      </c>
      <c r="E778">
        <v>3</v>
      </c>
      <c r="F778">
        <v>4</v>
      </c>
      <c r="G778" t="s">
        <v>9</v>
      </c>
      <c r="H778">
        <v>40</v>
      </c>
      <c r="I778">
        <v>36984</v>
      </c>
      <c r="J778">
        <v>26005</v>
      </c>
    </row>
    <row r="779" spans="1:10" x14ac:dyDescent="0.25">
      <c r="A779">
        <v>1311</v>
      </c>
      <c r="B779">
        <v>1</v>
      </c>
      <c r="C779" s="1">
        <v>25381</v>
      </c>
      <c r="D779">
        <v>1</v>
      </c>
      <c r="E779">
        <v>4</v>
      </c>
      <c r="F779">
        <v>5</v>
      </c>
      <c r="G779" t="s">
        <v>13</v>
      </c>
      <c r="H779">
        <v>40</v>
      </c>
      <c r="I779">
        <v>37120</v>
      </c>
      <c r="J779">
        <v>176000</v>
      </c>
    </row>
    <row r="780" spans="1:10" x14ac:dyDescent="0.25">
      <c r="A780">
        <v>1137</v>
      </c>
      <c r="B780">
        <v>1</v>
      </c>
      <c r="C780" s="1">
        <v>28515</v>
      </c>
      <c r="D780">
        <v>1</v>
      </c>
      <c r="E780">
        <v>2</v>
      </c>
      <c r="F780">
        <v>4</v>
      </c>
      <c r="G780" t="s">
        <v>9</v>
      </c>
      <c r="H780">
        <v>40</v>
      </c>
      <c r="I780">
        <v>37240</v>
      </c>
      <c r="J780">
        <v>133104</v>
      </c>
    </row>
    <row r="781" spans="1:10" x14ac:dyDescent="0.25">
      <c r="A781">
        <v>1294</v>
      </c>
      <c r="B781">
        <v>2</v>
      </c>
      <c r="C781" s="1">
        <v>26567</v>
      </c>
      <c r="D781">
        <v>1</v>
      </c>
      <c r="E781">
        <v>2</v>
      </c>
      <c r="F781">
        <v>4</v>
      </c>
      <c r="G781" t="s">
        <v>15</v>
      </c>
      <c r="H781">
        <v>39</v>
      </c>
      <c r="I781">
        <v>37252</v>
      </c>
      <c r="J781">
        <v>135001</v>
      </c>
    </row>
    <row r="782" spans="1:10" x14ac:dyDescent="0.25">
      <c r="A782">
        <v>266</v>
      </c>
      <c r="B782">
        <v>2</v>
      </c>
      <c r="C782" s="1">
        <v>27488</v>
      </c>
      <c r="D782">
        <v>1</v>
      </c>
      <c r="E782">
        <v>2</v>
      </c>
      <c r="F782">
        <v>4</v>
      </c>
      <c r="G782" t="s">
        <v>15</v>
      </c>
      <c r="H782">
        <v>38</v>
      </c>
      <c r="I782">
        <v>37364</v>
      </c>
      <c r="J782">
        <v>4000</v>
      </c>
    </row>
    <row r="783" spans="1:10" x14ac:dyDescent="0.25">
      <c r="A783">
        <v>118</v>
      </c>
      <c r="B783">
        <v>1</v>
      </c>
      <c r="C783" s="1">
        <v>31403</v>
      </c>
      <c r="D783">
        <v>1</v>
      </c>
      <c r="E783">
        <v>4</v>
      </c>
      <c r="F783">
        <v>5</v>
      </c>
      <c r="G783" t="s">
        <v>13</v>
      </c>
      <c r="H783">
        <v>40</v>
      </c>
      <c r="I783">
        <v>37380</v>
      </c>
      <c r="J783">
        <v>174000</v>
      </c>
    </row>
    <row r="784" spans="1:10" x14ac:dyDescent="0.25">
      <c r="A784">
        <v>864</v>
      </c>
      <c r="B784">
        <v>1</v>
      </c>
      <c r="C784" s="1">
        <v>29704</v>
      </c>
      <c r="D784">
        <v>1</v>
      </c>
      <c r="E784">
        <v>4</v>
      </c>
      <c r="F784">
        <v>4</v>
      </c>
      <c r="G784" t="s">
        <v>9</v>
      </c>
      <c r="H784">
        <v>39</v>
      </c>
      <c r="I784">
        <v>37404</v>
      </c>
      <c r="J784">
        <v>191792</v>
      </c>
    </row>
    <row r="785" spans="1:10" x14ac:dyDescent="0.25">
      <c r="A785">
        <v>135</v>
      </c>
      <c r="B785">
        <v>1</v>
      </c>
      <c r="C785" s="1">
        <v>30863</v>
      </c>
      <c r="D785">
        <v>1</v>
      </c>
      <c r="E785">
        <v>4</v>
      </c>
      <c r="F785">
        <v>4</v>
      </c>
      <c r="G785" t="s">
        <v>9</v>
      </c>
      <c r="H785">
        <v>38</v>
      </c>
      <c r="I785">
        <v>37432</v>
      </c>
      <c r="J785">
        <v>0</v>
      </c>
    </row>
    <row r="786" spans="1:10" x14ac:dyDescent="0.25">
      <c r="A786">
        <v>759</v>
      </c>
      <c r="B786">
        <v>1</v>
      </c>
      <c r="C786" s="1">
        <v>26477</v>
      </c>
      <c r="D786">
        <v>1</v>
      </c>
      <c r="E786">
        <v>3</v>
      </c>
      <c r="F786">
        <v>1</v>
      </c>
      <c r="G786" t="s">
        <v>17</v>
      </c>
      <c r="H786">
        <v>40</v>
      </c>
      <c r="I786">
        <v>37500</v>
      </c>
      <c r="J786">
        <v>537141</v>
      </c>
    </row>
    <row r="787" spans="1:10" x14ac:dyDescent="0.25">
      <c r="A787">
        <v>866</v>
      </c>
      <c r="B787">
        <v>1</v>
      </c>
      <c r="C787" s="1">
        <v>25297</v>
      </c>
      <c r="D787">
        <v>1</v>
      </c>
      <c r="E787">
        <v>4</v>
      </c>
      <c r="F787">
        <v>2</v>
      </c>
      <c r="G787" t="s">
        <v>14</v>
      </c>
      <c r="H787">
        <v>40</v>
      </c>
      <c r="I787">
        <v>37564</v>
      </c>
      <c r="J787">
        <v>398647</v>
      </c>
    </row>
    <row r="788" spans="1:10" x14ac:dyDescent="0.25">
      <c r="A788">
        <v>756</v>
      </c>
      <c r="B788">
        <v>1</v>
      </c>
      <c r="C788" s="1">
        <v>25733</v>
      </c>
      <c r="D788">
        <v>1</v>
      </c>
      <c r="E788">
        <v>4</v>
      </c>
      <c r="F788">
        <v>5</v>
      </c>
      <c r="G788" t="s">
        <v>13</v>
      </c>
      <c r="H788">
        <v>38</v>
      </c>
      <c r="I788">
        <v>37712</v>
      </c>
      <c r="J788">
        <v>261495</v>
      </c>
    </row>
    <row r="789" spans="1:10" x14ac:dyDescent="0.25">
      <c r="A789">
        <v>233</v>
      </c>
      <c r="B789">
        <v>2</v>
      </c>
      <c r="C789" s="1">
        <v>28823</v>
      </c>
      <c r="D789">
        <v>1</v>
      </c>
      <c r="E789">
        <v>4</v>
      </c>
      <c r="F789">
        <v>4</v>
      </c>
      <c r="G789" t="s">
        <v>14</v>
      </c>
      <c r="H789">
        <v>39</v>
      </c>
      <c r="I789">
        <v>37800</v>
      </c>
      <c r="J789">
        <v>52120</v>
      </c>
    </row>
    <row r="790" spans="1:10" x14ac:dyDescent="0.25">
      <c r="A790">
        <v>387</v>
      </c>
      <c r="B790">
        <v>2</v>
      </c>
      <c r="C790" s="1">
        <v>27373</v>
      </c>
      <c r="D790">
        <v>1</v>
      </c>
      <c r="E790">
        <v>1</v>
      </c>
      <c r="F790">
        <v>4</v>
      </c>
      <c r="G790" t="s">
        <v>9</v>
      </c>
      <c r="H790">
        <v>30</v>
      </c>
      <c r="I790">
        <v>37836</v>
      </c>
      <c r="J790">
        <v>211060</v>
      </c>
    </row>
    <row r="791" spans="1:10" x14ac:dyDescent="0.25">
      <c r="A791">
        <v>533</v>
      </c>
      <c r="B791">
        <v>2</v>
      </c>
      <c r="C791" s="1">
        <v>27262</v>
      </c>
      <c r="D791">
        <v>1</v>
      </c>
      <c r="E791">
        <v>1</v>
      </c>
      <c r="F791">
        <v>4</v>
      </c>
      <c r="G791" t="s">
        <v>19</v>
      </c>
      <c r="H791">
        <v>30</v>
      </c>
      <c r="I791">
        <v>37892</v>
      </c>
      <c r="J791">
        <v>25340</v>
      </c>
    </row>
    <row r="792" spans="1:10" x14ac:dyDescent="0.25">
      <c r="A792">
        <v>852</v>
      </c>
      <c r="B792">
        <v>1</v>
      </c>
      <c r="C792" s="1">
        <v>26323</v>
      </c>
      <c r="D792">
        <v>1</v>
      </c>
      <c r="E792">
        <v>1</v>
      </c>
      <c r="F792">
        <v>4</v>
      </c>
      <c r="G792" t="s">
        <v>20</v>
      </c>
      <c r="H792">
        <v>40</v>
      </c>
      <c r="I792">
        <v>37928</v>
      </c>
      <c r="J792">
        <v>-20667</v>
      </c>
    </row>
    <row r="793" spans="1:10" x14ac:dyDescent="0.25">
      <c r="A793">
        <v>803</v>
      </c>
      <c r="B793">
        <v>2</v>
      </c>
      <c r="C793" s="1">
        <v>29581</v>
      </c>
      <c r="D793">
        <v>1</v>
      </c>
      <c r="E793">
        <v>2</v>
      </c>
      <c r="F793">
        <v>3</v>
      </c>
      <c r="G793" t="s">
        <v>10</v>
      </c>
      <c r="H793">
        <v>40</v>
      </c>
      <c r="I793">
        <v>37940</v>
      </c>
      <c r="J793">
        <v>143000</v>
      </c>
    </row>
    <row r="794" spans="1:10" x14ac:dyDescent="0.25">
      <c r="A794">
        <v>521</v>
      </c>
      <c r="B794">
        <v>2</v>
      </c>
      <c r="C794" s="1">
        <v>22324</v>
      </c>
      <c r="D794">
        <v>1</v>
      </c>
      <c r="E794">
        <v>4</v>
      </c>
      <c r="F794">
        <v>4</v>
      </c>
      <c r="G794" t="s">
        <v>20</v>
      </c>
      <c r="H794">
        <v>35</v>
      </c>
      <c r="I794">
        <v>37960</v>
      </c>
      <c r="J794">
        <v>1351</v>
      </c>
    </row>
    <row r="795" spans="1:10" x14ac:dyDescent="0.25">
      <c r="A795">
        <v>520</v>
      </c>
      <c r="B795">
        <v>1</v>
      </c>
      <c r="C795" s="1">
        <v>33854</v>
      </c>
      <c r="D795">
        <v>1</v>
      </c>
      <c r="E795">
        <v>4</v>
      </c>
      <c r="F795">
        <v>4</v>
      </c>
      <c r="G795" t="s">
        <v>9</v>
      </c>
      <c r="H795">
        <v>38</v>
      </c>
      <c r="I795">
        <v>38004</v>
      </c>
      <c r="J795">
        <v>127311</v>
      </c>
    </row>
    <row r="796" spans="1:10" x14ac:dyDescent="0.25">
      <c r="A796">
        <v>117</v>
      </c>
      <c r="B796">
        <v>1</v>
      </c>
      <c r="C796" s="1">
        <v>29794</v>
      </c>
      <c r="D796">
        <v>1</v>
      </c>
      <c r="E796">
        <v>2</v>
      </c>
      <c r="F796">
        <v>4</v>
      </c>
      <c r="G796" t="s">
        <v>19</v>
      </c>
      <c r="H796">
        <v>40</v>
      </c>
      <c r="I796">
        <v>38028</v>
      </c>
      <c r="J796">
        <v>96540</v>
      </c>
    </row>
    <row r="797" spans="1:10" x14ac:dyDescent="0.25">
      <c r="A797">
        <v>1020</v>
      </c>
      <c r="B797">
        <v>2</v>
      </c>
      <c r="C797" s="1">
        <v>27111</v>
      </c>
      <c r="D797">
        <v>1</v>
      </c>
      <c r="E797">
        <v>4</v>
      </c>
      <c r="F797">
        <v>5</v>
      </c>
      <c r="G797" t="s">
        <v>16</v>
      </c>
      <c r="H797">
        <v>19</v>
      </c>
      <c r="I797">
        <v>38036</v>
      </c>
      <c r="J797">
        <v>8686</v>
      </c>
    </row>
    <row r="798" spans="1:10" x14ac:dyDescent="0.25">
      <c r="A798">
        <v>1078</v>
      </c>
      <c r="B798">
        <v>2</v>
      </c>
      <c r="C798" s="1">
        <v>22280</v>
      </c>
      <c r="D798">
        <v>1</v>
      </c>
      <c r="E798">
        <v>4</v>
      </c>
      <c r="F798">
        <v>4</v>
      </c>
      <c r="G798" t="s">
        <v>21</v>
      </c>
      <c r="H798">
        <v>38</v>
      </c>
      <c r="I798">
        <v>38080</v>
      </c>
      <c r="J798">
        <v>81840</v>
      </c>
    </row>
    <row r="799" spans="1:10" x14ac:dyDescent="0.25">
      <c r="A799">
        <v>926</v>
      </c>
      <c r="B799">
        <v>1</v>
      </c>
      <c r="C799" s="1">
        <v>32106</v>
      </c>
      <c r="D799">
        <v>1</v>
      </c>
      <c r="E799">
        <v>4</v>
      </c>
      <c r="F799">
        <v>5</v>
      </c>
      <c r="G799" t="s">
        <v>16</v>
      </c>
      <c r="H799">
        <v>38</v>
      </c>
      <c r="I799">
        <v>38148</v>
      </c>
      <c r="J799">
        <v>379111</v>
      </c>
    </row>
    <row r="800" spans="1:10" x14ac:dyDescent="0.25">
      <c r="A800">
        <v>744</v>
      </c>
      <c r="B800">
        <v>1</v>
      </c>
      <c r="C800" s="1">
        <v>24602</v>
      </c>
      <c r="D800">
        <v>1</v>
      </c>
      <c r="E800">
        <v>2</v>
      </c>
      <c r="F800">
        <v>4</v>
      </c>
      <c r="G800" t="s">
        <v>14</v>
      </c>
      <c r="H800">
        <v>40</v>
      </c>
      <c r="I800">
        <v>38224</v>
      </c>
      <c r="J800">
        <v>68646</v>
      </c>
    </row>
    <row r="801" spans="1:10" x14ac:dyDescent="0.25">
      <c r="A801">
        <v>888</v>
      </c>
      <c r="B801">
        <v>2</v>
      </c>
      <c r="C801" s="1">
        <v>26495</v>
      </c>
      <c r="D801">
        <v>1</v>
      </c>
      <c r="E801">
        <v>4</v>
      </c>
      <c r="F801">
        <v>4</v>
      </c>
      <c r="G801" t="s">
        <v>19</v>
      </c>
      <c r="H801">
        <v>20</v>
      </c>
      <c r="I801">
        <v>38316</v>
      </c>
      <c r="J801">
        <v>235625</v>
      </c>
    </row>
    <row r="802" spans="1:10" x14ac:dyDescent="0.25">
      <c r="A802">
        <v>825</v>
      </c>
      <c r="B802">
        <v>1</v>
      </c>
      <c r="C802" s="1">
        <v>27327</v>
      </c>
      <c r="D802">
        <v>1</v>
      </c>
      <c r="E802">
        <v>3</v>
      </c>
      <c r="F802">
        <v>4</v>
      </c>
      <c r="G802" t="s">
        <v>9</v>
      </c>
      <c r="H802">
        <v>40</v>
      </c>
      <c r="I802">
        <v>38340</v>
      </c>
      <c r="J802">
        <v>1873</v>
      </c>
    </row>
    <row r="803" spans="1:10" x14ac:dyDescent="0.25">
      <c r="A803">
        <v>789</v>
      </c>
      <c r="B803">
        <v>1</v>
      </c>
      <c r="C803" s="1">
        <v>29958</v>
      </c>
      <c r="D803">
        <v>1</v>
      </c>
      <c r="E803">
        <v>3</v>
      </c>
      <c r="F803">
        <v>4</v>
      </c>
      <c r="G803" t="s">
        <v>21</v>
      </c>
      <c r="H803">
        <v>37</v>
      </c>
      <c r="I803">
        <v>38388</v>
      </c>
      <c r="J803">
        <v>97100</v>
      </c>
    </row>
    <row r="804" spans="1:10" x14ac:dyDescent="0.25">
      <c r="A804">
        <v>614</v>
      </c>
      <c r="B804">
        <v>2</v>
      </c>
      <c r="C804" s="1">
        <v>22439</v>
      </c>
      <c r="D804">
        <v>1</v>
      </c>
      <c r="E804">
        <v>4</v>
      </c>
      <c r="F804">
        <v>5</v>
      </c>
      <c r="G804" t="s">
        <v>13</v>
      </c>
      <c r="H804">
        <v>32</v>
      </c>
      <c r="I804">
        <v>38480</v>
      </c>
      <c r="J804">
        <v>382975</v>
      </c>
    </row>
    <row r="805" spans="1:10" x14ac:dyDescent="0.25">
      <c r="A805">
        <v>134</v>
      </c>
      <c r="B805">
        <v>1</v>
      </c>
      <c r="C805" s="1">
        <v>24561</v>
      </c>
      <c r="D805">
        <v>1</v>
      </c>
      <c r="E805">
        <v>4</v>
      </c>
      <c r="F805">
        <v>5</v>
      </c>
      <c r="G805" t="s">
        <v>13</v>
      </c>
      <c r="H805">
        <v>38</v>
      </c>
      <c r="I805">
        <v>38496</v>
      </c>
      <c r="J805">
        <v>56577</v>
      </c>
    </row>
    <row r="806" spans="1:10" x14ac:dyDescent="0.25">
      <c r="A806">
        <v>807</v>
      </c>
      <c r="B806">
        <v>1</v>
      </c>
      <c r="C806" s="1">
        <v>27317</v>
      </c>
      <c r="D806">
        <v>1</v>
      </c>
      <c r="E806">
        <v>4</v>
      </c>
      <c r="F806">
        <v>5</v>
      </c>
      <c r="G806" t="s">
        <v>13</v>
      </c>
      <c r="H806">
        <v>38</v>
      </c>
      <c r="I806">
        <v>38536</v>
      </c>
      <c r="J806">
        <v>183100</v>
      </c>
    </row>
    <row r="807" spans="1:10" x14ac:dyDescent="0.25">
      <c r="A807">
        <v>85</v>
      </c>
      <c r="B807">
        <v>1</v>
      </c>
      <c r="C807" s="1">
        <v>26459</v>
      </c>
      <c r="D807">
        <v>1</v>
      </c>
      <c r="E807">
        <v>3</v>
      </c>
      <c r="F807">
        <v>4</v>
      </c>
      <c r="G807" t="s">
        <v>21</v>
      </c>
      <c r="H807">
        <v>39</v>
      </c>
      <c r="I807">
        <v>38648</v>
      </c>
      <c r="J807">
        <v>150618</v>
      </c>
    </row>
    <row r="808" spans="1:10" x14ac:dyDescent="0.25">
      <c r="A808">
        <v>145</v>
      </c>
      <c r="B808">
        <v>1</v>
      </c>
      <c r="C808" s="1">
        <v>29193</v>
      </c>
      <c r="D808">
        <v>1</v>
      </c>
      <c r="E808">
        <v>1</v>
      </c>
      <c r="F808">
        <v>4</v>
      </c>
      <c r="G808" t="s">
        <v>19</v>
      </c>
      <c r="H808">
        <v>40</v>
      </c>
      <c r="I808">
        <v>38680</v>
      </c>
      <c r="J808">
        <v>53280</v>
      </c>
    </row>
    <row r="809" spans="1:10" x14ac:dyDescent="0.25">
      <c r="A809">
        <v>1303</v>
      </c>
      <c r="B809">
        <v>2</v>
      </c>
      <c r="C809" s="1">
        <v>27049</v>
      </c>
      <c r="D809">
        <v>1</v>
      </c>
      <c r="E809">
        <v>4</v>
      </c>
      <c r="F809">
        <v>4</v>
      </c>
      <c r="G809" t="s">
        <v>14</v>
      </c>
      <c r="H809">
        <v>40</v>
      </c>
      <c r="I809">
        <v>38720</v>
      </c>
      <c r="J809">
        <v>30450</v>
      </c>
    </row>
    <row r="810" spans="1:10" x14ac:dyDescent="0.25">
      <c r="A810">
        <v>108</v>
      </c>
      <c r="B810">
        <v>1</v>
      </c>
      <c r="C810" s="1">
        <v>28886</v>
      </c>
      <c r="D810">
        <v>1</v>
      </c>
      <c r="E810">
        <v>4</v>
      </c>
      <c r="F810">
        <v>5</v>
      </c>
      <c r="G810" t="s">
        <v>13</v>
      </c>
      <c r="H810">
        <v>40</v>
      </c>
      <c r="I810">
        <v>38740</v>
      </c>
      <c r="J810">
        <v>49440</v>
      </c>
    </row>
    <row r="811" spans="1:10" x14ac:dyDescent="0.25">
      <c r="A811">
        <v>44</v>
      </c>
      <c r="B811">
        <v>1</v>
      </c>
      <c r="C811" s="1">
        <v>27480</v>
      </c>
      <c r="D811">
        <v>1</v>
      </c>
      <c r="E811">
        <v>4</v>
      </c>
      <c r="F811">
        <v>5</v>
      </c>
      <c r="G811" t="s">
        <v>16</v>
      </c>
      <c r="H811">
        <v>37</v>
      </c>
      <c r="I811">
        <v>38744</v>
      </c>
      <c r="J811">
        <v>239267</v>
      </c>
    </row>
    <row r="812" spans="1:10" x14ac:dyDescent="0.25">
      <c r="A812">
        <v>783</v>
      </c>
      <c r="B812">
        <v>1</v>
      </c>
      <c r="C812" s="1">
        <v>29135</v>
      </c>
      <c r="D812">
        <v>1</v>
      </c>
      <c r="E812">
        <v>4</v>
      </c>
      <c r="F812">
        <v>4</v>
      </c>
      <c r="G812" t="s">
        <v>19</v>
      </c>
      <c r="H812">
        <v>40</v>
      </c>
      <c r="I812">
        <v>38764</v>
      </c>
      <c r="J812">
        <v>0</v>
      </c>
    </row>
    <row r="813" spans="1:10" x14ac:dyDescent="0.25">
      <c r="A813">
        <v>253</v>
      </c>
      <c r="B813">
        <v>2</v>
      </c>
      <c r="C813" s="1">
        <v>19884</v>
      </c>
      <c r="D813">
        <v>1</v>
      </c>
      <c r="E813">
        <v>2</v>
      </c>
      <c r="F813">
        <v>4</v>
      </c>
      <c r="G813" t="s">
        <v>12</v>
      </c>
      <c r="H813">
        <v>30</v>
      </c>
      <c r="I813">
        <v>38888</v>
      </c>
      <c r="J813">
        <v>32300</v>
      </c>
    </row>
    <row r="814" spans="1:10" x14ac:dyDescent="0.25">
      <c r="A814">
        <v>893</v>
      </c>
      <c r="B814">
        <v>1</v>
      </c>
      <c r="C814" s="1">
        <v>31852</v>
      </c>
      <c r="D814">
        <v>1</v>
      </c>
      <c r="E814">
        <v>2</v>
      </c>
      <c r="F814">
        <v>4</v>
      </c>
      <c r="G814" t="s">
        <v>14</v>
      </c>
      <c r="H814">
        <v>40</v>
      </c>
      <c r="I814">
        <v>38888</v>
      </c>
      <c r="J814">
        <v>26630</v>
      </c>
    </row>
    <row r="815" spans="1:10" x14ac:dyDescent="0.25">
      <c r="A815">
        <v>1262</v>
      </c>
      <c r="B815">
        <v>2</v>
      </c>
      <c r="C815" s="1">
        <v>27969</v>
      </c>
      <c r="D815">
        <v>1</v>
      </c>
      <c r="E815">
        <v>3</v>
      </c>
      <c r="F815">
        <v>4</v>
      </c>
      <c r="G815" t="s">
        <v>19</v>
      </c>
      <c r="H815">
        <v>40</v>
      </c>
      <c r="I815">
        <v>38920</v>
      </c>
      <c r="J815">
        <v>909</v>
      </c>
    </row>
    <row r="816" spans="1:10" x14ac:dyDescent="0.25">
      <c r="A816">
        <v>296</v>
      </c>
      <c r="B816">
        <v>1</v>
      </c>
      <c r="C816" s="1">
        <v>30024</v>
      </c>
      <c r="D816">
        <v>1</v>
      </c>
      <c r="E816">
        <v>4</v>
      </c>
      <c r="F816">
        <v>4</v>
      </c>
      <c r="G816" t="s">
        <v>19</v>
      </c>
      <c r="H816">
        <v>39</v>
      </c>
      <c r="I816">
        <v>38936</v>
      </c>
      <c r="J816">
        <v>35655</v>
      </c>
    </row>
    <row r="817" spans="1:10" x14ac:dyDescent="0.25">
      <c r="A817">
        <v>14</v>
      </c>
      <c r="B817">
        <v>1</v>
      </c>
      <c r="C817" s="1">
        <v>28610</v>
      </c>
      <c r="D817">
        <v>1</v>
      </c>
      <c r="E817">
        <v>4</v>
      </c>
      <c r="F817">
        <v>4</v>
      </c>
      <c r="G817" t="s">
        <v>11</v>
      </c>
      <c r="H817">
        <v>38</v>
      </c>
      <c r="I817">
        <v>38988</v>
      </c>
      <c r="J817">
        <v>14683</v>
      </c>
    </row>
    <row r="818" spans="1:10" x14ac:dyDescent="0.25">
      <c r="A818">
        <v>727</v>
      </c>
      <c r="B818">
        <v>1</v>
      </c>
      <c r="C818" s="1">
        <v>24296</v>
      </c>
      <c r="D818">
        <v>1</v>
      </c>
      <c r="E818">
        <v>2</v>
      </c>
      <c r="F818">
        <v>4</v>
      </c>
      <c r="G818" t="s">
        <v>19</v>
      </c>
      <c r="H818">
        <v>39</v>
      </c>
      <c r="I818">
        <v>39004</v>
      </c>
      <c r="J818">
        <v>116075</v>
      </c>
    </row>
    <row r="819" spans="1:10" x14ac:dyDescent="0.25">
      <c r="A819">
        <v>765</v>
      </c>
      <c r="B819">
        <v>1</v>
      </c>
      <c r="C819" s="1">
        <v>28433</v>
      </c>
      <c r="D819">
        <v>1</v>
      </c>
      <c r="E819">
        <v>4</v>
      </c>
      <c r="F819">
        <v>5</v>
      </c>
      <c r="G819" t="s">
        <v>13</v>
      </c>
      <c r="H819">
        <v>40</v>
      </c>
      <c r="I819">
        <v>39032</v>
      </c>
      <c r="J819">
        <v>411316</v>
      </c>
    </row>
    <row r="820" spans="1:10" x14ac:dyDescent="0.25">
      <c r="A820">
        <v>556</v>
      </c>
      <c r="B820">
        <v>1</v>
      </c>
      <c r="C820" s="1">
        <v>25105</v>
      </c>
      <c r="D820">
        <v>1</v>
      </c>
      <c r="E820">
        <v>4</v>
      </c>
      <c r="F820">
        <v>3</v>
      </c>
      <c r="G820" t="s">
        <v>10</v>
      </c>
      <c r="H820">
        <v>38</v>
      </c>
      <c r="I820">
        <v>39060</v>
      </c>
      <c r="J820">
        <v>4628</v>
      </c>
    </row>
    <row r="821" spans="1:10" x14ac:dyDescent="0.25">
      <c r="A821">
        <v>247</v>
      </c>
      <c r="B821">
        <v>1</v>
      </c>
      <c r="C821" s="1">
        <v>23707</v>
      </c>
      <c r="D821">
        <v>1</v>
      </c>
      <c r="E821">
        <v>3</v>
      </c>
      <c r="F821">
        <v>4</v>
      </c>
      <c r="G821" t="s">
        <v>14</v>
      </c>
      <c r="H821">
        <v>39</v>
      </c>
      <c r="I821">
        <v>39108</v>
      </c>
      <c r="J821">
        <v>3155</v>
      </c>
    </row>
    <row r="822" spans="1:10" x14ac:dyDescent="0.25">
      <c r="A822">
        <v>256</v>
      </c>
      <c r="B822">
        <v>1</v>
      </c>
      <c r="C822" s="1">
        <v>22706</v>
      </c>
      <c r="D822">
        <v>1</v>
      </c>
      <c r="E822">
        <v>4</v>
      </c>
      <c r="F822">
        <v>4</v>
      </c>
      <c r="G822" t="s">
        <v>19</v>
      </c>
      <c r="H822">
        <v>38</v>
      </c>
      <c r="I822">
        <v>39132</v>
      </c>
      <c r="J822">
        <v>22675</v>
      </c>
    </row>
    <row r="823" spans="1:10" x14ac:dyDescent="0.25">
      <c r="A823">
        <v>981</v>
      </c>
      <c r="B823">
        <v>1</v>
      </c>
      <c r="C823" s="1">
        <v>27991</v>
      </c>
      <c r="D823">
        <v>1</v>
      </c>
      <c r="E823">
        <v>1</v>
      </c>
      <c r="F823">
        <v>2</v>
      </c>
      <c r="G823" t="s">
        <v>15</v>
      </c>
      <c r="H823">
        <v>40</v>
      </c>
      <c r="I823">
        <v>39156</v>
      </c>
      <c r="J823">
        <v>166521</v>
      </c>
    </row>
    <row r="824" spans="1:10" x14ac:dyDescent="0.25">
      <c r="A824">
        <v>1002</v>
      </c>
      <c r="B824">
        <v>2</v>
      </c>
      <c r="C824" s="1">
        <v>29531</v>
      </c>
      <c r="D824">
        <v>1</v>
      </c>
      <c r="E824">
        <v>3</v>
      </c>
      <c r="F824">
        <v>4</v>
      </c>
      <c r="G824" t="s">
        <v>14</v>
      </c>
      <c r="H824">
        <v>50</v>
      </c>
      <c r="I824">
        <v>39156</v>
      </c>
      <c r="J824">
        <v>65495</v>
      </c>
    </row>
    <row r="825" spans="1:10" x14ac:dyDescent="0.25">
      <c r="A825">
        <v>301</v>
      </c>
      <c r="B825">
        <v>1</v>
      </c>
      <c r="C825" s="1">
        <v>29991</v>
      </c>
      <c r="D825">
        <v>1</v>
      </c>
      <c r="E825">
        <v>1</v>
      </c>
      <c r="F825">
        <v>3</v>
      </c>
      <c r="G825" t="s">
        <v>10</v>
      </c>
      <c r="H825">
        <v>35</v>
      </c>
      <c r="I825">
        <v>39256</v>
      </c>
      <c r="J825">
        <v>15897</v>
      </c>
    </row>
    <row r="826" spans="1:10" x14ac:dyDescent="0.25">
      <c r="A826">
        <v>223</v>
      </c>
      <c r="B826">
        <v>2</v>
      </c>
      <c r="C826" s="1">
        <v>27980</v>
      </c>
      <c r="D826">
        <v>1</v>
      </c>
      <c r="E826">
        <v>3</v>
      </c>
      <c r="F826">
        <v>4</v>
      </c>
      <c r="G826" t="s">
        <v>12</v>
      </c>
      <c r="H826">
        <v>39</v>
      </c>
      <c r="I826">
        <v>39260</v>
      </c>
      <c r="J826">
        <v>84115</v>
      </c>
    </row>
    <row r="827" spans="1:10" x14ac:dyDescent="0.25">
      <c r="A827">
        <v>1318</v>
      </c>
      <c r="B827">
        <v>2</v>
      </c>
      <c r="C827" s="1">
        <v>22001</v>
      </c>
      <c r="D827">
        <v>1</v>
      </c>
      <c r="E827">
        <v>4</v>
      </c>
      <c r="F827">
        <v>4</v>
      </c>
      <c r="G827" t="s">
        <v>11</v>
      </c>
      <c r="H827">
        <v>30</v>
      </c>
      <c r="I827">
        <v>39264</v>
      </c>
      <c r="J827">
        <v>195000</v>
      </c>
    </row>
    <row r="828" spans="1:10" x14ac:dyDescent="0.25">
      <c r="A828">
        <v>316</v>
      </c>
      <c r="B828">
        <v>1</v>
      </c>
      <c r="C828" s="1">
        <v>29193</v>
      </c>
      <c r="D828">
        <v>1</v>
      </c>
      <c r="E828">
        <v>4</v>
      </c>
      <c r="F828">
        <v>4</v>
      </c>
      <c r="G828" t="s">
        <v>9</v>
      </c>
      <c r="H828">
        <v>40</v>
      </c>
      <c r="I828">
        <v>39276</v>
      </c>
      <c r="J828">
        <v>19450</v>
      </c>
    </row>
    <row r="829" spans="1:10" x14ac:dyDescent="0.25">
      <c r="A829">
        <v>653</v>
      </c>
      <c r="B829">
        <v>1</v>
      </c>
      <c r="C829" s="1">
        <v>20860</v>
      </c>
      <c r="D829">
        <v>1</v>
      </c>
      <c r="E829">
        <v>3</v>
      </c>
      <c r="F829">
        <v>4</v>
      </c>
      <c r="G829" t="s">
        <v>14</v>
      </c>
      <c r="H829">
        <v>35</v>
      </c>
      <c r="I829">
        <v>39280</v>
      </c>
      <c r="J829">
        <v>300000</v>
      </c>
    </row>
    <row r="830" spans="1:10" x14ac:dyDescent="0.25">
      <c r="A830">
        <v>816</v>
      </c>
      <c r="B830">
        <v>1</v>
      </c>
      <c r="C830" s="1">
        <v>28216</v>
      </c>
      <c r="D830">
        <v>1</v>
      </c>
      <c r="E830">
        <v>3</v>
      </c>
      <c r="F830">
        <v>4</v>
      </c>
      <c r="G830" t="s">
        <v>14</v>
      </c>
      <c r="H830">
        <v>38</v>
      </c>
      <c r="I830">
        <v>39292</v>
      </c>
      <c r="J830">
        <v>160505</v>
      </c>
    </row>
    <row r="831" spans="1:10" x14ac:dyDescent="0.25">
      <c r="A831">
        <v>245</v>
      </c>
      <c r="B831">
        <v>1</v>
      </c>
      <c r="C831" s="1">
        <v>26802</v>
      </c>
      <c r="D831">
        <v>1</v>
      </c>
      <c r="E831">
        <v>4</v>
      </c>
      <c r="F831">
        <v>4</v>
      </c>
      <c r="G831" t="s">
        <v>11</v>
      </c>
      <c r="H831">
        <v>40</v>
      </c>
      <c r="I831">
        <v>39300</v>
      </c>
      <c r="J831">
        <v>30000</v>
      </c>
    </row>
    <row r="832" spans="1:10" x14ac:dyDescent="0.25">
      <c r="A832">
        <v>921</v>
      </c>
      <c r="B832">
        <v>1</v>
      </c>
      <c r="C832" s="1">
        <v>21091</v>
      </c>
      <c r="D832">
        <v>1</v>
      </c>
      <c r="E832">
        <v>3</v>
      </c>
      <c r="F832">
        <v>4</v>
      </c>
      <c r="G832" t="s">
        <v>11</v>
      </c>
      <c r="H832">
        <v>34</v>
      </c>
      <c r="I832">
        <v>39312</v>
      </c>
      <c r="J832">
        <v>222387</v>
      </c>
    </row>
    <row r="833" spans="1:10" x14ac:dyDescent="0.25">
      <c r="A833">
        <v>602</v>
      </c>
      <c r="B833">
        <v>1</v>
      </c>
      <c r="C833" s="1">
        <v>29211</v>
      </c>
      <c r="D833">
        <v>1</v>
      </c>
      <c r="E833">
        <v>3</v>
      </c>
      <c r="F833">
        <v>4</v>
      </c>
      <c r="G833" t="s">
        <v>11</v>
      </c>
      <c r="H833">
        <v>40</v>
      </c>
      <c r="I833">
        <v>39324</v>
      </c>
      <c r="J833">
        <v>51</v>
      </c>
    </row>
    <row r="834" spans="1:10" x14ac:dyDescent="0.25">
      <c r="A834">
        <v>757</v>
      </c>
      <c r="B834">
        <v>2</v>
      </c>
      <c r="C834" s="1">
        <v>22000</v>
      </c>
      <c r="D834">
        <v>1</v>
      </c>
      <c r="E834">
        <v>2</v>
      </c>
      <c r="F834">
        <v>3</v>
      </c>
      <c r="G834" t="s">
        <v>10</v>
      </c>
      <c r="H834">
        <v>41</v>
      </c>
      <c r="I834">
        <v>39324</v>
      </c>
      <c r="J834">
        <v>185000</v>
      </c>
    </row>
    <row r="835" spans="1:10" x14ac:dyDescent="0.25">
      <c r="A835">
        <v>327</v>
      </c>
      <c r="B835">
        <v>2</v>
      </c>
      <c r="C835" s="1">
        <v>23883</v>
      </c>
      <c r="D835">
        <v>1</v>
      </c>
      <c r="E835">
        <v>4</v>
      </c>
      <c r="F835">
        <v>4</v>
      </c>
      <c r="G835" t="s">
        <v>20</v>
      </c>
      <c r="H835">
        <v>30</v>
      </c>
      <c r="I835">
        <v>39332</v>
      </c>
      <c r="J835">
        <v>332600</v>
      </c>
    </row>
    <row r="836" spans="1:10" x14ac:dyDescent="0.25">
      <c r="A836">
        <v>1171</v>
      </c>
      <c r="B836">
        <v>1</v>
      </c>
      <c r="C836" s="1">
        <v>33863</v>
      </c>
      <c r="D836">
        <v>1</v>
      </c>
      <c r="E836">
        <v>4</v>
      </c>
      <c r="F836">
        <v>5</v>
      </c>
      <c r="G836" t="s">
        <v>13</v>
      </c>
      <c r="H836">
        <v>60</v>
      </c>
      <c r="I836">
        <v>39396</v>
      </c>
      <c r="J836">
        <v>0</v>
      </c>
    </row>
    <row r="837" spans="1:10" x14ac:dyDescent="0.25">
      <c r="A837">
        <v>1031</v>
      </c>
      <c r="B837">
        <v>1</v>
      </c>
      <c r="C837" s="1">
        <v>30204</v>
      </c>
      <c r="D837">
        <v>1</v>
      </c>
      <c r="E837">
        <v>4</v>
      </c>
      <c r="F837">
        <v>5</v>
      </c>
      <c r="G837" t="s">
        <v>13</v>
      </c>
      <c r="H837">
        <v>38</v>
      </c>
      <c r="I837">
        <v>39440</v>
      </c>
      <c r="J837">
        <v>1500</v>
      </c>
    </row>
    <row r="838" spans="1:10" x14ac:dyDescent="0.25">
      <c r="A838">
        <v>940</v>
      </c>
      <c r="B838">
        <v>1</v>
      </c>
      <c r="C838" s="1">
        <v>24295</v>
      </c>
      <c r="D838">
        <v>1</v>
      </c>
      <c r="E838">
        <v>4</v>
      </c>
      <c r="F838">
        <v>4</v>
      </c>
      <c r="G838" t="s">
        <v>15</v>
      </c>
      <c r="H838">
        <v>38</v>
      </c>
      <c r="I838">
        <v>39572</v>
      </c>
      <c r="J838">
        <v>150000</v>
      </c>
    </row>
    <row r="839" spans="1:10" x14ac:dyDescent="0.25">
      <c r="A839">
        <v>1267</v>
      </c>
      <c r="B839">
        <v>1</v>
      </c>
      <c r="C839" s="1">
        <v>23212</v>
      </c>
      <c r="D839">
        <v>1</v>
      </c>
      <c r="E839">
        <v>2</v>
      </c>
      <c r="F839">
        <v>3</v>
      </c>
      <c r="G839" t="s">
        <v>10</v>
      </c>
      <c r="H839">
        <v>40</v>
      </c>
      <c r="I839">
        <v>39592</v>
      </c>
      <c r="J839">
        <v>196114</v>
      </c>
    </row>
    <row r="840" spans="1:10" x14ac:dyDescent="0.25">
      <c r="A840">
        <v>1110</v>
      </c>
      <c r="B840">
        <v>2</v>
      </c>
      <c r="C840" s="1">
        <v>26447</v>
      </c>
      <c r="D840">
        <v>1</v>
      </c>
      <c r="E840">
        <v>2</v>
      </c>
      <c r="F840">
        <v>4</v>
      </c>
      <c r="G840" t="s">
        <v>14</v>
      </c>
      <c r="H840">
        <v>40</v>
      </c>
      <c r="I840">
        <v>39620</v>
      </c>
      <c r="J840">
        <v>14042</v>
      </c>
    </row>
    <row r="841" spans="1:10" x14ac:dyDescent="0.25">
      <c r="A841">
        <v>551</v>
      </c>
      <c r="B841">
        <v>1</v>
      </c>
      <c r="C841" s="1">
        <v>26594</v>
      </c>
      <c r="D841">
        <v>1</v>
      </c>
      <c r="E841">
        <v>3</v>
      </c>
      <c r="F841">
        <v>4</v>
      </c>
      <c r="G841" t="s">
        <v>11</v>
      </c>
      <c r="H841">
        <v>38</v>
      </c>
      <c r="I841">
        <v>39704</v>
      </c>
      <c r="J841">
        <v>91000</v>
      </c>
    </row>
    <row r="842" spans="1:10" x14ac:dyDescent="0.25">
      <c r="A842">
        <v>815</v>
      </c>
      <c r="B842">
        <v>1</v>
      </c>
      <c r="C842" s="1">
        <v>28164</v>
      </c>
      <c r="D842">
        <v>1</v>
      </c>
      <c r="E842">
        <v>4</v>
      </c>
      <c r="F842">
        <v>5</v>
      </c>
      <c r="G842" t="s">
        <v>13</v>
      </c>
      <c r="H842">
        <v>38</v>
      </c>
      <c r="I842">
        <v>39724</v>
      </c>
      <c r="J842">
        <v>200185</v>
      </c>
    </row>
    <row r="843" spans="1:10" x14ac:dyDescent="0.25">
      <c r="A843">
        <v>572</v>
      </c>
      <c r="B843">
        <v>1</v>
      </c>
      <c r="C843" s="1">
        <v>20535</v>
      </c>
      <c r="D843">
        <v>1</v>
      </c>
      <c r="E843">
        <v>4</v>
      </c>
      <c r="F843">
        <v>4</v>
      </c>
      <c r="G843" t="s">
        <v>11</v>
      </c>
      <c r="H843">
        <v>39</v>
      </c>
      <c r="I843">
        <v>39808</v>
      </c>
      <c r="J843">
        <v>122058</v>
      </c>
    </row>
    <row r="844" spans="1:10" x14ac:dyDescent="0.25">
      <c r="A844">
        <v>249</v>
      </c>
      <c r="B844">
        <v>1</v>
      </c>
      <c r="C844" s="1">
        <v>20718</v>
      </c>
      <c r="D844">
        <v>1</v>
      </c>
      <c r="E844">
        <v>3</v>
      </c>
      <c r="F844">
        <v>4</v>
      </c>
      <c r="G844" t="s">
        <v>14</v>
      </c>
      <c r="H844">
        <v>34</v>
      </c>
      <c r="I844">
        <v>39836</v>
      </c>
      <c r="J844">
        <v>37495</v>
      </c>
    </row>
    <row r="845" spans="1:10" x14ac:dyDescent="0.25">
      <c r="A845">
        <v>802</v>
      </c>
      <c r="B845">
        <v>1</v>
      </c>
      <c r="C845" s="1">
        <v>31757</v>
      </c>
      <c r="D845">
        <v>1</v>
      </c>
      <c r="E845">
        <v>2</v>
      </c>
      <c r="F845">
        <v>4</v>
      </c>
      <c r="G845" t="s">
        <v>20</v>
      </c>
      <c r="H845">
        <v>35</v>
      </c>
      <c r="I845">
        <v>39860</v>
      </c>
      <c r="J845">
        <v>715000</v>
      </c>
    </row>
    <row r="846" spans="1:10" x14ac:dyDescent="0.25">
      <c r="A846">
        <v>22</v>
      </c>
      <c r="B846">
        <v>1</v>
      </c>
      <c r="C846" s="1">
        <v>32869</v>
      </c>
      <c r="D846">
        <v>1</v>
      </c>
      <c r="E846">
        <v>2</v>
      </c>
      <c r="F846">
        <v>4</v>
      </c>
      <c r="G846" t="s">
        <v>11</v>
      </c>
      <c r="H846">
        <v>35</v>
      </c>
      <c r="I846">
        <v>39872</v>
      </c>
      <c r="J846">
        <v>3819</v>
      </c>
    </row>
    <row r="847" spans="1:10" x14ac:dyDescent="0.25">
      <c r="A847">
        <v>1158</v>
      </c>
      <c r="B847">
        <v>2</v>
      </c>
      <c r="C847" s="1">
        <v>21038</v>
      </c>
      <c r="D847">
        <v>1</v>
      </c>
      <c r="E847">
        <v>2</v>
      </c>
      <c r="F847">
        <v>4</v>
      </c>
      <c r="G847" t="s">
        <v>15</v>
      </c>
      <c r="H847">
        <v>40</v>
      </c>
      <c r="I847">
        <v>40048</v>
      </c>
      <c r="J847">
        <v>10990</v>
      </c>
    </row>
    <row r="848" spans="1:10" x14ac:dyDescent="0.25">
      <c r="A848">
        <v>666</v>
      </c>
      <c r="B848">
        <v>1</v>
      </c>
      <c r="C848" s="1">
        <v>27459</v>
      </c>
      <c r="D848">
        <v>1</v>
      </c>
      <c r="E848">
        <v>4</v>
      </c>
      <c r="F848">
        <v>5</v>
      </c>
      <c r="G848" t="s">
        <v>16</v>
      </c>
      <c r="H848">
        <v>72</v>
      </c>
      <c r="I848">
        <v>40128</v>
      </c>
      <c r="J848">
        <v>1000</v>
      </c>
    </row>
    <row r="849" spans="1:10" x14ac:dyDescent="0.25">
      <c r="A849">
        <v>705</v>
      </c>
      <c r="B849">
        <v>2</v>
      </c>
      <c r="C849" s="1">
        <v>31294</v>
      </c>
      <c r="D849">
        <v>1</v>
      </c>
      <c r="E849">
        <v>4</v>
      </c>
      <c r="F849">
        <v>4</v>
      </c>
      <c r="G849" t="s">
        <v>19</v>
      </c>
      <c r="H849">
        <v>39</v>
      </c>
      <c r="I849">
        <v>40132</v>
      </c>
      <c r="J849">
        <v>13152</v>
      </c>
    </row>
    <row r="850" spans="1:10" x14ac:dyDescent="0.25">
      <c r="A850">
        <v>678</v>
      </c>
      <c r="B850">
        <v>1</v>
      </c>
      <c r="C850" s="1">
        <v>20171</v>
      </c>
      <c r="D850">
        <v>1</v>
      </c>
      <c r="E850">
        <v>4</v>
      </c>
      <c r="F850">
        <v>2</v>
      </c>
      <c r="G850" t="s">
        <v>15</v>
      </c>
      <c r="H850">
        <v>35</v>
      </c>
      <c r="I850">
        <v>40180</v>
      </c>
      <c r="J850">
        <v>381300</v>
      </c>
    </row>
    <row r="851" spans="1:10" x14ac:dyDescent="0.25">
      <c r="A851">
        <v>681</v>
      </c>
      <c r="B851">
        <v>1</v>
      </c>
      <c r="C851" s="1">
        <v>27073</v>
      </c>
      <c r="D851">
        <v>1</v>
      </c>
      <c r="E851">
        <v>2</v>
      </c>
      <c r="F851">
        <v>3</v>
      </c>
      <c r="G851" t="s">
        <v>10</v>
      </c>
      <c r="H851">
        <v>39</v>
      </c>
      <c r="I851">
        <v>40288</v>
      </c>
      <c r="J851">
        <v>61173</v>
      </c>
    </row>
    <row r="852" spans="1:10" x14ac:dyDescent="0.25">
      <c r="A852">
        <v>344</v>
      </c>
      <c r="B852">
        <v>1</v>
      </c>
      <c r="C852" s="1">
        <v>26551</v>
      </c>
      <c r="D852">
        <v>1</v>
      </c>
      <c r="E852">
        <v>1</v>
      </c>
      <c r="F852">
        <v>4</v>
      </c>
      <c r="G852" t="s">
        <v>19</v>
      </c>
      <c r="H852">
        <v>60</v>
      </c>
      <c r="I852">
        <v>40324</v>
      </c>
      <c r="J852">
        <v>29000</v>
      </c>
    </row>
    <row r="853" spans="1:10" x14ac:dyDescent="0.25">
      <c r="A853">
        <v>452</v>
      </c>
      <c r="B853">
        <v>1</v>
      </c>
      <c r="C853" s="1">
        <v>22316</v>
      </c>
      <c r="D853">
        <v>1</v>
      </c>
      <c r="E853">
        <v>4</v>
      </c>
      <c r="F853">
        <v>3</v>
      </c>
      <c r="G853" t="s">
        <v>10</v>
      </c>
      <c r="H853">
        <v>40</v>
      </c>
      <c r="I853">
        <v>40360</v>
      </c>
      <c r="J853">
        <v>440400</v>
      </c>
    </row>
    <row r="854" spans="1:10" x14ac:dyDescent="0.25">
      <c r="A854">
        <v>109</v>
      </c>
      <c r="B854">
        <v>1</v>
      </c>
      <c r="C854" s="1">
        <v>24990</v>
      </c>
      <c r="D854">
        <v>1</v>
      </c>
      <c r="E854">
        <v>4</v>
      </c>
      <c r="F854">
        <v>3</v>
      </c>
      <c r="G854" t="s">
        <v>10</v>
      </c>
      <c r="H854">
        <v>40</v>
      </c>
      <c r="I854">
        <v>40380</v>
      </c>
      <c r="J854">
        <v>12563</v>
      </c>
    </row>
    <row r="855" spans="1:10" x14ac:dyDescent="0.25">
      <c r="A855">
        <v>444</v>
      </c>
      <c r="B855">
        <v>2</v>
      </c>
      <c r="C855" s="1">
        <v>24506</v>
      </c>
      <c r="D855">
        <v>1</v>
      </c>
      <c r="E855">
        <v>1</v>
      </c>
      <c r="F855">
        <v>2</v>
      </c>
      <c r="G855" t="s">
        <v>19</v>
      </c>
      <c r="H855">
        <v>72</v>
      </c>
      <c r="I855">
        <v>40388</v>
      </c>
      <c r="J855">
        <v>108947</v>
      </c>
    </row>
    <row r="856" spans="1:10" x14ac:dyDescent="0.25">
      <c r="A856">
        <v>518</v>
      </c>
      <c r="B856">
        <v>1</v>
      </c>
      <c r="C856" s="1">
        <v>23126</v>
      </c>
      <c r="D856">
        <v>1</v>
      </c>
      <c r="E856">
        <v>1</v>
      </c>
      <c r="F856">
        <v>4</v>
      </c>
      <c r="G856" t="s">
        <v>9</v>
      </c>
      <c r="H856">
        <v>40</v>
      </c>
      <c r="I856">
        <v>40404</v>
      </c>
      <c r="J856">
        <v>187365</v>
      </c>
    </row>
    <row r="857" spans="1:10" x14ac:dyDescent="0.25">
      <c r="A857">
        <v>1081</v>
      </c>
      <c r="B857">
        <v>2</v>
      </c>
      <c r="C857" s="1">
        <v>27879</v>
      </c>
      <c r="D857">
        <v>1</v>
      </c>
      <c r="E857">
        <v>4</v>
      </c>
      <c r="F857">
        <v>3</v>
      </c>
      <c r="G857" t="s">
        <v>10</v>
      </c>
      <c r="H857">
        <v>42</v>
      </c>
      <c r="I857">
        <v>40432</v>
      </c>
      <c r="J857">
        <v>289300</v>
      </c>
    </row>
    <row r="858" spans="1:10" x14ac:dyDescent="0.25">
      <c r="A858">
        <v>775</v>
      </c>
      <c r="B858">
        <v>1</v>
      </c>
      <c r="C858" s="1">
        <v>22647</v>
      </c>
      <c r="D858">
        <v>1</v>
      </c>
      <c r="E858">
        <v>3</v>
      </c>
      <c r="F858">
        <v>3</v>
      </c>
      <c r="G858" t="s">
        <v>10</v>
      </c>
      <c r="H858">
        <v>40</v>
      </c>
      <c r="I858">
        <v>40436</v>
      </c>
      <c r="J858">
        <v>203570</v>
      </c>
    </row>
    <row r="859" spans="1:10" x14ac:dyDescent="0.25">
      <c r="A859">
        <v>713</v>
      </c>
      <c r="B859">
        <v>1</v>
      </c>
      <c r="C859" s="1">
        <v>18022</v>
      </c>
      <c r="D859">
        <v>1</v>
      </c>
      <c r="E859">
        <v>3</v>
      </c>
      <c r="F859">
        <v>2</v>
      </c>
      <c r="G859" t="s">
        <v>20</v>
      </c>
      <c r="H859">
        <v>20</v>
      </c>
      <c r="I859">
        <v>40456</v>
      </c>
      <c r="J859">
        <v>293000</v>
      </c>
    </row>
    <row r="860" spans="1:10" x14ac:dyDescent="0.25">
      <c r="A860">
        <v>1207</v>
      </c>
      <c r="B860">
        <v>2</v>
      </c>
      <c r="C860" s="1">
        <v>22422</v>
      </c>
      <c r="D860">
        <v>1</v>
      </c>
      <c r="E860">
        <v>1</v>
      </c>
      <c r="F860">
        <v>4</v>
      </c>
      <c r="G860" t="s">
        <v>19</v>
      </c>
      <c r="H860">
        <v>40</v>
      </c>
      <c r="I860">
        <v>40476</v>
      </c>
      <c r="J860">
        <v>17087</v>
      </c>
    </row>
    <row r="861" spans="1:10" x14ac:dyDescent="0.25">
      <c r="A861">
        <v>821</v>
      </c>
      <c r="B861">
        <v>1</v>
      </c>
      <c r="C861" s="1">
        <v>30167</v>
      </c>
      <c r="D861">
        <v>1</v>
      </c>
      <c r="E861">
        <v>3</v>
      </c>
      <c r="F861">
        <v>4</v>
      </c>
      <c r="G861" t="s">
        <v>11</v>
      </c>
      <c r="H861">
        <v>35</v>
      </c>
      <c r="I861">
        <v>40488</v>
      </c>
      <c r="J861">
        <v>63500</v>
      </c>
    </row>
    <row r="862" spans="1:10" x14ac:dyDescent="0.25">
      <c r="A862">
        <v>95</v>
      </c>
      <c r="B862">
        <v>1</v>
      </c>
      <c r="C862" s="1">
        <v>24610</v>
      </c>
      <c r="D862">
        <v>1</v>
      </c>
      <c r="E862">
        <v>3</v>
      </c>
      <c r="F862">
        <v>3</v>
      </c>
      <c r="G862" t="s">
        <v>10</v>
      </c>
      <c r="H862">
        <v>40</v>
      </c>
      <c r="I862">
        <v>40512</v>
      </c>
      <c r="J862">
        <v>83286</v>
      </c>
    </row>
    <row r="863" spans="1:10" x14ac:dyDescent="0.25">
      <c r="A863">
        <v>1176</v>
      </c>
      <c r="B863">
        <v>1</v>
      </c>
      <c r="C863" s="1">
        <v>22224</v>
      </c>
      <c r="D863">
        <v>1</v>
      </c>
      <c r="E863">
        <v>1</v>
      </c>
      <c r="F863">
        <v>4</v>
      </c>
      <c r="G863" t="s">
        <v>14</v>
      </c>
      <c r="H863">
        <v>40</v>
      </c>
      <c r="I863">
        <v>40512</v>
      </c>
      <c r="J863">
        <v>20892</v>
      </c>
    </row>
    <row r="864" spans="1:10" x14ac:dyDescent="0.25">
      <c r="A864">
        <v>454</v>
      </c>
      <c r="B864">
        <v>2</v>
      </c>
      <c r="C864" s="1">
        <v>26195</v>
      </c>
      <c r="D864">
        <v>1</v>
      </c>
      <c r="E864">
        <v>1</v>
      </c>
      <c r="F864">
        <v>3</v>
      </c>
      <c r="G864" t="s">
        <v>10</v>
      </c>
      <c r="H864">
        <v>38</v>
      </c>
      <c r="I864">
        <v>40540</v>
      </c>
      <c r="J864">
        <v>3247</v>
      </c>
    </row>
    <row r="865" spans="1:10" x14ac:dyDescent="0.25">
      <c r="A865">
        <v>1300</v>
      </c>
      <c r="B865">
        <v>1</v>
      </c>
      <c r="C865" s="1">
        <v>24572</v>
      </c>
      <c r="D865">
        <v>1</v>
      </c>
      <c r="E865">
        <v>2</v>
      </c>
      <c r="F865">
        <v>5</v>
      </c>
      <c r="G865" t="s">
        <v>16</v>
      </c>
      <c r="H865">
        <v>37</v>
      </c>
      <c r="I865">
        <v>40588</v>
      </c>
      <c r="J865">
        <v>24756</v>
      </c>
    </row>
    <row r="866" spans="1:10" x14ac:dyDescent="0.25">
      <c r="A866">
        <v>927</v>
      </c>
      <c r="B866">
        <v>1</v>
      </c>
      <c r="C866" s="1">
        <v>32487</v>
      </c>
      <c r="D866">
        <v>1</v>
      </c>
      <c r="E866">
        <v>3</v>
      </c>
      <c r="F866">
        <v>4</v>
      </c>
      <c r="G866" t="s">
        <v>15</v>
      </c>
      <c r="H866">
        <v>39</v>
      </c>
      <c r="I866">
        <v>40708</v>
      </c>
      <c r="J866">
        <v>187280</v>
      </c>
    </row>
    <row r="867" spans="1:10" x14ac:dyDescent="0.25">
      <c r="A867">
        <v>59</v>
      </c>
      <c r="B867">
        <v>1</v>
      </c>
      <c r="C867" s="1">
        <v>27860</v>
      </c>
      <c r="D867">
        <v>1</v>
      </c>
      <c r="E867">
        <v>1</v>
      </c>
      <c r="F867">
        <v>4</v>
      </c>
      <c r="G867" t="s">
        <v>11</v>
      </c>
      <c r="H867">
        <v>38</v>
      </c>
      <c r="I867">
        <v>40744</v>
      </c>
      <c r="J867">
        <v>8050</v>
      </c>
    </row>
    <row r="868" spans="1:10" x14ac:dyDescent="0.25">
      <c r="A868">
        <v>5</v>
      </c>
      <c r="B868">
        <v>1</v>
      </c>
      <c r="C868" s="1">
        <v>22260</v>
      </c>
      <c r="D868">
        <v>1</v>
      </c>
      <c r="E868">
        <v>1</v>
      </c>
      <c r="F868">
        <v>4</v>
      </c>
      <c r="G868" t="s">
        <v>12</v>
      </c>
      <c r="H868">
        <v>39</v>
      </c>
      <c r="I868">
        <v>40800</v>
      </c>
      <c r="J868">
        <v>54520</v>
      </c>
    </row>
    <row r="869" spans="1:10" x14ac:dyDescent="0.25">
      <c r="A869">
        <v>987</v>
      </c>
      <c r="B869">
        <v>1</v>
      </c>
      <c r="C869" s="1">
        <v>27851</v>
      </c>
      <c r="D869">
        <v>1</v>
      </c>
      <c r="E869">
        <v>3</v>
      </c>
      <c r="F869">
        <v>4</v>
      </c>
      <c r="G869" t="s">
        <v>19</v>
      </c>
      <c r="H869">
        <v>39</v>
      </c>
      <c r="I869">
        <v>40892</v>
      </c>
      <c r="J869">
        <v>331442</v>
      </c>
    </row>
    <row r="870" spans="1:10" x14ac:dyDescent="0.25">
      <c r="A870">
        <v>342</v>
      </c>
      <c r="B870">
        <v>2</v>
      </c>
      <c r="C870" s="1">
        <v>20945</v>
      </c>
      <c r="D870">
        <v>1</v>
      </c>
      <c r="E870">
        <v>1</v>
      </c>
      <c r="F870">
        <v>4</v>
      </c>
      <c r="G870" t="s">
        <v>9</v>
      </c>
      <c r="H870">
        <v>19</v>
      </c>
      <c r="I870">
        <v>40900</v>
      </c>
      <c r="J870">
        <v>256570</v>
      </c>
    </row>
    <row r="871" spans="1:10" x14ac:dyDescent="0.25">
      <c r="A871">
        <v>1065</v>
      </c>
      <c r="B871">
        <v>1</v>
      </c>
      <c r="C871" s="1">
        <v>25086</v>
      </c>
      <c r="D871">
        <v>1</v>
      </c>
      <c r="E871">
        <v>4</v>
      </c>
      <c r="F871">
        <v>5</v>
      </c>
      <c r="G871" t="s">
        <v>13</v>
      </c>
      <c r="H871">
        <v>40</v>
      </c>
      <c r="I871">
        <v>41168</v>
      </c>
      <c r="J871">
        <v>70213</v>
      </c>
    </row>
    <row r="872" spans="1:10" x14ac:dyDescent="0.25">
      <c r="A872">
        <v>124</v>
      </c>
      <c r="B872">
        <v>1</v>
      </c>
      <c r="C872" s="1">
        <v>26417</v>
      </c>
      <c r="D872">
        <v>1</v>
      </c>
      <c r="E872">
        <v>4</v>
      </c>
      <c r="F872">
        <v>3</v>
      </c>
      <c r="G872" t="s">
        <v>10</v>
      </c>
      <c r="H872">
        <v>40</v>
      </c>
      <c r="I872">
        <v>41224</v>
      </c>
      <c r="J872">
        <v>85000</v>
      </c>
    </row>
    <row r="873" spans="1:10" x14ac:dyDescent="0.25">
      <c r="A873">
        <v>826</v>
      </c>
      <c r="B873">
        <v>1</v>
      </c>
      <c r="C873" s="1">
        <v>30858</v>
      </c>
      <c r="D873">
        <v>1</v>
      </c>
      <c r="E873">
        <v>2</v>
      </c>
      <c r="F873">
        <v>4</v>
      </c>
      <c r="G873" t="s">
        <v>11</v>
      </c>
      <c r="H873">
        <v>40</v>
      </c>
      <c r="I873">
        <v>41352</v>
      </c>
      <c r="J873">
        <v>32817</v>
      </c>
    </row>
    <row r="874" spans="1:10" x14ac:dyDescent="0.25">
      <c r="A874">
        <v>450</v>
      </c>
      <c r="B874">
        <v>1</v>
      </c>
      <c r="C874" s="1">
        <v>25943</v>
      </c>
      <c r="D874">
        <v>1</v>
      </c>
      <c r="E874">
        <v>3</v>
      </c>
      <c r="F874">
        <v>3</v>
      </c>
      <c r="G874" t="s">
        <v>10</v>
      </c>
      <c r="H874">
        <v>39</v>
      </c>
      <c r="I874">
        <v>41356</v>
      </c>
      <c r="J874">
        <v>186</v>
      </c>
    </row>
    <row r="875" spans="1:10" x14ac:dyDescent="0.25">
      <c r="A875">
        <v>357</v>
      </c>
      <c r="B875">
        <v>2</v>
      </c>
      <c r="C875" s="1">
        <v>32553</v>
      </c>
      <c r="D875">
        <v>1</v>
      </c>
      <c r="E875">
        <v>4</v>
      </c>
      <c r="F875">
        <v>4</v>
      </c>
      <c r="G875" t="s">
        <v>21</v>
      </c>
      <c r="H875">
        <v>40</v>
      </c>
      <c r="I875">
        <v>41424</v>
      </c>
      <c r="J875">
        <v>561</v>
      </c>
    </row>
    <row r="876" spans="1:10" x14ac:dyDescent="0.25">
      <c r="A876">
        <v>1212</v>
      </c>
      <c r="B876">
        <v>2</v>
      </c>
      <c r="C876" s="1">
        <v>25323</v>
      </c>
      <c r="D876">
        <v>1</v>
      </c>
      <c r="E876">
        <v>2</v>
      </c>
      <c r="F876">
        <v>4</v>
      </c>
      <c r="G876" t="s">
        <v>19</v>
      </c>
      <c r="H876">
        <v>40</v>
      </c>
      <c r="I876">
        <v>41444</v>
      </c>
      <c r="J876">
        <v>125219</v>
      </c>
    </row>
    <row r="877" spans="1:10" x14ac:dyDescent="0.25">
      <c r="A877">
        <v>798</v>
      </c>
      <c r="B877">
        <v>1</v>
      </c>
      <c r="C877" s="1">
        <v>29328</v>
      </c>
      <c r="D877">
        <v>1</v>
      </c>
      <c r="E877">
        <v>1</v>
      </c>
      <c r="F877">
        <v>4</v>
      </c>
      <c r="G877" t="s">
        <v>19</v>
      </c>
      <c r="H877">
        <v>38</v>
      </c>
      <c r="I877">
        <v>41516</v>
      </c>
      <c r="J877">
        <v>500</v>
      </c>
    </row>
    <row r="878" spans="1:10" x14ac:dyDescent="0.25">
      <c r="A878">
        <v>403</v>
      </c>
      <c r="B878">
        <v>1</v>
      </c>
      <c r="C878" s="1">
        <v>25422</v>
      </c>
      <c r="D878">
        <v>1</v>
      </c>
      <c r="E878">
        <v>3</v>
      </c>
      <c r="F878">
        <v>4</v>
      </c>
      <c r="G878" t="s">
        <v>11</v>
      </c>
      <c r="H878">
        <v>38</v>
      </c>
      <c r="I878">
        <v>41540</v>
      </c>
      <c r="J878">
        <v>282000</v>
      </c>
    </row>
    <row r="879" spans="1:10" x14ac:dyDescent="0.25">
      <c r="A879">
        <v>867</v>
      </c>
      <c r="B879">
        <v>2</v>
      </c>
      <c r="C879" s="1">
        <v>28411</v>
      </c>
      <c r="D879">
        <v>1</v>
      </c>
      <c r="E879">
        <v>3</v>
      </c>
      <c r="F879">
        <v>4</v>
      </c>
      <c r="G879" t="s">
        <v>19</v>
      </c>
      <c r="H879">
        <v>35</v>
      </c>
      <c r="I879">
        <v>41540</v>
      </c>
      <c r="J879">
        <v>39918</v>
      </c>
    </row>
    <row r="880" spans="1:10" x14ac:dyDescent="0.25">
      <c r="A880">
        <v>858</v>
      </c>
      <c r="B880">
        <v>1</v>
      </c>
      <c r="C880" s="1">
        <v>29670</v>
      </c>
      <c r="D880">
        <v>1</v>
      </c>
      <c r="E880">
        <v>4</v>
      </c>
      <c r="F880">
        <v>4</v>
      </c>
      <c r="G880" t="s">
        <v>12</v>
      </c>
      <c r="H880">
        <v>35</v>
      </c>
      <c r="I880">
        <v>41584</v>
      </c>
      <c r="J880">
        <v>26475</v>
      </c>
    </row>
    <row r="881" spans="1:10" x14ac:dyDescent="0.25">
      <c r="A881">
        <v>1060</v>
      </c>
      <c r="B881">
        <v>1</v>
      </c>
      <c r="C881" s="1">
        <v>19404</v>
      </c>
      <c r="D881">
        <v>1</v>
      </c>
      <c r="E881">
        <v>2</v>
      </c>
      <c r="F881">
        <v>4</v>
      </c>
      <c r="G881" t="s">
        <v>12</v>
      </c>
      <c r="H881">
        <v>0</v>
      </c>
      <c r="I881">
        <v>41600</v>
      </c>
      <c r="J881">
        <v>165350</v>
      </c>
    </row>
    <row r="882" spans="1:10" x14ac:dyDescent="0.25">
      <c r="A882">
        <v>1196</v>
      </c>
      <c r="B882">
        <v>1</v>
      </c>
      <c r="C882" s="1">
        <v>26674</v>
      </c>
      <c r="D882">
        <v>1</v>
      </c>
      <c r="E882">
        <v>4</v>
      </c>
      <c r="F882">
        <v>5</v>
      </c>
      <c r="G882" t="s">
        <v>13</v>
      </c>
      <c r="H882">
        <v>40</v>
      </c>
      <c r="I882">
        <v>41624</v>
      </c>
      <c r="J882">
        <v>-119000</v>
      </c>
    </row>
    <row r="883" spans="1:10" x14ac:dyDescent="0.25">
      <c r="A883">
        <v>140</v>
      </c>
      <c r="B883">
        <v>1</v>
      </c>
      <c r="C883" s="1">
        <v>30090</v>
      </c>
      <c r="D883">
        <v>1</v>
      </c>
      <c r="E883">
        <v>3</v>
      </c>
      <c r="F883">
        <v>4</v>
      </c>
      <c r="G883" t="s">
        <v>19</v>
      </c>
      <c r="H883">
        <v>42</v>
      </c>
      <c r="I883">
        <v>41636</v>
      </c>
      <c r="J883">
        <v>73880</v>
      </c>
    </row>
    <row r="884" spans="1:10" x14ac:dyDescent="0.25">
      <c r="A884">
        <v>782</v>
      </c>
      <c r="B884">
        <v>2</v>
      </c>
      <c r="C884" s="1">
        <v>26040</v>
      </c>
      <c r="D884">
        <v>1</v>
      </c>
      <c r="E884">
        <v>1</v>
      </c>
      <c r="F884">
        <v>4</v>
      </c>
      <c r="G884" t="s">
        <v>11</v>
      </c>
      <c r="H884">
        <v>35</v>
      </c>
      <c r="I884">
        <v>41720</v>
      </c>
      <c r="J884">
        <v>0</v>
      </c>
    </row>
    <row r="885" spans="1:10" x14ac:dyDescent="0.25">
      <c r="A885">
        <v>82</v>
      </c>
      <c r="B885">
        <v>2</v>
      </c>
      <c r="C885" s="1">
        <v>26343</v>
      </c>
      <c r="D885">
        <v>1</v>
      </c>
      <c r="E885">
        <v>4</v>
      </c>
      <c r="F885">
        <v>4</v>
      </c>
      <c r="G885" t="s">
        <v>14</v>
      </c>
      <c r="H885">
        <v>39</v>
      </c>
      <c r="I885">
        <v>41728</v>
      </c>
      <c r="J885">
        <v>95052</v>
      </c>
    </row>
    <row r="886" spans="1:10" x14ac:dyDescent="0.25">
      <c r="A886">
        <v>98</v>
      </c>
      <c r="B886">
        <v>1</v>
      </c>
      <c r="C886" s="1">
        <v>27474</v>
      </c>
      <c r="D886">
        <v>1</v>
      </c>
      <c r="E886">
        <v>4</v>
      </c>
      <c r="F886">
        <v>5</v>
      </c>
      <c r="G886" t="s">
        <v>13</v>
      </c>
      <c r="H886">
        <v>35</v>
      </c>
      <c r="I886">
        <v>41736</v>
      </c>
      <c r="J886">
        <v>173580</v>
      </c>
    </row>
    <row r="887" spans="1:10" x14ac:dyDescent="0.25">
      <c r="A887">
        <v>275</v>
      </c>
      <c r="B887">
        <v>1</v>
      </c>
      <c r="C887" s="1">
        <v>25985</v>
      </c>
      <c r="D887">
        <v>1</v>
      </c>
      <c r="E887">
        <v>3</v>
      </c>
      <c r="F887">
        <v>3</v>
      </c>
      <c r="G887" t="s">
        <v>10</v>
      </c>
      <c r="H887">
        <v>39</v>
      </c>
      <c r="I887">
        <v>41748</v>
      </c>
      <c r="J887">
        <v>177798</v>
      </c>
    </row>
    <row r="888" spans="1:10" x14ac:dyDescent="0.25">
      <c r="A888">
        <v>438</v>
      </c>
      <c r="B888">
        <v>2</v>
      </c>
      <c r="C888" s="1">
        <v>23225</v>
      </c>
      <c r="D888">
        <v>1</v>
      </c>
      <c r="E888">
        <v>2</v>
      </c>
      <c r="F888">
        <v>2</v>
      </c>
      <c r="G888" t="s">
        <v>21</v>
      </c>
      <c r="H888">
        <v>40</v>
      </c>
      <c r="I888">
        <v>41760</v>
      </c>
      <c r="J888">
        <v>22750</v>
      </c>
    </row>
    <row r="889" spans="1:10" x14ac:dyDescent="0.25">
      <c r="A889">
        <v>928</v>
      </c>
      <c r="B889">
        <v>1</v>
      </c>
      <c r="C889" s="1">
        <v>26372</v>
      </c>
      <c r="D889">
        <v>1</v>
      </c>
      <c r="E889">
        <v>2</v>
      </c>
      <c r="F889">
        <v>3</v>
      </c>
      <c r="G889" t="s">
        <v>10</v>
      </c>
      <c r="H889">
        <v>40</v>
      </c>
      <c r="I889">
        <v>41832</v>
      </c>
      <c r="J889">
        <v>56283</v>
      </c>
    </row>
    <row r="890" spans="1:10" x14ac:dyDescent="0.25">
      <c r="A890">
        <v>805</v>
      </c>
      <c r="B890">
        <v>2</v>
      </c>
      <c r="C890" s="1">
        <v>29227</v>
      </c>
      <c r="D890">
        <v>1</v>
      </c>
      <c r="E890">
        <v>1</v>
      </c>
      <c r="F890">
        <v>3</v>
      </c>
      <c r="G890" t="s">
        <v>10</v>
      </c>
      <c r="H890">
        <v>20</v>
      </c>
      <c r="I890">
        <v>42016</v>
      </c>
      <c r="J890">
        <v>5000</v>
      </c>
    </row>
    <row r="891" spans="1:10" x14ac:dyDescent="0.25">
      <c r="A891">
        <v>428</v>
      </c>
      <c r="B891">
        <v>1</v>
      </c>
      <c r="C891" s="1">
        <v>23970</v>
      </c>
      <c r="D891">
        <v>1</v>
      </c>
      <c r="E891">
        <v>4</v>
      </c>
      <c r="F891">
        <v>4</v>
      </c>
      <c r="G891" t="s">
        <v>14</v>
      </c>
      <c r="H891">
        <v>38</v>
      </c>
      <c r="I891">
        <v>42104</v>
      </c>
      <c r="J891">
        <v>179321</v>
      </c>
    </row>
    <row r="892" spans="1:10" x14ac:dyDescent="0.25">
      <c r="A892">
        <v>407</v>
      </c>
      <c r="B892">
        <v>1</v>
      </c>
      <c r="C892" s="1">
        <v>24467</v>
      </c>
      <c r="D892">
        <v>1</v>
      </c>
      <c r="E892">
        <v>2</v>
      </c>
      <c r="F892">
        <v>2</v>
      </c>
      <c r="G892" t="s">
        <v>14</v>
      </c>
      <c r="H892">
        <v>40</v>
      </c>
      <c r="I892">
        <v>42124</v>
      </c>
      <c r="J892">
        <v>33826</v>
      </c>
    </row>
    <row r="893" spans="1:10" x14ac:dyDescent="0.25">
      <c r="A893">
        <v>435</v>
      </c>
      <c r="B893">
        <v>1</v>
      </c>
      <c r="C893" s="1">
        <v>29166</v>
      </c>
      <c r="D893">
        <v>1</v>
      </c>
      <c r="E893">
        <v>3</v>
      </c>
      <c r="F893">
        <v>4</v>
      </c>
      <c r="G893" t="s">
        <v>15</v>
      </c>
      <c r="H893">
        <v>39</v>
      </c>
      <c r="I893">
        <v>42152</v>
      </c>
      <c r="J893">
        <v>135896</v>
      </c>
    </row>
    <row r="894" spans="1:10" x14ac:dyDescent="0.25">
      <c r="A894">
        <v>80</v>
      </c>
      <c r="B894">
        <v>1</v>
      </c>
      <c r="C894" s="1">
        <v>27651</v>
      </c>
      <c r="D894">
        <v>1</v>
      </c>
      <c r="E894">
        <v>2</v>
      </c>
      <c r="F894">
        <v>3</v>
      </c>
      <c r="G894" t="s">
        <v>10</v>
      </c>
      <c r="H894">
        <v>38</v>
      </c>
      <c r="I894">
        <v>42164</v>
      </c>
      <c r="J894">
        <v>21608</v>
      </c>
    </row>
    <row r="895" spans="1:10" x14ac:dyDescent="0.25">
      <c r="A895">
        <v>697</v>
      </c>
      <c r="B895">
        <v>1</v>
      </c>
      <c r="C895" s="1">
        <v>28400</v>
      </c>
      <c r="D895">
        <v>1</v>
      </c>
      <c r="E895">
        <v>3</v>
      </c>
      <c r="F895">
        <v>4</v>
      </c>
      <c r="G895" t="s">
        <v>19</v>
      </c>
      <c r="H895">
        <v>40</v>
      </c>
      <c r="I895">
        <v>42168</v>
      </c>
      <c r="J895">
        <v>184560</v>
      </c>
    </row>
    <row r="896" spans="1:10" x14ac:dyDescent="0.25">
      <c r="A896">
        <v>882</v>
      </c>
      <c r="B896">
        <v>1</v>
      </c>
      <c r="C896" s="1">
        <v>28048</v>
      </c>
      <c r="D896">
        <v>1</v>
      </c>
      <c r="E896">
        <v>4</v>
      </c>
      <c r="F896">
        <v>4</v>
      </c>
      <c r="G896" t="s">
        <v>14</v>
      </c>
      <c r="H896">
        <v>40</v>
      </c>
      <c r="I896">
        <v>42176</v>
      </c>
      <c r="J896">
        <v>631796</v>
      </c>
    </row>
    <row r="897" spans="1:10" x14ac:dyDescent="0.25">
      <c r="A897">
        <v>1223</v>
      </c>
      <c r="B897">
        <v>1</v>
      </c>
      <c r="C897" s="1">
        <v>27896</v>
      </c>
      <c r="D897">
        <v>1</v>
      </c>
      <c r="E897">
        <v>4</v>
      </c>
      <c r="F897">
        <v>4</v>
      </c>
      <c r="G897" t="s">
        <v>19</v>
      </c>
      <c r="H897">
        <v>40</v>
      </c>
      <c r="I897">
        <v>42176</v>
      </c>
      <c r="J897">
        <v>111591</v>
      </c>
    </row>
    <row r="898" spans="1:10" x14ac:dyDescent="0.25">
      <c r="A898">
        <v>1005</v>
      </c>
      <c r="B898">
        <v>1</v>
      </c>
      <c r="C898" s="1">
        <v>23604</v>
      </c>
      <c r="D898">
        <v>1</v>
      </c>
      <c r="E898">
        <v>1</v>
      </c>
      <c r="F898">
        <v>4</v>
      </c>
      <c r="G898" t="s">
        <v>9</v>
      </c>
      <c r="H898">
        <v>40</v>
      </c>
      <c r="I898">
        <v>42184</v>
      </c>
      <c r="J898">
        <v>115</v>
      </c>
    </row>
    <row r="899" spans="1:10" x14ac:dyDescent="0.25">
      <c r="A899">
        <v>414</v>
      </c>
      <c r="B899">
        <v>1</v>
      </c>
      <c r="C899" s="1">
        <v>25059</v>
      </c>
      <c r="D899">
        <v>1</v>
      </c>
      <c r="E899">
        <v>4</v>
      </c>
      <c r="F899">
        <v>4</v>
      </c>
      <c r="G899" t="s">
        <v>15</v>
      </c>
      <c r="H899">
        <v>40</v>
      </c>
      <c r="I899">
        <v>42224</v>
      </c>
      <c r="J899">
        <v>101726</v>
      </c>
    </row>
    <row r="900" spans="1:10" x14ac:dyDescent="0.25">
      <c r="A900">
        <v>527</v>
      </c>
      <c r="B900">
        <v>1</v>
      </c>
      <c r="C900" s="1">
        <v>29401</v>
      </c>
      <c r="D900">
        <v>1</v>
      </c>
      <c r="E900">
        <v>3</v>
      </c>
      <c r="F900">
        <v>4</v>
      </c>
      <c r="G900" t="s">
        <v>14</v>
      </c>
      <c r="H900">
        <v>40</v>
      </c>
      <c r="I900">
        <v>42264</v>
      </c>
      <c r="J900">
        <v>367364</v>
      </c>
    </row>
    <row r="901" spans="1:10" x14ac:dyDescent="0.25">
      <c r="A901">
        <v>361</v>
      </c>
      <c r="B901">
        <v>1</v>
      </c>
      <c r="C901" s="1">
        <v>20258</v>
      </c>
      <c r="D901">
        <v>1</v>
      </c>
      <c r="E901">
        <v>4</v>
      </c>
      <c r="F901">
        <v>4</v>
      </c>
      <c r="G901" t="s">
        <v>9</v>
      </c>
      <c r="H901">
        <v>35</v>
      </c>
      <c r="I901">
        <v>42300</v>
      </c>
      <c r="J901">
        <v>178500</v>
      </c>
    </row>
    <row r="902" spans="1:10" x14ac:dyDescent="0.25">
      <c r="A902">
        <v>1179</v>
      </c>
      <c r="B902">
        <v>2</v>
      </c>
      <c r="C902" s="1">
        <v>25660</v>
      </c>
      <c r="D902">
        <v>1</v>
      </c>
      <c r="E902">
        <v>3</v>
      </c>
      <c r="F902">
        <v>4</v>
      </c>
      <c r="G902" t="s">
        <v>11</v>
      </c>
      <c r="H902">
        <v>20</v>
      </c>
      <c r="I902">
        <v>42312</v>
      </c>
      <c r="J902">
        <v>101880</v>
      </c>
    </row>
    <row r="903" spans="1:10" x14ac:dyDescent="0.25">
      <c r="A903">
        <v>944</v>
      </c>
      <c r="B903">
        <v>1</v>
      </c>
      <c r="C903" s="1">
        <v>20654</v>
      </c>
      <c r="D903">
        <v>1</v>
      </c>
      <c r="E903">
        <v>2</v>
      </c>
      <c r="F903">
        <v>4</v>
      </c>
      <c r="G903" t="s">
        <v>14</v>
      </c>
      <c r="H903">
        <v>39</v>
      </c>
      <c r="I903">
        <v>42328</v>
      </c>
      <c r="J903">
        <v>145600</v>
      </c>
    </row>
    <row r="904" spans="1:10" x14ac:dyDescent="0.25">
      <c r="A904">
        <v>354</v>
      </c>
      <c r="B904">
        <v>1</v>
      </c>
      <c r="C904" s="1">
        <v>29651</v>
      </c>
      <c r="D904">
        <v>1</v>
      </c>
      <c r="E904">
        <v>4</v>
      </c>
      <c r="F904">
        <v>5</v>
      </c>
      <c r="G904" t="s">
        <v>16</v>
      </c>
      <c r="H904">
        <v>38</v>
      </c>
      <c r="I904">
        <v>42368</v>
      </c>
      <c r="J904">
        <v>29366</v>
      </c>
    </row>
    <row r="905" spans="1:10" x14ac:dyDescent="0.25">
      <c r="A905">
        <v>664</v>
      </c>
      <c r="B905">
        <v>1</v>
      </c>
      <c r="C905" s="1">
        <v>30134</v>
      </c>
      <c r="D905">
        <v>1</v>
      </c>
      <c r="E905">
        <v>4</v>
      </c>
      <c r="F905">
        <v>5</v>
      </c>
      <c r="G905" t="s">
        <v>16</v>
      </c>
      <c r="H905">
        <v>40</v>
      </c>
      <c r="I905">
        <v>42468</v>
      </c>
      <c r="J905">
        <v>84990</v>
      </c>
    </row>
    <row r="906" spans="1:10" x14ac:dyDescent="0.25">
      <c r="A906">
        <v>489</v>
      </c>
      <c r="B906">
        <v>1</v>
      </c>
      <c r="C906" s="1">
        <v>30843</v>
      </c>
      <c r="D906">
        <v>1</v>
      </c>
      <c r="E906">
        <v>1</v>
      </c>
      <c r="F906">
        <v>4</v>
      </c>
      <c r="G906" t="s">
        <v>14</v>
      </c>
      <c r="H906">
        <v>45</v>
      </c>
      <c r="I906">
        <v>42492</v>
      </c>
      <c r="J906">
        <v>10900</v>
      </c>
    </row>
    <row r="907" spans="1:10" x14ac:dyDescent="0.25">
      <c r="A907">
        <v>1130</v>
      </c>
      <c r="B907">
        <v>2</v>
      </c>
      <c r="C907" s="1">
        <v>20137</v>
      </c>
      <c r="D907">
        <v>1</v>
      </c>
      <c r="E907">
        <v>3</v>
      </c>
      <c r="F907">
        <v>4</v>
      </c>
      <c r="G907" t="s">
        <v>11</v>
      </c>
      <c r="H907">
        <v>38</v>
      </c>
      <c r="I907">
        <v>42504</v>
      </c>
      <c r="J907">
        <v>33193</v>
      </c>
    </row>
    <row r="908" spans="1:10" x14ac:dyDescent="0.25">
      <c r="A908">
        <v>227</v>
      </c>
      <c r="B908">
        <v>1</v>
      </c>
      <c r="C908" s="1">
        <v>22690</v>
      </c>
      <c r="D908">
        <v>1</v>
      </c>
      <c r="E908">
        <v>2</v>
      </c>
      <c r="F908">
        <v>4</v>
      </c>
      <c r="G908" t="s">
        <v>21</v>
      </c>
      <c r="H908">
        <v>38</v>
      </c>
      <c r="I908">
        <v>42516</v>
      </c>
      <c r="J908">
        <v>230000</v>
      </c>
    </row>
    <row r="909" spans="1:10" x14ac:dyDescent="0.25">
      <c r="A909">
        <v>1286</v>
      </c>
      <c r="B909">
        <v>2</v>
      </c>
      <c r="C909" s="1">
        <v>25014</v>
      </c>
      <c r="D909">
        <v>1</v>
      </c>
      <c r="E909">
        <v>2</v>
      </c>
      <c r="F909">
        <v>4</v>
      </c>
      <c r="G909" t="s">
        <v>9</v>
      </c>
      <c r="H909">
        <v>40</v>
      </c>
      <c r="I909">
        <v>42556</v>
      </c>
      <c r="J909">
        <v>49798</v>
      </c>
    </row>
    <row r="910" spans="1:10" x14ac:dyDescent="0.25">
      <c r="A910">
        <v>661</v>
      </c>
      <c r="B910">
        <v>2</v>
      </c>
      <c r="C910" s="1">
        <v>24682</v>
      </c>
      <c r="D910">
        <v>1</v>
      </c>
      <c r="E910">
        <v>4</v>
      </c>
      <c r="F910">
        <v>4</v>
      </c>
      <c r="G910" t="s">
        <v>19</v>
      </c>
      <c r="H910">
        <v>40</v>
      </c>
      <c r="I910">
        <v>42564</v>
      </c>
      <c r="J910">
        <v>91845</v>
      </c>
    </row>
    <row r="911" spans="1:10" x14ac:dyDescent="0.25">
      <c r="A911">
        <v>998</v>
      </c>
      <c r="B911">
        <v>2</v>
      </c>
      <c r="C911" s="1">
        <v>21649</v>
      </c>
      <c r="D911">
        <v>1</v>
      </c>
      <c r="E911">
        <v>4</v>
      </c>
      <c r="F911">
        <v>4</v>
      </c>
      <c r="G911" t="s">
        <v>19</v>
      </c>
      <c r="H911">
        <v>29</v>
      </c>
      <c r="I911">
        <v>42632</v>
      </c>
      <c r="J911">
        <v>366977</v>
      </c>
    </row>
    <row r="912" spans="1:10" x14ac:dyDescent="0.25">
      <c r="A912">
        <v>784</v>
      </c>
      <c r="B912">
        <v>1</v>
      </c>
      <c r="C912" s="1">
        <v>30309</v>
      </c>
      <c r="D912">
        <v>1</v>
      </c>
      <c r="E912">
        <v>4</v>
      </c>
      <c r="F912">
        <v>4</v>
      </c>
      <c r="G912" t="s">
        <v>12</v>
      </c>
      <c r="H912">
        <v>0</v>
      </c>
      <c r="I912">
        <v>42712</v>
      </c>
      <c r="J912">
        <v>22900</v>
      </c>
    </row>
    <row r="913" spans="1:10" x14ac:dyDescent="0.25">
      <c r="A913">
        <v>1291</v>
      </c>
      <c r="B913">
        <v>1</v>
      </c>
      <c r="C913" s="1">
        <v>31777</v>
      </c>
      <c r="D913">
        <v>1</v>
      </c>
      <c r="E913">
        <v>1</v>
      </c>
      <c r="F913">
        <v>5</v>
      </c>
      <c r="G913" t="s">
        <v>13</v>
      </c>
      <c r="H913">
        <v>40</v>
      </c>
      <c r="I913">
        <v>42720</v>
      </c>
      <c r="J913">
        <v>32000</v>
      </c>
    </row>
    <row r="914" spans="1:10" x14ac:dyDescent="0.25">
      <c r="A914">
        <v>302</v>
      </c>
      <c r="B914">
        <v>1</v>
      </c>
      <c r="C914" s="1">
        <v>24242</v>
      </c>
      <c r="D914">
        <v>1</v>
      </c>
      <c r="E914">
        <v>3</v>
      </c>
      <c r="F914">
        <v>4</v>
      </c>
      <c r="G914" t="s">
        <v>9</v>
      </c>
      <c r="H914">
        <v>35</v>
      </c>
      <c r="I914">
        <v>42740</v>
      </c>
      <c r="J914">
        <v>0</v>
      </c>
    </row>
    <row r="915" spans="1:10" x14ac:dyDescent="0.25">
      <c r="A915">
        <v>1144</v>
      </c>
      <c r="B915">
        <v>2</v>
      </c>
      <c r="C915" s="1">
        <v>22716</v>
      </c>
      <c r="D915">
        <v>1</v>
      </c>
      <c r="E915">
        <v>2</v>
      </c>
      <c r="F915">
        <v>4</v>
      </c>
      <c r="G915" t="s">
        <v>11</v>
      </c>
      <c r="H915">
        <v>40</v>
      </c>
      <c r="I915">
        <v>42748</v>
      </c>
      <c r="J915">
        <v>86641</v>
      </c>
    </row>
    <row r="916" spans="1:10" x14ac:dyDescent="0.25">
      <c r="A916">
        <v>925</v>
      </c>
      <c r="B916">
        <v>1</v>
      </c>
      <c r="C916" s="1">
        <v>29973</v>
      </c>
      <c r="D916">
        <v>1</v>
      </c>
      <c r="E916">
        <v>3</v>
      </c>
      <c r="F916">
        <v>5</v>
      </c>
      <c r="G916" t="s">
        <v>13</v>
      </c>
      <c r="H916">
        <v>40</v>
      </c>
      <c r="I916">
        <v>42856</v>
      </c>
      <c r="J916">
        <v>275053</v>
      </c>
    </row>
    <row r="917" spans="1:10" x14ac:dyDescent="0.25">
      <c r="A917">
        <v>288</v>
      </c>
      <c r="B917">
        <v>1</v>
      </c>
      <c r="C917" s="1">
        <v>27129</v>
      </c>
      <c r="D917">
        <v>1</v>
      </c>
      <c r="E917">
        <v>2</v>
      </c>
      <c r="F917">
        <v>3</v>
      </c>
      <c r="G917" t="s">
        <v>10</v>
      </c>
      <c r="H917">
        <v>39</v>
      </c>
      <c r="I917">
        <v>42876</v>
      </c>
      <c r="J917">
        <v>91363</v>
      </c>
    </row>
    <row r="918" spans="1:10" x14ac:dyDescent="0.25">
      <c r="A918">
        <v>481</v>
      </c>
      <c r="B918">
        <v>2</v>
      </c>
      <c r="C918" s="1">
        <v>23456</v>
      </c>
      <c r="D918">
        <v>1</v>
      </c>
      <c r="E918">
        <v>1</v>
      </c>
      <c r="F918">
        <v>3</v>
      </c>
      <c r="G918" t="s">
        <v>10</v>
      </c>
      <c r="H918">
        <v>38</v>
      </c>
      <c r="I918">
        <v>42936</v>
      </c>
      <c r="J918">
        <v>-6000</v>
      </c>
    </row>
    <row r="919" spans="1:10" x14ac:dyDescent="0.25">
      <c r="A919">
        <v>737</v>
      </c>
      <c r="B919">
        <v>1</v>
      </c>
      <c r="C919" s="1">
        <v>29456</v>
      </c>
      <c r="D919">
        <v>1</v>
      </c>
      <c r="E919">
        <v>4</v>
      </c>
      <c r="F919">
        <v>5</v>
      </c>
      <c r="G919" t="s">
        <v>16</v>
      </c>
      <c r="H919">
        <v>37</v>
      </c>
      <c r="I919">
        <v>42956</v>
      </c>
      <c r="J919">
        <v>455934</v>
      </c>
    </row>
    <row r="920" spans="1:10" x14ac:dyDescent="0.25">
      <c r="A920">
        <v>81</v>
      </c>
      <c r="B920">
        <v>2</v>
      </c>
      <c r="C920" s="1">
        <v>21072</v>
      </c>
      <c r="D920">
        <v>1</v>
      </c>
      <c r="E920">
        <v>3</v>
      </c>
      <c r="F920">
        <v>4</v>
      </c>
      <c r="G920" t="s">
        <v>21</v>
      </c>
      <c r="H920">
        <v>38</v>
      </c>
      <c r="I920">
        <v>42996</v>
      </c>
      <c r="J920">
        <v>240000</v>
      </c>
    </row>
    <row r="921" spans="1:10" x14ac:dyDescent="0.25">
      <c r="A921">
        <v>929</v>
      </c>
      <c r="B921">
        <v>1</v>
      </c>
      <c r="C921" s="1">
        <v>24961</v>
      </c>
      <c r="D921">
        <v>1</v>
      </c>
      <c r="E921">
        <v>4</v>
      </c>
      <c r="F921">
        <v>5</v>
      </c>
      <c r="G921" t="s">
        <v>13</v>
      </c>
      <c r="H921">
        <v>40</v>
      </c>
      <c r="I921">
        <v>43044</v>
      </c>
      <c r="J921">
        <v>205162</v>
      </c>
    </row>
    <row r="922" spans="1:10" x14ac:dyDescent="0.25">
      <c r="A922">
        <v>917</v>
      </c>
      <c r="B922">
        <v>1</v>
      </c>
      <c r="C922" s="1">
        <v>26999</v>
      </c>
      <c r="D922">
        <v>1</v>
      </c>
      <c r="E922">
        <v>4</v>
      </c>
      <c r="F922">
        <v>4</v>
      </c>
      <c r="G922" t="s">
        <v>19</v>
      </c>
      <c r="H922">
        <v>50</v>
      </c>
      <c r="I922">
        <v>43048</v>
      </c>
      <c r="J922">
        <v>162355</v>
      </c>
    </row>
    <row r="923" spans="1:10" x14ac:dyDescent="0.25">
      <c r="A923">
        <v>721</v>
      </c>
      <c r="B923">
        <v>1</v>
      </c>
      <c r="C923" s="1">
        <v>23802</v>
      </c>
      <c r="D923">
        <v>1</v>
      </c>
      <c r="E923">
        <v>4</v>
      </c>
      <c r="F923">
        <v>5</v>
      </c>
      <c r="G923" t="s">
        <v>13</v>
      </c>
      <c r="H923">
        <v>40</v>
      </c>
      <c r="I923">
        <v>43080</v>
      </c>
      <c r="J923">
        <v>365910</v>
      </c>
    </row>
    <row r="924" spans="1:10" x14ac:dyDescent="0.25">
      <c r="A924">
        <v>1333</v>
      </c>
      <c r="B924">
        <v>2</v>
      </c>
      <c r="C924" s="1">
        <v>28007</v>
      </c>
      <c r="D924">
        <v>1</v>
      </c>
      <c r="E924">
        <v>1</v>
      </c>
      <c r="F924">
        <v>3</v>
      </c>
      <c r="G924" t="s">
        <v>10</v>
      </c>
      <c r="H924">
        <v>37</v>
      </c>
      <c r="I924">
        <v>43484</v>
      </c>
      <c r="J924">
        <v>95800</v>
      </c>
    </row>
    <row r="925" spans="1:10" x14ac:dyDescent="0.25">
      <c r="A925">
        <v>764</v>
      </c>
      <c r="B925">
        <v>1</v>
      </c>
      <c r="C925" s="1">
        <v>30937</v>
      </c>
      <c r="D925">
        <v>1</v>
      </c>
      <c r="E925">
        <v>1</v>
      </c>
      <c r="F925">
        <v>4</v>
      </c>
      <c r="G925" t="s">
        <v>14</v>
      </c>
      <c r="H925">
        <v>45</v>
      </c>
      <c r="I925">
        <v>43496</v>
      </c>
      <c r="J925">
        <v>18731</v>
      </c>
    </row>
    <row r="926" spans="1:10" x14ac:dyDescent="0.25">
      <c r="A926">
        <v>581</v>
      </c>
      <c r="B926">
        <v>2</v>
      </c>
      <c r="C926" s="1">
        <v>25738</v>
      </c>
      <c r="D926">
        <v>1</v>
      </c>
      <c r="E926">
        <v>2</v>
      </c>
      <c r="F926">
        <v>4</v>
      </c>
      <c r="G926" t="s">
        <v>14</v>
      </c>
      <c r="H926">
        <v>38</v>
      </c>
      <c r="I926">
        <v>43552</v>
      </c>
      <c r="J926">
        <v>75849</v>
      </c>
    </row>
    <row r="927" spans="1:10" x14ac:dyDescent="0.25">
      <c r="A927">
        <v>766</v>
      </c>
      <c r="B927">
        <v>1</v>
      </c>
      <c r="C927" s="1">
        <v>26288</v>
      </c>
      <c r="D927">
        <v>1</v>
      </c>
      <c r="E927">
        <v>4</v>
      </c>
      <c r="F927">
        <v>4</v>
      </c>
      <c r="G927" t="s">
        <v>14</v>
      </c>
      <c r="H927">
        <v>38</v>
      </c>
      <c r="I927">
        <v>43588</v>
      </c>
      <c r="J927">
        <v>88400</v>
      </c>
    </row>
    <row r="928" spans="1:10" x14ac:dyDescent="0.25">
      <c r="A928">
        <v>1003</v>
      </c>
      <c r="B928">
        <v>1</v>
      </c>
      <c r="C928" s="1">
        <v>28207</v>
      </c>
      <c r="D928">
        <v>1</v>
      </c>
      <c r="E928">
        <v>3</v>
      </c>
      <c r="F928">
        <v>4</v>
      </c>
      <c r="G928" t="s">
        <v>14</v>
      </c>
      <c r="H928">
        <v>39</v>
      </c>
      <c r="I928">
        <v>43592</v>
      </c>
      <c r="J928">
        <v>383000</v>
      </c>
    </row>
    <row r="929" spans="1:10" x14ac:dyDescent="0.25">
      <c r="A929">
        <v>667</v>
      </c>
      <c r="B929">
        <v>1</v>
      </c>
      <c r="C929" s="1">
        <v>30212</v>
      </c>
      <c r="D929">
        <v>1</v>
      </c>
      <c r="E929">
        <v>1</v>
      </c>
      <c r="F929">
        <v>4</v>
      </c>
      <c r="G929" t="s">
        <v>20</v>
      </c>
      <c r="H929">
        <v>38</v>
      </c>
      <c r="I929">
        <v>43604</v>
      </c>
      <c r="J929">
        <v>40814</v>
      </c>
    </row>
    <row r="930" spans="1:10" x14ac:dyDescent="0.25">
      <c r="A930">
        <v>947</v>
      </c>
      <c r="B930">
        <v>1</v>
      </c>
      <c r="C930" s="1">
        <v>22595</v>
      </c>
      <c r="D930">
        <v>1</v>
      </c>
      <c r="E930">
        <v>2</v>
      </c>
      <c r="F930">
        <v>3</v>
      </c>
      <c r="G930" t="s">
        <v>10</v>
      </c>
      <c r="H930">
        <v>40</v>
      </c>
      <c r="I930">
        <v>43728</v>
      </c>
      <c r="J930">
        <v>1000</v>
      </c>
    </row>
    <row r="931" spans="1:10" x14ac:dyDescent="0.25">
      <c r="A931">
        <v>177</v>
      </c>
      <c r="B931">
        <v>1</v>
      </c>
      <c r="C931" s="1">
        <v>26592</v>
      </c>
      <c r="D931">
        <v>1</v>
      </c>
      <c r="E931">
        <v>4</v>
      </c>
      <c r="F931">
        <v>5</v>
      </c>
      <c r="G931" t="s">
        <v>13</v>
      </c>
      <c r="H931">
        <v>40</v>
      </c>
      <c r="I931">
        <v>43756</v>
      </c>
      <c r="J931">
        <v>175000</v>
      </c>
    </row>
    <row r="932" spans="1:10" x14ac:dyDescent="0.25">
      <c r="A932">
        <v>685</v>
      </c>
      <c r="B932">
        <v>2</v>
      </c>
      <c r="C932" s="1">
        <v>22664</v>
      </c>
      <c r="D932">
        <v>1</v>
      </c>
      <c r="E932">
        <v>4</v>
      </c>
      <c r="F932">
        <v>4</v>
      </c>
      <c r="G932" t="s">
        <v>19</v>
      </c>
      <c r="H932">
        <v>39</v>
      </c>
      <c r="I932">
        <v>43856</v>
      </c>
      <c r="J932">
        <v>89758</v>
      </c>
    </row>
    <row r="933" spans="1:10" x14ac:dyDescent="0.25">
      <c r="A933">
        <v>1033</v>
      </c>
      <c r="B933">
        <v>2</v>
      </c>
      <c r="C933" s="1">
        <v>30870</v>
      </c>
      <c r="D933">
        <v>1</v>
      </c>
      <c r="E933">
        <v>2</v>
      </c>
      <c r="F933">
        <v>4</v>
      </c>
      <c r="G933" t="s">
        <v>9</v>
      </c>
      <c r="H933">
        <v>39</v>
      </c>
      <c r="I933">
        <v>44052</v>
      </c>
      <c r="J933">
        <v>116554</v>
      </c>
    </row>
    <row r="934" spans="1:10" x14ac:dyDescent="0.25">
      <c r="A934">
        <v>1268</v>
      </c>
      <c r="B934">
        <v>2</v>
      </c>
      <c r="C934" s="1">
        <v>20573</v>
      </c>
      <c r="D934">
        <v>1</v>
      </c>
      <c r="E934">
        <v>4</v>
      </c>
      <c r="F934">
        <v>4</v>
      </c>
      <c r="G934" t="s">
        <v>14</v>
      </c>
      <c r="H934">
        <v>38</v>
      </c>
      <c r="I934">
        <v>44164</v>
      </c>
      <c r="J934">
        <v>39841</v>
      </c>
    </row>
    <row r="935" spans="1:10" x14ac:dyDescent="0.25">
      <c r="A935">
        <v>311</v>
      </c>
      <c r="B935">
        <v>1</v>
      </c>
      <c r="C935" s="1">
        <v>29247</v>
      </c>
      <c r="D935">
        <v>1</v>
      </c>
      <c r="E935">
        <v>2</v>
      </c>
      <c r="F935">
        <v>4</v>
      </c>
      <c r="G935" t="s">
        <v>11</v>
      </c>
      <c r="H935">
        <v>40</v>
      </c>
      <c r="I935">
        <v>44168</v>
      </c>
      <c r="J935">
        <v>163676</v>
      </c>
    </row>
    <row r="936" spans="1:10" x14ac:dyDescent="0.25">
      <c r="A936">
        <v>632</v>
      </c>
      <c r="B936">
        <v>1</v>
      </c>
      <c r="C936" s="1">
        <v>29537</v>
      </c>
      <c r="D936">
        <v>1</v>
      </c>
      <c r="E936">
        <v>3</v>
      </c>
      <c r="F936">
        <v>5</v>
      </c>
      <c r="G936" t="s">
        <v>16</v>
      </c>
      <c r="H936">
        <v>45</v>
      </c>
      <c r="I936">
        <v>44180</v>
      </c>
      <c r="J936">
        <v>27595</v>
      </c>
    </row>
    <row r="937" spans="1:10" x14ac:dyDescent="0.25">
      <c r="A937">
        <v>656</v>
      </c>
      <c r="B937">
        <v>2</v>
      </c>
      <c r="C937" s="1">
        <v>25919</v>
      </c>
      <c r="D937">
        <v>1</v>
      </c>
      <c r="E937">
        <v>1</v>
      </c>
      <c r="F937">
        <v>4</v>
      </c>
      <c r="G937" t="s">
        <v>9</v>
      </c>
      <c r="H937">
        <v>35</v>
      </c>
      <c r="I937">
        <v>44184</v>
      </c>
      <c r="J937">
        <v>1695</v>
      </c>
    </row>
    <row r="938" spans="1:10" x14ac:dyDescent="0.25">
      <c r="A938">
        <v>943</v>
      </c>
      <c r="B938">
        <v>1</v>
      </c>
      <c r="C938" s="1">
        <v>27417</v>
      </c>
      <c r="D938">
        <v>1</v>
      </c>
      <c r="E938">
        <v>1</v>
      </c>
      <c r="F938">
        <v>4</v>
      </c>
      <c r="G938" t="s">
        <v>19</v>
      </c>
      <c r="H938">
        <v>39</v>
      </c>
      <c r="I938">
        <v>44304</v>
      </c>
      <c r="J938">
        <v>109727</v>
      </c>
    </row>
    <row r="939" spans="1:10" x14ac:dyDescent="0.25">
      <c r="A939">
        <v>1203</v>
      </c>
      <c r="B939">
        <v>1</v>
      </c>
      <c r="C939" s="1">
        <v>26724</v>
      </c>
      <c r="D939">
        <v>1</v>
      </c>
      <c r="E939">
        <v>4</v>
      </c>
      <c r="F939">
        <v>5</v>
      </c>
      <c r="G939" t="s">
        <v>13</v>
      </c>
      <c r="H939">
        <v>38</v>
      </c>
      <c r="I939">
        <v>44384</v>
      </c>
      <c r="J939">
        <v>-10725</v>
      </c>
    </row>
    <row r="940" spans="1:10" x14ac:dyDescent="0.25">
      <c r="A940">
        <v>675</v>
      </c>
      <c r="B940">
        <v>1</v>
      </c>
      <c r="C940" s="1">
        <v>27047</v>
      </c>
      <c r="D940">
        <v>1</v>
      </c>
      <c r="E940">
        <v>4</v>
      </c>
      <c r="F940">
        <v>4</v>
      </c>
      <c r="G940" t="s">
        <v>11</v>
      </c>
      <c r="H940">
        <v>39</v>
      </c>
      <c r="I940">
        <v>44676</v>
      </c>
      <c r="J940">
        <v>149710</v>
      </c>
    </row>
    <row r="941" spans="1:10" x14ac:dyDescent="0.25">
      <c r="A941">
        <v>1026</v>
      </c>
      <c r="B941">
        <v>1</v>
      </c>
      <c r="C941" s="1">
        <v>31685</v>
      </c>
      <c r="D941">
        <v>1</v>
      </c>
      <c r="E941">
        <v>2</v>
      </c>
      <c r="F941">
        <v>3</v>
      </c>
      <c r="G941" t="s">
        <v>10</v>
      </c>
      <c r="H941">
        <v>55</v>
      </c>
      <c r="I941">
        <v>44744</v>
      </c>
      <c r="J941">
        <v>3546</v>
      </c>
    </row>
    <row r="942" spans="1:10" x14ac:dyDescent="0.25">
      <c r="A942">
        <v>1095</v>
      </c>
      <c r="B942">
        <v>1</v>
      </c>
      <c r="C942" s="1">
        <v>29207</v>
      </c>
      <c r="D942">
        <v>1</v>
      </c>
      <c r="E942">
        <v>2</v>
      </c>
      <c r="F942">
        <v>3</v>
      </c>
      <c r="G942" t="s">
        <v>10</v>
      </c>
      <c r="H942">
        <v>40</v>
      </c>
      <c r="I942">
        <v>44792</v>
      </c>
      <c r="J942">
        <v>28794</v>
      </c>
    </row>
    <row r="943" spans="1:10" x14ac:dyDescent="0.25">
      <c r="A943">
        <v>1106</v>
      </c>
      <c r="B943">
        <v>2</v>
      </c>
      <c r="C943" s="1">
        <v>26934</v>
      </c>
      <c r="D943">
        <v>1</v>
      </c>
      <c r="E943">
        <v>3</v>
      </c>
      <c r="F943">
        <v>4</v>
      </c>
      <c r="G943" t="s">
        <v>21</v>
      </c>
      <c r="H943">
        <v>40</v>
      </c>
      <c r="I943">
        <v>44860</v>
      </c>
      <c r="J943">
        <v>63861</v>
      </c>
    </row>
    <row r="944" spans="1:10" x14ac:dyDescent="0.25">
      <c r="A944">
        <v>490</v>
      </c>
      <c r="B944">
        <v>1</v>
      </c>
      <c r="C944" s="1">
        <v>24218</v>
      </c>
      <c r="D944">
        <v>1</v>
      </c>
      <c r="E944">
        <v>1</v>
      </c>
      <c r="F944">
        <v>3</v>
      </c>
      <c r="G944" t="s">
        <v>10</v>
      </c>
      <c r="H944">
        <v>39</v>
      </c>
      <c r="I944">
        <v>44900</v>
      </c>
      <c r="J944">
        <v>514914</v>
      </c>
    </row>
    <row r="945" spans="1:10" x14ac:dyDescent="0.25">
      <c r="A945">
        <v>536</v>
      </c>
      <c r="B945">
        <v>1</v>
      </c>
      <c r="C945" s="1">
        <v>28056</v>
      </c>
      <c r="D945">
        <v>1</v>
      </c>
      <c r="E945">
        <v>2</v>
      </c>
      <c r="F945">
        <v>4</v>
      </c>
      <c r="G945" t="s">
        <v>9</v>
      </c>
      <c r="H945">
        <v>38</v>
      </c>
      <c r="I945">
        <v>44924</v>
      </c>
      <c r="J945">
        <v>925</v>
      </c>
    </row>
    <row r="946" spans="1:10" x14ac:dyDescent="0.25">
      <c r="A946">
        <v>964</v>
      </c>
      <c r="B946">
        <v>2</v>
      </c>
      <c r="C946" s="1">
        <v>33591</v>
      </c>
      <c r="D946">
        <v>1</v>
      </c>
      <c r="E946">
        <v>4</v>
      </c>
      <c r="F946">
        <v>4</v>
      </c>
      <c r="G946" t="s">
        <v>9</v>
      </c>
      <c r="H946">
        <v>35</v>
      </c>
      <c r="I946">
        <v>45020</v>
      </c>
      <c r="J946">
        <v>295082</v>
      </c>
    </row>
    <row r="947" spans="1:10" x14ac:dyDescent="0.25">
      <c r="A947">
        <v>367</v>
      </c>
      <c r="B947">
        <v>1</v>
      </c>
      <c r="C947" s="1">
        <v>31827</v>
      </c>
      <c r="D947">
        <v>2</v>
      </c>
      <c r="E947">
        <v>1</v>
      </c>
      <c r="F947">
        <v>4</v>
      </c>
      <c r="G947" t="s">
        <v>9</v>
      </c>
      <c r="H947">
        <v>40</v>
      </c>
      <c r="I947">
        <v>45104</v>
      </c>
      <c r="J947">
        <v>34015</v>
      </c>
    </row>
    <row r="948" spans="1:10" x14ac:dyDescent="0.25">
      <c r="A948">
        <v>1290</v>
      </c>
      <c r="B948">
        <v>1</v>
      </c>
      <c r="C948" s="1">
        <v>31471</v>
      </c>
      <c r="D948">
        <v>1</v>
      </c>
      <c r="E948">
        <v>4</v>
      </c>
      <c r="F948">
        <v>5</v>
      </c>
      <c r="G948" t="s">
        <v>16</v>
      </c>
      <c r="H948">
        <v>46</v>
      </c>
      <c r="I948">
        <v>45156</v>
      </c>
      <c r="J948">
        <v>57966</v>
      </c>
    </row>
    <row r="949" spans="1:10" x14ac:dyDescent="0.25">
      <c r="A949">
        <v>61</v>
      </c>
      <c r="B949">
        <v>1</v>
      </c>
      <c r="C949" s="1">
        <v>24913</v>
      </c>
      <c r="D949">
        <v>1</v>
      </c>
      <c r="E949">
        <v>4</v>
      </c>
      <c r="F949">
        <v>4</v>
      </c>
      <c r="G949" t="s">
        <v>11</v>
      </c>
      <c r="H949">
        <v>40</v>
      </c>
      <c r="I949">
        <v>45244</v>
      </c>
      <c r="J949">
        <v>112600</v>
      </c>
    </row>
    <row r="950" spans="1:10" x14ac:dyDescent="0.25">
      <c r="A950">
        <v>103</v>
      </c>
      <c r="B950">
        <v>1</v>
      </c>
      <c r="C950" s="1">
        <v>27980</v>
      </c>
      <c r="D950">
        <v>1</v>
      </c>
      <c r="E950">
        <v>4</v>
      </c>
      <c r="F950">
        <v>5</v>
      </c>
      <c r="G950" t="s">
        <v>13</v>
      </c>
      <c r="H950">
        <v>35</v>
      </c>
      <c r="I950">
        <v>45244</v>
      </c>
      <c r="J950">
        <v>40400</v>
      </c>
    </row>
    <row r="951" spans="1:10" x14ac:dyDescent="0.25">
      <c r="A951">
        <v>1245</v>
      </c>
      <c r="B951">
        <v>1</v>
      </c>
      <c r="C951" s="1">
        <v>29292</v>
      </c>
      <c r="D951">
        <v>1</v>
      </c>
      <c r="E951">
        <v>3</v>
      </c>
      <c r="F951">
        <v>5</v>
      </c>
      <c r="G951" t="s">
        <v>13</v>
      </c>
      <c r="H951">
        <v>40</v>
      </c>
      <c r="I951">
        <v>45420</v>
      </c>
      <c r="J951">
        <v>198653</v>
      </c>
    </row>
    <row r="952" spans="1:10" x14ac:dyDescent="0.25">
      <c r="A952">
        <v>152</v>
      </c>
      <c r="B952">
        <v>1</v>
      </c>
      <c r="C952" s="1">
        <v>22151</v>
      </c>
      <c r="D952">
        <v>1</v>
      </c>
      <c r="E952">
        <v>4</v>
      </c>
      <c r="F952">
        <v>4</v>
      </c>
      <c r="G952" t="s">
        <v>14</v>
      </c>
      <c r="H952">
        <v>39</v>
      </c>
      <c r="I952">
        <v>45432</v>
      </c>
      <c r="J952">
        <v>119700</v>
      </c>
    </row>
    <row r="953" spans="1:10" x14ac:dyDescent="0.25">
      <c r="A953">
        <v>1170</v>
      </c>
      <c r="B953">
        <v>1</v>
      </c>
      <c r="C953" s="1">
        <v>28179</v>
      </c>
      <c r="D953">
        <v>1</v>
      </c>
      <c r="E953">
        <v>3</v>
      </c>
      <c r="F953">
        <v>2</v>
      </c>
      <c r="G953" t="s">
        <v>19</v>
      </c>
      <c r="H953">
        <v>70</v>
      </c>
      <c r="I953">
        <v>45460</v>
      </c>
      <c r="J953">
        <v>-111420</v>
      </c>
    </row>
    <row r="954" spans="1:10" x14ac:dyDescent="0.25">
      <c r="A954">
        <v>56</v>
      </c>
      <c r="B954">
        <v>1</v>
      </c>
      <c r="C954" s="1">
        <v>20029</v>
      </c>
      <c r="D954">
        <v>1</v>
      </c>
      <c r="E954">
        <v>4</v>
      </c>
      <c r="F954">
        <v>3</v>
      </c>
      <c r="G954" t="s">
        <v>10</v>
      </c>
      <c r="H954">
        <v>40</v>
      </c>
      <c r="I954">
        <v>45732</v>
      </c>
      <c r="J954">
        <v>366233</v>
      </c>
    </row>
    <row r="955" spans="1:10" x14ac:dyDescent="0.25">
      <c r="A955">
        <v>7</v>
      </c>
      <c r="B955">
        <v>1</v>
      </c>
      <c r="C955" s="1">
        <v>30369</v>
      </c>
      <c r="D955">
        <v>1</v>
      </c>
      <c r="E955">
        <v>2</v>
      </c>
      <c r="F955">
        <v>3</v>
      </c>
      <c r="G955" t="s">
        <v>10</v>
      </c>
      <c r="H955">
        <v>40</v>
      </c>
      <c r="I955">
        <v>45740</v>
      </c>
      <c r="J955">
        <v>40000</v>
      </c>
    </row>
    <row r="956" spans="1:10" x14ac:dyDescent="0.25">
      <c r="A956">
        <v>1113</v>
      </c>
      <c r="B956">
        <v>2</v>
      </c>
      <c r="C956" s="1">
        <v>23017</v>
      </c>
      <c r="D956">
        <v>1</v>
      </c>
      <c r="E956">
        <v>1</v>
      </c>
      <c r="F956">
        <v>4</v>
      </c>
      <c r="G956" t="s">
        <v>11</v>
      </c>
      <c r="H956">
        <v>40</v>
      </c>
      <c r="I956">
        <v>45940</v>
      </c>
      <c r="J956">
        <v>93929</v>
      </c>
    </row>
    <row r="957" spans="1:10" x14ac:dyDescent="0.25">
      <c r="A957">
        <v>682</v>
      </c>
      <c r="B957">
        <v>1</v>
      </c>
      <c r="C957" s="1">
        <v>24683</v>
      </c>
      <c r="D957">
        <v>1</v>
      </c>
      <c r="E957">
        <v>4</v>
      </c>
      <c r="F957">
        <v>4</v>
      </c>
      <c r="G957" t="s">
        <v>14</v>
      </c>
      <c r="H957">
        <v>40</v>
      </c>
      <c r="I957">
        <v>45964</v>
      </c>
      <c r="J957">
        <v>143465</v>
      </c>
    </row>
    <row r="958" spans="1:10" x14ac:dyDescent="0.25">
      <c r="A958">
        <v>415</v>
      </c>
      <c r="B958">
        <v>2</v>
      </c>
      <c r="C958" s="1">
        <v>28934</v>
      </c>
      <c r="D958">
        <v>1</v>
      </c>
      <c r="E958">
        <v>4</v>
      </c>
      <c r="F958">
        <v>4</v>
      </c>
      <c r="G958" t="s">
        <v>11</v>
      </c>
      <c r="H958">
        <v>40</v>
      </c>
      <c r="I958">
        <v>45980</v>
      </c>
      <c r="J958">
        <v>105000</v>
      </c>
    </row>
    <row r="959" spans="1:10" x14ac:dyDescent="0.25">
      <c r="A959">
        <v>42</v>
      </c>
      <c r="B959">
        <v>1</v>
      </c>
      <c r="C959" s="1">
        <v>15892</v>
      </c>
      <c r="D959">
        <v>1</v>
      </c>
      <c r="E959">
        <v>1</v>
      </c>
      <c r="F959">
        <v>2</v>
      </c>
      <c r="G959" t="s">
        <v>19</v>
      </c>
      <c r="H959">
        <v>50</v>
      </c>
      <c r="I959">
        <v>46012</v>
      </c>
      <c r="J959">
        <v>40</v>
      </c>
    </row>
    <row r="960" spans="1:10" x14ac:dyDescent="0.25">
      <c r="A960">
        <v>167</v>
      </c>
      <c r="B960">
        <v>1</v>
      </c>
      <c r="C960" s="1">
        <v>27006</v>
      </c>
      <c r="D960">
        <v>1</v>
      </c>
      <c r="E960">
        <v>1</v>
      </c>
      <c r="F960">
        <v>5</v>
      </c>
      <c r="G960" t="s">
        <v>13</v>
      </c>
      <c r="H960">
        <v>36</v>
      </c>
      <c r="I960">
        <v>46032</v>
      </c>
      <c r="J960">
        <v>18008</v>
      </c>
    </row>
    <row r="961" spans="1:10" x14ac:dyDescent="0.25">
      <c r="A961">
        <v>71</v>
      </c>
      <c r="B961">
        <v>2</v>
      </c>
      <c r="C961" s="1">
        <v>20695</v>
      </c>
      <c r="D961">
        <v>1</v>
      </c>
      <c r="E961">
        <v>4</v>
      </c>
      <c r="F961">
        <v>2</v>
      </c>
      <c r="G961" t="s">
        <v>11</v>
      </c>
      <c r="H961">
        <v>30</v>
      </c>
      <c r="I961">
        <v>46048</v>
      </c>
      <c r="J961">
        <v>309128</v>
      </c>
    </row>
    <row r="962" spans="1:10" x14ac:dyDescent="0.25">
      <c r="A962">
        <v>189</v>
      </c>
      <c r="B962">
        <v>1</v>
      </c>
      <c r="C962" s="1">
        <v>22088</v>
      </c>
      <c r="D962">
        <v>1</v>
      </c>
      <c r="E962">
        <v>4</v>
      </c>
      <c r="F962">
        <v>4</v>
      </c>
      <c r="G962" t="s">
        <v>9</v>
      </c>
      <c r="H962">
        <v>38</v>
      </c>
      <c r="I962">
        <v>46084</v>
      </c>
      <c r="J962">
        <v>10000</v>
      </c>
    </row>
    <row r="963" spans="1:10" x14ac:dyDescent="0.25">
      <c r="A963">
        <v>254</v>
      </c>
      <c r="B963">
        <v>1</v>
      </c>
      <c r="C963" s="1">
        <v>29124</v>
      </c>
      <c r="D963">
        <v>1</v>
      </c>
      <c r="E963">
        <v>1</v>
      </c>
      <c r="F963">
        <v>4</v>
      </c>
      <c r="G963" t="s">
        <v>9</v>
      </c>
      <c r="H963">
        <v>38</v>
      </c>
      <c r="I963">
        <v>46084</v>
      </c>
      <c r="J963">
        <v>9832</v>
      </c>
    </row>
    <row r="964" spans="1:10" x14ac:dyDescent="0.25">
      <c r="A964">
        <v>280</v>
      </c>
      <c r="B964">
        <v>1</v>
      </c>
      <c r="C964" s="1">
        <v>27691</v>
      </c>
      <c r="D964">
        <v>1</v>
      </c>
      <c r="E964">
        <v>4</v>
      </c>
      <c r="F964">
        <v>5</v>
      </c>
      <c r="G964" t="s">
        <v>13</v>
      </c>
      <c r="H964">
        <v>38</v>
      </c>
      <c r="I964">
        <v>46180</v>
      </c>
      <c r="J964">
        <v>431935</v>
      </c>
    </row>
    <row r="965" spans="1:10" x14ac:dyDescent="0.25">
      <c r="A965">
        <v>1116</v>
      </c>
      <c r="B965">
        <v>1</v>
      </c>
      <c r="C965" s="1">
        <v>27138</v>
      </c>
      <c r="D965">
        <v>1</v>
      </c>
      <c r="E965">
        <v>4</v>
      </c>
      <c r="F965">
        <v>2</v>
      </c>
      <c r="G965" t="s">
        <v>11</v>
      </c>
      <c r="H965">
        <v>45</v>
      </c>
      <c r="I965">
        <v>46220</v>
      </c>
      <c r="J965">
        <v>242945</v>
      </c>
    </row>
    <row r="966" spans="1:10" x14ac:dyDescent="0.25">
      <c r="A966">
        <v>722</v>
      </c>
      <c r="B966">
        <v>1</v>
      </c>
      <c r="C966" s="1">
        <v>27980</v>
      </c>
      <c r="D966">
        <v>1</v>
      </c>
      <c r="E966">
        <v>3</v>
      </c>
      <c r="F966">
        <v>4</v>
      </c>
      <c r="G966" t="s">
        <v>14</v>
      </c>
      <c r="H966">
        <v>40</v>
      </c>
      <c r="I966">
        <v>46324</v>
      </c>
      <c r="J966">
        <v>227529</v>
      </c>
    </row>
    <row r="967" spans="1:10" x14ac:dyDescent="0.25">
      <c r="A967">
        <v>303</v>
      </c>
      <c r="B967">
        <v>1</v>
      </c>
      <c r="C967" s="1">
        <v>30948</v>
      </c>
      <c r="D967">
        <v>1</v>
      </c>
      <c r="E967">
        <v>3</v>
      </c>
      <c r="F967">
        <v>3</v>
      </c>
      <c r="G967" t="s">
        <v>10</v>
      </c>
      <c r="H967">
        <v>48</v>
      </c>
      <c r="I967">
        <v>46512</v>
      </c>
      <c r="J967">
        <v>0</v>
      </c>
    </row>
    <row r="968" spans="1:10" x14ac:dyDescent="0.25">
      <c r="A968">
        <v>123</v>
      </c>
      <c r="B968">
        <v>1</v>
      </c>
      <c r="C968" s="1">
        <v>19516</v>
      </c>
      <c r="D968">
        <v>1</v>
      </c>
      <c r="E968">
        <v>3</v>
      </c>
      <c r="F968">
        <v>5</v>
      </c>
      <c r="G968" t="s">
        <v>16</v>
      </c>
      <c r="H968">
        <v>38</v>
      </c>
      <c r="I968">
        <v>46540</v>
      </c>
      <c r="J968">
        <v>117647</v>
      </c>
    </row>
    <row r="969" spans="1:10" x14ac:dyDescent="0.25">
      <c r="A969">
        <v>770</v>
      </c>
      <c r="B969">
        <v>1</v>
      </c>
      <c r="C969" s="1">
        <v>31671</v>
      </c>
      <c r="D969">
        <v>1</v>
      </c>
      <c r="E969">
        <v>3</v>
      </c>
      <c r="F969">
        <v>4</v>
      </c>
      <c r="G969" t="s">
        <v>19</v>
      </c>
      <c r="H969">
        <v>40</v>
      </c>
      <c r="I969">
        <v>46560</v>
      </c>
      <c r="J969">
        <v>96192</v>
      </c>
    </row>
    <row r="970" spans="1:10" x14ac:dyDescent="0.25">
      <c r="A970">
        <v>476</v>
      </c>
      <c r="B970">
        <v>2</v>
      </c>
      <c r="C970" s="1">
        <v>30157</v>
      </c>
      <c r="D970">
        <v>1</v>
      </c>
      <c r="E970">
        <v>2</v>
      </c>
      <c r="F970">
        <v>3</v>
      </c>
      <c r="G970" t="s">
        <v>10</v>
      </c>
      <c r="H970">
        <v>32</v>
      </c>
      <c r="I970">
        <v>46688</v>
      </c>
      <c r="J970">
        <v>1967</v>
      </c>
    </row>
    <row r="971" spans="1:10" x14ac:dyDescent="0.25">
      <c r="A971">
        <v>907</v>
      </c>
      <c r="B971">
        <v>2</v>
      </c>
      <c r="C971" s="1">
        <v>25575</v>
      </c>
      <c r="D971">
        <v>1</v>
      </c>
      <c r="E971">
        <v>4</v>
      </c>
      <c r="F971">
        <v>4</v>
      </c>
      <c r="G971" t="s">
        <v>12</v>
      </c>
      <c r="H971">
        <v>38</v>
      </c>
      <c r="I971">
        <v>46724</v>
      </c>
      <c r="J971">
        <v>310669</v>
      </c>
    </row>
    <row r="972" spans="1:10" x14ac:dyDescent="0.25">
      <c r="A972">
        <v>835</v>
      </c>
      <c r="B972">
        <v>2</v>
      </c>
      <c r="C972" s="1">
        <v>30276</v>
      </c>
      <c r="D972">
        <v>1</v>
      </c>
      <c r="E972">
        <v>1</v>
      </c>
      <c r="F972">
        <v>4</v>
      </c>
      <c r="G972" t="s">
        <v>19</v>
      </c>
      <c r="H972">
        <v>38</v>
      </c>
      <c r="I972">
        <v>46744</v>
      </c>
      <c r="J972">
        <v>27120</v>
      </c>
    </row>
    <row r="973" spans="1:10" x14ac:dyDescent="0.25">
      <c r="A973">
        <v>1190</v>
      </c>
      <c r="B973">
        <v>1</v>
      </c>
      <c r="C973" s="1">
        <v>31255</v>
      </c>
      <c r="D973">
        <v>1</v>
      </c>
      <c r="E973">
        <v>3</v>
      </c>
      <c r="F973">
        <v>4</v>
      </c>
      <c r="G973" t="s">
        <v>9</v>
      </c>
      <c r="H973">
        <v>38</v>
      </c>
      <c r="I973">
        <v>46796</v>
      </c>
      <c r="J973">
        <v>124707</v>
      </c>
    </row>
    <row r="974" spans="1:10" x14ac:dyDescent="0.25">
      <c r="A974">
        <v>250</v>
      </c>
      <c r="B974">
        <v>1</v>
      </c>
      <c r="C974" s="1">
        <v>27758</v>
      </c>
      <c r="D974">
        <v>1</v>
      </c>
      <c r="E974">
        <v>2</v>
      </c>
      <c r="F974">
        <v>3</v>
      </c>
      <c r="G974" t="s">
        <v>10</v>
      </c>
      <c r="H974">
        <v>38</v>
      </c>
      <c r="I974">
        <v>46864</v>
      </c>
      <c r="J974">
        <v>160300</v>
      </c>
    </row>
    <row r="975" spans="1:10" x14ac:dyDescent="0.25">
      <c r="A975">
        <v>823</v>
      </c>
      <c r="B975">
        <v>1</v>
      </c>
      <c r="C975" s="1">
        <v>26042</v>
      </c>
      <c r="D975">
        <v>1</v>
      </c>
      <c r="E975">
        <v>1</v>
      </c>
      <c r="F975">
        <v>2</v>
      </c>
      <c r="G975" t="s">
        <v>11</v>
      </c>
      <c r="H975">
        <v>50</v>
      </c>
      <c r="I975">
        <v>47028</v>
      </c>
      <c r="J975">
        <v>464720</v>
      </c>
    </row>
    <row r="976" spans="1:10" x14ac:dyDescent="0.25">
      <c r="A976">
        <v>836</v>
      </c>
      <c r="B976">
        <v>1</v>
      </c>
      <c r="C976" s="1">
        <v>23962</v>
      </c>
      <c r="D976">
        <v>1</v>
      </c>
      <c r="E976">
        <v>4</v>
      </c>
      <c r="F976">
        <v>5</v>
      </c>
      <c r="G976" t="s">
        <v>13</v>
      </c>
      <c r="H976">
        <v>35</v>
      </c>
      <c r="I976">
        <v>47032</v>
      </c>
      <c r="J976">
        <v>315587</v>
      </c>
    </row>
    <row r="977" spans="1:10" x14ac:dyDescent="0.25">
      <c r="A977">
        <v>31</v>
      </c>
      <c r="B977">
        <v>2</v>
      </c>
      <c r="C977" s="1">
        <v>29812</v>
      </c>
      <c r="D977">
        <v>1</v>
      </c>
      <c r="E977">
        <v>3</v>
      </c>
      <c r="F977">
        <v>4</v>
      </c>
      <c r="G977" t="s">
        <v>20</v>
      </c>
      <c r="H977">
        <v>39</v>
      </c>
      <c r="I977">
        <v>47164</v>
      </c>
      <c r="J977">
        <v>70500</v>
      </c>
    </row>
    <row r="978" spans="1:10" x14ac:dyDescent="0.25">
      <c r="A978">
        <v>916</v>
      </c>
      <c r="B978">
        <v>1</v>
      </c>
      <c r="C978" s="1">
        <v>19627</v>
      </c>
      <c r="D978">
        <v>1</v>
      </c>
      <c r="E978">
        <v>4</v>
      </c>
      <c r="F978">
        <v>4</v>
      </c>
      <c r="G978" t="s">
        <v>12</v>
      </c>
      <c r="H978">
        <v>35</v>
      </c>
      <c r="I978">
        <v>47264</v>
      </c>
      <c r="J978">
        <v>529546</v>
      </c>
    </row>
    <row r="979" spans="1:10" x14ac:dyDescent="0.25">
      <c r="A979">
        <v>607</v>
      </c>
      <c r="B979">
        <v>1</v>
      </c>
      <c r="C979" s="1">
        <v>24547</v>
      </c>
      <c r="D979">
        <v>1</v>
      </c>
      <c r="E979">
        <v>4</v>
      </c>
      <c r="F979">
        <v>5</v>
      </c>
      <c r="G979" t="s">
        <v>13</v>
      </c>
      <c r="H979">
        <v>36</v>
      </c>
      <c r="I979">
        <v>47324</v>
      </c>
      <c r="J979">
        <v>228508</v>
      </c>
    </row>
    <row r="980" spans="1:10" x14ac:dyDescent="0.25">
      <c r="A980">
        <v>294</v>
      </c>
      <c r="B980">
        <v>1</v>
      </c>
      <c r="C980" s="1">
        <v>23375</v>
      </c>
      <c r="D980">
        <v>1</v>
      </c>
      <c r="E980">
        <v>3</v>
      </c>
      <c r="F980">
        <v>4</v>
      </c>
      <c r="G980" t="s">
        <v>9</v>
      </c>
      <c r="H980">
        <v>40</v>
      </c>
      <c r="I980">
        <v>47516</v>
      </c>
      <c r="J980">
        <v>54003</v>
      </c>
    </row>
    <row r="981" spans="1:10" x14ac:dyDescent="0.25">
      <c r="A981">
        <v>178</v>
      </c>
      <c r="B981">
        <v>1</v>
      </c>
      <c r="C981" s="1">
        <v>25635</v>
      </c>
      <c r="D981">
        <v>1</v>
      </c>
      <c r="E981">
        <v>4</v>
      </c>
      <c r="F981">
        <v>3</v>
      </c>
      <c r="G981" t="s">
        <v>10</v>
      </c>
      <c r="H981">
        <v>39</v>
      </c>
      <c r="I981">
        <v>47600</v>
      </c>
      <c r="J981">
        <v>83553</v>
      </c>
    </row>
    <row r="982" spans="1:10" x14ac:dyDescent="0.25">
      <c r="A982">
        <v>298</v>
      </c>
      <c r="B982">
        <v>1</v>
      </c>
      <c r="C982" s="1">
        <v>26403</v>
      </c>
      <c r="D982">
        <v>1</v>
      </c>
      <c r="E982">
        <v>3</v>
      </c>
      <c r="F982">
        <v>4</v>
      </c>
      <c r="G982" t="s">
        <v>19</v>
      </c>
      <c r="H982">
        <v>38</v>
      </c>
      <c r="I982">
        <v>47636</v>
      </c>
      <c r="J982">
        <v>47000</v>
      </c>
    </row>
    <row r="983" spans="1:10" x14ac:dyDescent="0.25">
      <c r="A983">
        <v>895</v>
      </c>
      <c r="B983">
        <v>1</v>
      </c>
      <c r="C983" s="1">
        <v>29451</v>
      </c>
      <c r="D983">
        <v>1</v>
      </c>
      <c r="E983">
        <v>2</v>
      </c>
      <c r="F983">
        <v>3</v>
      </c>
      <c r="G983" t="s">
        <v>10</v>
      </c>
      <c r="H983">
        <v>40</v>
      </c>
      <c r="I983">
        <v>47648</v>
      </c>
      <c r="J983">
        <v>354000</v>
      </c>
    </row>
    <row r="984" spans="1:10" x14ac:dyDescent="0.25">
      <c r="A984">
        <v>412</v>
      </c>
      <c r="B984">
        <v>2</v>
      </c>
      <c r="C984" s="1">
        <v>25571</v>
      </c>
      <c r="D984">
        <v>1</v>
      </c>
      <c r="E984">
        <v>4</v>
      </c>
      <c r="F984">
        <v>4</v>
      </c>
      <c r="G984" t="s">
        <v>19</v>
      </c>
      <c r="H984">
        <v>40</v>
      </c>
      <c r="I984">
        <v>47728</v>
      </c>
      <c r="J984">
        <v>9625</v>
      </c>
    </row>
    <row r="985" spans="1:10" x14ac:dyDescent="0.25">
      <c r="A985">
        <v>63</v>
      </c>
      <c r="B985">
        <v>1</v>
      </c>
      <c r="C985" s="1">
        <v>30656</v>
      </c>
      <c r="D985">
        <v>1</v>
      </c>
      <c r="E985">
        <v>2</v>
      </c>
      <c r="F985">
        <v>4</v>
      </c>
      <c r="G985" t="s">
        <v>9</v>
      </c>
      <c r="H985">
        <v>38</v>
      </c>
      <c r="I985">
        <v>47788</v>
      </c>
      <c r="J985">
        <v>-15203</v>
      </c>
    </row>
    <row r="986" spans="1:10" x14ac:dyDescent="0.25">
      <c r="A986">
        <v>972</v>
      </c>
      <c r="B986">
        <v>1</v>
      </c>
      <c r="C986" s="1">
        <v>29467</v>
      </c>
      <c r="D986">
        <v>1</v>
      </c>
      <c r="E986">
        <v>3</v>
      </c>
      <c r="F986">
        <v>4</v>
      </c>
      <c r="G986" t="s">
        <v>9</v>
      </c>
      <c r="H986">
        <v>45</v>
      </c>
      <c r="I986">
        <v>47832</v>
      </c>
      <c r="J986">
        <v>111900</v>
      </c>
    </row>
    <row r="987" spans="1:10" x14ac:dyDescent="0.25">
      <c r="A987">
        <v>198</v>
      </c>
      <c r="B987">
        <v>2</v>
      </c>
      <c r="C987" s="1">
        <v>22697</v>
      </c>
      <c r="D987">
        <v>1</v>
      </c>
      <c r="E987">
        <v>4</v>
      </c>
      <c r="F987">
        <v>4</v>
      </c>
      <c r="G987" t="s">
        <v>19</v>
      </c>
      <c r="H987">
        <v>35</v>
      </c>
      <c r="I987">
        <v>47860</v>
      </c>
      <c r="J987">
        <v>41738</v>
      </c>
    </row>
    <row r="988" spans="1:10" x14ac:dyDescent="0.25">
      <c r="A988">
        <v>113</v>
      </c>
      <c r="B988">
        <v>1</v>
      </c>
      <c r="C988" s="1">
        <v>20135</v>
      </c>
      <c r="D988">
        <v>1</v>
      </c>
      <c r="E988">
        <v>3</v>
      </c>
      <c r="F988">
        <v>4</v>
      </c>
      <c r="G988" t="s">
        <v>12</v>
      </c>
      <c r="H988">
        <v>38</v>
      </c>
      <c r="I988">
        <v>47868</v>
      </c>
      <c r="J988">
        <v>28714</v>
      </c>
    </row>
    <row r="989" spans="1:10" x14ac:dyDescent="0.25">
      <c r="A989">
        <v>706</v>
      </c>
      <c r="B989">
        <v>1</v>
      </c>
      <c r="C989" s="1">
        <v>28068</v>
      </c>
      <c r="D989">
        <v>1</v>
      </c>
      <c r="E989">
        <v>4</v>
      </c>
      <c r="F989">
        <v>5</v>
      </c>
      <c r="G989" t="s">
        <v>13</v>
      </c>
      <c r="H989">
        <v>40</v>
      </c>
      <c r="I989">
        <v>47920</v>
      </c>
      <c r="J989">
        <v>108000</v>
      </c>
    </row>
    <row r="990" spans="1:10" x14ac:dyDescent="0.25">
      <c r="A990">
        <v>1194</v>
      </c>
      <c r="B990">
        <v>1</v>
      </c>
      <c r="C990" s="1">
        <v>23483</v>
      </c>
      <c r="D990">
        <v>1</v>
      </c>
      <c r="E990">
        <v>4</v>
      </c>
      <c r="F990">
        <v>5</v>
      </c>
      <c r="G990" t="s">
        <v>16</v>
      </c>
      <c r="H990">
        <v>38</v>
      </c>
      <c r="I990">
        <v>47988</v>
      </c>
      <c r="J990">
        <v>185873</v>
      </c>
    </row>
    <row r="991" spans="1:10" x14ac:dyDescent="0.25">
      <c r="A991">
        <v>868</v>
      </c>
      <c r="B991">
        <v>1</v>
      </c>
      <c r="C991" s="1">
        <v>29109</v>
      </c>
      <c r="D991">
        <v>1</v>
      </c>
      <c r="E991">
        <v>4</v>
      </c>
      <c r="F991">
        <v>4</v>
      </c>
      <c r="G991" t="s">
        <v>15</v>
      </c>
      <c r="H991">
        <v>44</v>
      </c>
      <c r="I991">
        <v>48128</v>
      </c>
      <c r="J991">
        <v>191780</v>
      </c>
    </row>
    <row r="992" spans="1:10" x14ac:dyDescent="0.25">
      <c r="A992">
        <v>1051</v>
      </c>
      <c r="B992">
        <v>2</v>
      </c>
      <c r="C992" s="1">
        <v>29646</v>
      </c>
      <c r="D992">
        <v>1</v>
      </c>
      <c r="E992">
        <v>2</v>
      </c>
      <c r="F992">
        <v>3</v>
      </c>
      <c r="G992" t="s">
        <v>10</v>
      </c>
      <c r="H992">
        <v>40</v>
      </c>
      <c r="I992">
        <v>48164</v>
      </c>
      <c r="J992">
        <v>27000</v>
      </c>
    </row>
    <row r="993" spans="1:10" x14ac:dyDescent="0.25">
      <c r="A993">
        <v>234</v>
      </c>
      <c r="B993">
        <v>1</v>
      </c>
      <c r="C993" s="1">
        <v>28252</v>
      </c>
      <c r="D993">
        <v>1</v>
      </c>
      <c r="E993">
        <v>3</v>
      </c>
      <c r="F993">
        <v>4</v>
      </c>
      <c r="G993" t="s">
        <v>19</v>
      </c>
      <c r="H993">
        <v>40</v>
      </c>
      <c r="I993">
        <v>48276</v>
      </c>
      <c r="J993">
        <v>112079</v>
      </c>
    </row>
    <row r="994" spans="1:10" x14ac:dyDescent="0.25">
      <c r="A994">
        <v>970</v>
      </c>
      <c r="B994">
        <v>1</v>
      </c>
      <c r="C994" s="1">
        <v>23799</v>
      </c>
      <c r="D994">
        <v>1</v>
      </c>
      <c r="E994">
        <v>4</v>
      </c>
      <c r="F994">
        <v>4</v>
      </c>
      <c r="G994" t="s">
        <v>15</v>
      </c>
      <c r="H994">
        <v>39</v>
      </c>
      <c r="I994">
        <v>48284</v>
      </c>
      <c r="J994">
        <v>174000</v>
      </c>
    </row>
    <row r="995" spans="1:10" x14ac:dyDescent="0.25">
      <c r="A995">
        <v>1269</v>
      </c>
      <c r="B995">
        <v>1</v>
      </c>
      <c r="C995" s="1">
        <v>23556</v>
      </c>
      <c r="D995">
        <v>1</v>
      </c>
      <c r="E995">
        <v>1</v>
      </c>
      <c r="F995">
        <v>4</v>
      </c>
      <c r="G995" t="s">
        <v>15</v>
      </c>
      <c r="H995">
        <v>38</v>
      </c>
      <c r="I995">
        <v>48404</v>
      </c>
      <c r="J995">
        <v>101000</v>
      </c>
    </row>
    <row r="996" spans="1:10" x14ac:dyDescent="0.25">
      <c r="A996">
        <v>491</v>
      </c>
      <c r="B996">
        <v>1</v>
      </c>
      <c r="C996" s="1">
        <v>28307</v>
      </c>
      <c r="D996">
        <v>1</v>
      </c>
      <c r="E996">
        <v>4</v>
      </c>
      <c r="F996">
        <v>4</v>
      </c>
      <c r="G996" t="s">
        <v>14</v>
      </c>
      <c r="H996">
        <v>38</v>
      </c>
      <c r="I996">
        <v>48412</v>
      </c>
      <c r="J996">
        <v>228610</v>
      </c>
    </row>
    <row r="997" spans="1:10" x14ac:dyDescent="0.25">
      <c r="A997">
        <v>996</v>
      </c>
      <c r="B997">
        <v>1</v>
      </c>
      <c r="C997" s="1">
        <v>29274</v>
      </c>
      <c r="D997">
        <v>1</v>
      </c>
      <c r="E997">
        <v>4</v>
      </c>
      <c r="F997">
        <v>5</v>
      </c>
      <c r="G997" t="s">
        <v>13</v>
      </c>
      <c r="H997">
        <v>40</v>
      </c>
      <c r="I997">
        <v>48436</v>
      </c>
      <c r="J997">
        <v>96155</v>
      </c>
    </row>
    <row r="998" spans="1:10" x14ac:dyDescent="0.25">
      <c r="A998">
        <v>330</v>
      </c>
      <c r="B998">
        <v>2</v>
      </c>
      <c r="C998" s="1">
        <v>27844</v>
      </c>
      <c r="D998">
        <v>1</v>
      </c>
      <c r="E998">
        <v>2</v>
      </c>
      <c r="F998">
        <v>3</v>
      </c>
      <c r="G998" t="s">
        <v>10</v>
      </c>
      <c r="H998">
        <v>38</v>
      </c>
      <c r="I998">
        <v>48520</v>
      </c>
      <c r="J998">
        <v>1312</v>
      </c>
    </row>
    <row r="999" spans="1:10" x14ac:dyDescent="0.25">
      <c r="A999">
        <v>566</v>
      </c>
      <c r="B999">
        <v>1</v>
      </c>
      <c r="C999" s="1">
        <v>29643</v>
      </c>
      <c r="D999">
        <v>1</v>
      </c>
      <c r="E999">
        <v>4</v>
      </c>
      <c r="F999">
        <v>4</v>
      </c>
      <c r="G999" t="s">
        <v>19</v>
      </c>
      <c r="H999">
        <v>41</v>
      </c>
      <c r="I999">
        <v>48520</v>
      </c>
      <c r="J999">
        <v>34076</v>
      </c>
    </row>
    <row r="1000" spans="1:10" x14ac:dyDescent="0.25">
      <c r="A1000">
        <v>939</v>
      </c>
      <c r="B1000">
        <v>1</v>
      </c>
      <c r="C1000" s="1">
        <v>30455</v>
      </c>
      <c r="D1000">
        <v>1</v>
      </c>
      <c r="E1000">
        <v>3</v>
      </c>
      <c r="F1000">
        <v>4</v>
      </c>
      <c r="G1000" t="s">
        <v>19</v>
      </c>
      <c r="H1000">
        <v>38</v>
      </c>
      <c r="I1000">
        <v>48528</v>
      </c>
      <c r="J1000">
        <v>98150</v>
      </c>
    </row>
    <row r="1001" spans="1:10" x14ac:dyDescent="0.25">
      <c r="A1001">
        <v>553</v>
      </c>
      <c r="B1001">
        <v>1</v>
      </c>
      <c r="C1001" s="1">
        <v>30275</v>
      </c>
      <c r="D1001">
        <v>1</v>
      </c>
      <c r="E1001">
        <v>2</v>
      </c>
      <c r="F1001">
        <v>3</v>
      </c>
      <c r="G1001" t="s">
        <v>10</v>
      </c>
      <c r="H1001">
        <v>39</v>
      </c>
      <c r="I1001">
        <v>48572</v>
      </c>
      <c r="J1001">
        <v>205301</v>
      </c>
    </row>
    <row r="1002" spans="1:10" x14ac:dyDescent="0.25">
      <c r="A1002">
        <v>1023</v>
      </c>
      <c r="B1002">
        <v>1</v>
      </c>
      <c r="C1002" s="1">
        <v>28127</v>
      </c>
      <c r="D1002">
        <v>1</v>
      </c>
      <c r="E1002">
        <v>4</v>
      </c>
      <c r="F1002">
        <v>4</v>
      </c>
      <c r="G1002" t="s">
        <v>9</v>
      </c>
      <c r="H1002">
        <v>35</v>
      </c>
      <c r="I1002">
        <v>48712</v>
      </c>
      <c r="J1002">
        <v>303738</v>
      </c>
    </row>
    <row r="1003" spans="1:10" x14ac:dyDescent="0.25">
      <c r="A1003">
        <v>886</v>
      </c>
      <c r="B1003">
        <v>2</v>
      </c>
      <c r="C1003" s="1">
        <v>20286</v>
      </c>
      <c r="D1003">
        <v>1</v>
      </c>
      <c r="E1003">
        <v>1</v>
      </c>
      <c r="F1003">
        <v>3</v>
      </c>
      <c r="G1003" t="s">
        <v>10</v>
      </c>
      <c r="H1003">
        <v>48</v>
      </c>
      <c r="I1003">
        <v>48744</v>
      </c>
      <c r="J1003">
        <v>277500</v>
      </c>
    </row>
    <row r="1004" spans="1:10" x14ac:dyDescent="0.25">
      <c r="A1004">
        <v>838</v>
      </c>
      <c r="B1004">
        <v>1</v>
      </c>
      <c r="C1004" s="1">
        <v>22707</v>
      </c>
      <c r="D1004">
        <v>1</v>
      </c>
      <c r="E1004">
        <v>1</v>
      </c>
      <c r="F1004">
        <v>4</v>
      </c>
      <c r="G1004" t="s">
        <v>15</v>
      </c>
      <c r="H1004">
        <v>37</v>
      </c>
      <c r="I1004">
        <v>48848</v>
      </c>
      <c r="J1004">
        <v>98700</v>
      </c>
    </row>
    <row r="1005" spans="1:10" x14ac:dyDescent="0.25">
      <c r="A1005">
        <v>246</v>
      </c>
      <c r="B1005">
        <v>1</v>
      </c>
      <c r="C1005" s="1">
        <v>25197</v>
      </c>
      <c r="D1005">
        <v>1</v>
      </c>
      <c r="E1005">
        <v>4</v>
      </c>
      <c r="F1005">
        <v>3</v>
      </c>
      <c r="G1005" t="s">
        <v>10</v>
      </c>
      <c r="H1005">
        <v>42</v>
      </c>
      <c r="I1005">
        <v>49024</v>
      </c>
      <c r="J1005">
        <v>225192</v>
      </c>
    </row>
    <row r="1006" spans="1:10" x14ac:dyDescent="0.25">
      <c r="A1006">
        <v>662</v>
      </c>
      <c r="B1006">
        <v>1</v>
      </c>
      <c r="C1006" s="1">
        <v>30471</v>
      </c>
      <c r="D1006">
        <v>1</v>
      </c>
      <c r="E1006">
        <v>3</v>
      </c>
      <c r="F1006">
        <v>4</v>
      </c>
      <c r="G1006" t="s">
        <v>12</v>
      </c>
      <c r="H1006">
        <v>40</v>
      </c>
      <c r="I1006">
        <v>49044</v>
      </c>
      <c r="J1006">
        <v>49702</v>
      </c>
    </row>
    <row r="1007" spans="1:10" x14ac:dyDescent="0.25">
      <c r="A1007">
        <v>457</v>
      </c>
      <c r="B1007">
        <v>1</v>
      </c>
      <c r="C1007" s="1">
        <v>20534</v>
      </c>
      <c r="D1007">
        <v>1</v>
      </c>
      <c r="E1007">
        <v>3</v>
      </c>
      <c r="F1007">
        <v>2</v>
      </c>
      <c r="G1007" t="s">
        <v>12</v>
      </c>
      <c r="H1007">
        <v>40</v>
      </c>
      <c r="I1007">
        <v>49120</v>
      </c>
      <c r="J1007">
        <v>408547</v>
      </c>
    </row>
    <row r="1008" spans="1:10" x14ac:dyDescent="0.25">
      <c r="A1008">
        <v>767</v>
      </c>
      <c r="B1008">
        <v>1</v>
      </c>
      <c r="C1008" s="1">
        <v>22504</v>
      </c>
      <c r="D1008">
        <v>1</v>
      </c>
      <c r="E1008">
        <v>3</v>
      </c>
      <c r="F1008">
        <v>4</v>
      </c>
      <c r="G1008" t="s">
        <v>19</v>
      </c>
      <c r="H1008">
        <v>40</v>
      </c>
      <c r="I1008">
        <v>49136</v>
      </c>
      <c r="J1008">
        <v>497460</v>
      </c>
    </row>
    <row r="1009" spans="1:10" x14ac:dyDescent="0.25">
      <c r="A1009">
        <v>1163</v>
      </c>
      <c r="B1009">
        <v>2</v>
      </c>
      <c r="C1009" s="1">
        <v>26828</v>
      </c>
      <c r="D1009">
        <v>1</v>
      </c>
      <c r="E1009">
        <v>4</v>
      </c>
      <c r="F1009">
        <v>5</v>
      </c>
      <c r="G1009" t="s">
        <v>13</v>
      </c>
      <c r="H1009">
        <v>40</v>
      </c>
      <c r="I1009">
        <v>49148</v>
      </c>
      <c r="J1009">
        <v>52300</v>
      </c>
    </row>
    <row r="1010" spans="1:10" x14ac:dyDescent="0.25">
      <c r="A1010">
        <v>779</v>
      </c>
      <c r="B1010">
        <v>1</v>
      </c>
      <c r="C1010" s="1">
        <v>24983</v>
      </c>
      <c r="D1010">
        <v>1</v>
      </c>
      <c r="E1010">
        <v>4</v>
      </c>
      <c r="F1010">
        <v>4</v>
      </c>
      <c r="G1010" t="s">
        <v>14</v>
      </c>
      <c r="H1010">
        <v>40</v>
      </c>
      <c r="I1010">
        <v>49196</v>
      </c>
      <c r="J1010">
        <v>727368</v>
      </c>
    </row>
    <row r="1011" spans="1:10" x14ac:dyDescent="0.25">
      <c r="A1011">
        <v>676</v>
      </c>
      <c r="B1011">
        <v>1</v>
      </c>
      <c r="C1011" s="1">
        <v>27873</v>
      </c>
      <c r="D1011">
        <v>1</v>
      </c>
      <c r="E1011">
        <v>3</v>
      </c>
      <c r="F1011">
        <v>4</v>
      </c>
      <c r="G1011" t="s">
        <v>21</v>
      </c>
      <c r="H1011">
        <v>40</v>
      </c>
      <c r="I1011">
        <v>49208</v>
      </c>
      <c r="J1011">
        <v>276331</v>
      </c>
    </row>
    <row r="1012" spans="1:10" x14ac:dyDescent="0.25">
      <c r="A1012">
        <v>33</v>
      </c>
      <c r="B1012">
        <v>1</v>
      </c>
      <c r="C1012" s="1">
        <v>21582</v>
      </c>
      <c r="D1012">
        <v>1</v>
      </c>
      <c r="E1012">
        <v>4</v>
      </c>
      <c r="F1012">
        <v>4</v>
      </c>
      <c r="G1012" t="s">
        <v>19</v>
      </c>
      <c r="H1012">
        <v>38</v>
      </c>
      <c r="I1012">
        <v>49268</v>
      </c>
      <c r="J1012">
        <v>0</v>
      </c>
    </row>
    <row r="1013" spans="1:10" x14ac:dyDescent="0.25">
      <c r="A1013">
        <v>1052</v>
      </c>
      <c r="B1013">
        <v>1</v>
      </c>
      <c r="C1013" s="1">
        <v>28892</v>
      </c>
      <c r="D1013">
        <v>1</v>
      </c>
      <c r="E1013">
        <v>3</v>
      </c>
      <c r="F1013">
        <v>4</v>
      </c>
      <c r="G1013" t="s">
        <v>20</v>
      </c>
      <c r="H1013">
        <v>38</v>
      </c>
      <c r="I1013">
        <v>49352</v>
      </c>
      <c r="J1013">
        <v>384566</v>
      </c>
    </row>
    <row r="1014" spans="1:10" x14ac:dyDescent="0.25">
      <c r="A1014">
        <v>214</v>
      </c>
      <c r="B1014">
        <v>2</v>
      </c>
      <c r="C1014" s="1">
        <v>21167</v>
      </c>
      <c r="D1014">
        <v>1</v>
      </c>
      <c r="E1014">
        <v>4</v>
      </c>
      <c r="F1014">
        <v>4</v>
      </c>
      <c r="G1014" t="s">
        <v>9</v>
      </c>
      <c r="H1014">
        <v>38</v>
      </c>
      <c r="I1014">
        <v>49424</v>
      </c>
      <c r="J1014">
        <v>452800</v>
      </c>
    </row>
    <row r="1015" spans="1:10" x14ac:dyDescent="0.25">
      <c r="A1015">
        <v>259</v>
      </c>
      <c r="B1015">
        <v>1</v>
      </c>
      <c r="C1015" s="1">
        <v>20150</v>
      </c>
      <c r="D1015">
        <v>1</v>
      </c>
      <c r="E1015">
        <v>2</v>
      </c>
      <c r="F1015">
        <v>3</v>
      </c>
      <c r="G1015" t="s">
        <v>10</v>
      </c>
      <c r="H1015">
        <v>34</v>
      </c>
      <c r="I1015">
        <v>49444</v>
      </c>
      <c r="J1015">
        <v>393394</v>
      </c>
    </row>
    <row r="1016" spans="1:10" x14ac:dyDescent="0.25">
      <c r="A1016">
        <v>640</v>
      </c>
      <c r="B1016">
        <v>1</v>
      </c>
      <c r="C1016" s="1">
        <v>25493</v>
      </c>
      <c r="D1016">
        <v>1</v>
      </c>
      <c r="E1016">
        <v>4</v>
      </c>
      <c r="F1016">
        <v>3</v>
      </c>
      <c r="G1016" t="s">
        <v>10</v>
      </c>
      <c r="H1016">
        <v>39</v>
      </c>
      <c r="I1016">
        <v>49448</v>
      </c>
      <c r="J1016">
        <v>83117</v>
      </c>
    </row>
    <row r="1017" spans="1:10" x14ac:dyDescent="0.25">
      <c r="A1017">
        <v>100</v>
      </c>
      <c r="B1017">
        <v>1</v>
      </c>
      <c r="C1017" s="1">
        <v>22528</v>
      </c>
      <c r="D1017">
        <v>1</v>
      </c>
      <c r="E1017">
        <v>3</v>
      </c>
      <c r="F1017">
        <v>4</v>
      </c>
      <c r="G1017" t="s">
        <v>11</v>
      </c>
      <c r="H1017">
        <v>38</v>
      </c>
      <c r="I1017">
        <v>49700</v>
      </c>
      <c r="J1017">
        <v>130275</v>
      </c>
    </row>
    <row r="1018" spans="1:10" x14ac:dyDescent="0.25">
      <c r="A1018">
        <v>647</v>
      </c>
      <c r="B1018">
        <v>2</v>
      </c>
      <c r="C1018" s="1">
        <v>29281</v>
      </c>
      <c r="D1018">
        <v>1</v>
      </c>
      <c r="E1018">
        <v>1</v>
      </c>
      <c r="F1018">
        <v>2</v>
      </c>
      <c r="G1018" t="s">
        <v>9</v>
      </c>
      <c r="H1018">
        <v>40</v>
      </c>
      <c r="I1018">
        <v>49808</v>
      </c>
      <c r="J1018">
        <v>81727</v>
      </c>
    </row>
    <row r="1019" spans="1:10" x14ac:dyDescent="0.25">
      <c r="A1019">
        <v>343</v>
      </c>
      <c r="B1019">
        <v>1</v>
      </c>
      <c r="C1019" s="1">
        <v>22193</v>
      </c>
      <c r="D1019">
        <v>1</v>
      </c>
      <c r="E1019">
        <v>3</v>
      </c>
      <c r="F1019">
        <v>3</v>
      </c>
      <c r="G1019" t="s">
        <v>10</v>
      </c>
      <c r="H1019">
        <v>38</v>
      </c>
      <c r="I1019">
        <v>49884</v>
      </c>
      <c r="J1019">
        <v>18573</v>
      </c>
    </row>
    <row r="1020" spans="1:10" x14ac:dyDescent="0.25">
      <c r="A1020">
        <v>365</v>
      </c>
      <c r="B1020">
        <v>1</v>
      </c>
      <c r="C1020" s="1">
        <v>27095</v>
      </c>
      <c r="D1020">
        <v>1</v>
      </c>
      <c r="E1020">
        <v>4</v>
      </c>
      <c r="F1020">
        <v>4</v>
      </c>
      <c r="G1020" t="s">
        <v>9</v>
      </c>
      <c r="H1020">
        <v>38</v>
      </c>
      <c r="I1020">
        <v>49956</v>
      </c>
      <c r="J1020">
        <v>6284</v>
      </c>
    </row>
    <row r="1021" spans="1:10" x14ac:dyDescent="0.25">
      <c r="A1021">
        <v>1034</v>
      </c>
      <c r="B1021">
        <v>1</v>
      </c>
      <c r="C1021" s="1">
        <v>29637</v>
      </c>
      <c r="D1021">
        <v>1</v>
      </c>
      <c r="E1021">
        <v>4</v>
      </c>
      <c r="F1021">
        <v>4</v>
      </c>
      <c r="G1021" t="s">
        <v>22</v>
      </c>
      <c r="H1021">
        <v>39</v>
      </c>
      <c r="I1021">
        <v>50036</v>
      </c>
      <c r="J1021">
        <v>373505</v>
      </c>
    </row>
    <row r="1022" spans="1:10" x14ac:dyDescent="0.25">
      <c r="A1022">
        <v>287</v>
      </c>
      <c r="B1022">
        <v>1</v>
      </c>
      <c r="C1022" s="1">
        <v>27573</v>
      </c>
      <c r="D1022">
        <v>1</v>
      </c>
      <c r="E1022">
        <v>4</v>
      </c>
      <c r="F1022">
        <v>5</v>
      </c>
      <c r="G1022" t="s">
        <v>27</v>
      </c>
      <c r="H1022">
        <v>35</v>
      </c>
      <c r="I1022">
        <v>50060</v>
      </c>
      <c r="J1022">
        <v>190664</v>
      </c>
    </row>
    <row r="1023" spans="1:10" x14ac:dyDescent="0.25">
      <c r="A1023">
        <v>70</v>
      </c>
      <c r="B1023">
        <v>2</v>
      </c>
      <c r="C1023" s="1">
        <v>23125</v>
      </c>
      <c r="D1023">
        <v>1</v>
      </c>
      <c r="E1023">
        <v>4</v>
      </c>
      <c r="F1023">
        <v>4</v>
      </c>
      <c r="G1023" t="s">
        <v>19</v>
      </c>
      <c r="H1023">
        <v>25</v>
      </c>
      <c r="I1023">
        <v>50252</v>
      </c>
      <c r="J1023">
        <v>636925</v>
      </c>
    </row>
    <row r="1024" spans="1:10" x14ac:dyDescent="0.25">
      <c r="A1024">
        <v>353</v>
      </c>
      <c r="B1024">
        <v>1</v>
      </c>
      <c r="C1024" s="1">
        <v>24876</v>
      </c>
      <c r="D1024">
        <v>1</v>
      </c>
      <c r="E1024">
        <v>3</v>
      </c>
      <c r="F1024">
        <v>4</v>
      </c>
      <c r="G1024" t="s">
        <v>14</v>
      </c>
      <c r="H1024">
        <v>40</v>
      </c>
      <c r="I1024">
        <v>50264</v>
      </c>
      <c r="J1024">
        <v>191731</v>
      </c>
    </row>
    <row r="1025" spans="1:10" x14ac:dyDescent="0.25">
      <c r="A1025">
        <v>989</v>
      </c>
      <c r="B1025">
        <v>2</v>
      </c>
      <c r="C1025" s="1">
        <v>22500</v>
      </c>
      <c r="D1025">
        <v>1</v>
      </c>
      <c r="E1025">
        <v>4</v>
      </c>
      <c r="F1025">
        <v>2</v>
      </c>
      <c r="G1025" t="s">
        <v>9</v>
      </c>
      <c r="H1025">
        <v>40</v>
      </c>
      <c r="I1025">
        <v>50356</v>
      </c>
      <c r="J1025">
        <v>365000</v>
      </c>
    </row>
    <row r="1026" spans="1:10" x14ac:dyDescent="0.25">
      <c r="A1026">
        <v>1105</v>
      </c>
      <c r="B1026">
        <v>1</v>
      </c>
      <c r="C1026" s="1">
        <v>21552</v>
      </c>
      <c r="D1026">
        <v>1</v>
      </c>
      <c r="E1026">
        <v>1</v>
      </c>
      <c r="F1026">
        <v>4</v>
      </c>
      <c r="G1026" t="s">
        <v>22</v>
      </c>
      <c r="H1026">
        <v>38</v>
      </c>
      <c r="I1026">
        <v>50652</v>
      </c>
      <c r="J1026">
        <v>70935</v>
      </c>
    </row>
    <row r="1027" spans="1:10" x14ac:dyDescent="0.25">
      <c r="A1027">
        <v>445</v>
      </c>
      <c r="B1027">
        <v>2</v>
      </c>
      <c r="C1027" s="1">
        <v>25994</v>
      </c>
      <c r="D1027">
        <v>1</v>
      </c>
      <c r="E1027">
        <v>2</v>
      </c>
      <c r="F1027">
        <v>2</v>
      </c>
      <c r="G1027" t="s">
        <v>26</v>
      </c>
      <c r="H1027">
        <v>42</v>
      </c>
      <c r="I1027">
        <v>50744</v>
      </c>
      <c r="J1027">
        <v>127585</v>
      </c>
    </row>
    <row r="1028" spans="1:10" x14ac:dyDescent="0.25">
      <c r="A1028">
        <v>985</v>
      </c>
      <c r="B1028">
        <v>1</v>
      </c>
      <c r="C1028" s="1">
        <v>30645</v>
      </c>
      <c r="D1028">
        <v>1</v>
      </c>
      <c r="E1028">
        <v>1</v>
      </c>
      <c r="F1028">
        <v>3</v>
      </c>
      <c r="G1028" t="s">
        <v>10</v>
      </c>
      <c r="H1028">
        <v>40</v>
      </c>
      <c r="I1028">
        <v>50744</v>
      </c>
      <c r="J1028">
        <v>271821</v>
      </c>
    </row>
    <row r="1029" spans="1:10" x14ac:dyDescent="0.25">
      <c r="A1029">
        <v>540</v>
      </c>
      <c r="B1029">
        <v>1</v>
      </c>
      <c r="C1029" s="1">
        <v>20475</v>
      </c>
      <c r="D1029">
        <v>1</v>
      </c>
      <c r="E1029">
        <v>3</v>
      </c>
      <c r="F1029">
        <v>2</v>
      </c>
      <c r="G1029" t="s">
        <v>22</v>
      </c>
      <c r="H1029">
        <v>60</v>
      </c>
      <c r="I1029">
        <v>50852</v>
      </c>
      <c r="J1029">
        <v>433919</v>
      </c>
    </row>
    <row r="1030" spans="1:10" x14ac:dyDescent="0.25">
      <c r="A1030">
        <v>209</v>
      </c>
      <c r="B1030">
        <v>2</v>
      </c>
      <c r="C1030" s="1">
        <v>23659</v>
      </c>
      <c r="D1030">
        <v>1</v>
      </c>
      <c r="E1030">
        <v>4</v>
      </c>
      <c r="F1030">
        <v>4</v>
      </c>
      <c r="G1030" t="s">
        <v>11</v>
      </c>
      <c r="H1030">
        <v>39</v>
      </c>
      <c r="I1030">
        <v>50876</v>
      </c>
      <c r="J1030">
        <v>182900</v>
      </c>
    </row>
    <row r="1031" spans="1:10" x14ac:dyDescent="0.25">
      <c r="A1031">
        <v>574</v>
      </c>
      <c r="B1031">
        <v>2</v>
      </c>
      <c r="C1031" s="1">
        <v>23120</v>
      </c>
      <c r="D1031">
        <v>1</v>
      </c>
      <c r="E1031">
        <v>1</v>
      </c>
      <c r="F1031">
        <v>4</v>
      </c>
      <c r="G1031" t="s">
        <v>9</v>
      </c>
      <c r="H1031">
        <v>39</v>
      </c>
      <c r="I1031">
        <v>51044</v>
      </c>
      <c r="J1031">
        <v>800</v>
      </c>
    </row>
    <row r="1032" spans="1:10" x14ac:dyDescent="0.25">
      <c r="A1032">
        <v>930</v>
      </c>
      <c r="B1032">
        <v>1</v>
      </c>
      <c r="C1032" s="1">
        <v>22838</v>
      </c>
      <c r="D1032">
        <v>1</v>
      </c>
      <c r="E1032">
        <v>3</v>
      </c>
      <c r="F1032">
        <v>4</v>
      </c>
      <c r="G1032" t="s">
        <v>9</v>
      </c>
      <c r="H1032">
        <v>39</v>
      </c>
      <c r="I1032">
        <v>51044</v>
      </c>
      <c r="J1032">
        <v>227729</v>
      </c>
    </row>
    <row r="1033" spans="1:10" x14ac:dyDescent="0.25">
      <c r="A1033">
        <v>626</v>
      </c>
      <c r="B1033">
        <v>1</v>
      </c>
      <c r="C1033" s="1">
        <v>26949</v>
      </c>
      <c r="D1033">
        <v>1</v>
      </c>
      <c r="E1033">
        <v>4</v>
      </c>
      <c r="F1033">
        <v>5</v>
      </c>
      <c r="G1033" t="s">
        <v>13</v>
      </c>
      <c r="H1033">
        <v>38</v>
      </c>
      <c r="I1033">
        <v>51076</v>
      </c>
      <c r="J1033">
        <v>315600</v>
      </c>
    </row>
    <row r="1034" spans="1:10" x14ac:dyDescent="0.25">
      <c r="A1034">
        <v>817</v>
      </c>
      <c r="B1034">
        <v>2</v>
      </c>
      <c r="C1034" s="1">
        <v>30182</v>
      </c>
      <c r="D1034">
        <v>1</v>
      </c>
      <c r="E1034">
        <v>4</v>
      </c>
      <c r="F1034">
        <v>4</v>
      </c>
      <c r="G1034" t="s">
        <v>26</v>
      </c>
      <c r="H1034">
        <v>38</v>
      </c>
      <c r="I1034">
        <v>51224</v>
      </c>
      <c r="J1034">
        <v>281641</v>
      </c>
    </row>
    <row r="1035" spans="1:10" x14ac:dyDescent="0.25">
      <c r="A1035">
        <v>690</v>
      </c>
      <c r="B1035">
        <v>1</v>
      </c>
      <c r="C1035" s="1">
        <v>27497</v>
      </c>
      <c r="D1035">
        <v>1</v>
      </c>
      <c r="E1035">
        <v>3</v>
      </c>
      <c r="F1035">
        <v>4</v>
      </c>
      <c r="G1035" t="s">
        <v>26</v>
      </c>
      <c r="H1035">
        <v>37</v>
      </c>
      <c r="I1035">
        <v>51396</v>
      </c>
      <c r="J1035">
        <v>187420</v>
      </c>
    </row>
    <row r="1036" spans="1:10" x14ac:dyDescent="0.25">
      <c r="A1036">
        <v>284</v>
      </c>
      <c r="B1036">
        <v>1</v>
      </c>
      <c r="C1036" s="1">
        <v>29541</v>
      </c>
      <c r="D1036">
        <v>1</v>
      </c>
      <c r="E1036">
        <v>4</v>
      </c>
      <c r="F1036">
        <v>5</v>
      </c>
      <c r="G1036" t="s">
        <v>13</v>
      </c>
      <c r="H1036">
        <v>35</v>
      </c>
      <c r="I1036">
        <v>51460</v>
      </c>
      <c r="J1036">
        <v>75600</v>
      </c>
    </row>
    <row r="1037" spans="1:10" x14ac:dyDescent="0.25">
      <c r="A1037">
        <v>665</v>
      </c>
      <c r="B1037">
        <v>2</v>
      </c>
      <c r="C1037" s="1">
        <v>23386</v>
      </c>
      <c r="D1037">
        <v>1</v>
      </c>
      <c r="E1037">
        <v>1</v>
      </c>
      <c r="F1037">
        <v>4</v>
      </c>
      <c r="G1037" t="s">
        <v>14</v>
      </c>
      <c r="H1037">
        <v>39</v>
      </c>
      <c r="I1037">
        <v>51464</v>
      </c>
      <c r="J1037">
        <v>278562</v>
      </c>
    </row>
    <row r="1038" spans="1:10" x14ac:dyDescent="0.25">
      <c r="A1038">
        <v>137</v>
      </c>
      <c r="B1038">
        <v>1</v>
      </c>
      <c r="C1038" s="1">
        <v>22383</v>
      </c>
      <c r="D1038">
        <v>1</v>
      </c>
      <c r="E1038">
        <v>2</v>
      </c>
      <c r="F1038">
        <v>3</v>
      </c>
      <c r="G1038" t="s">
        <v>10</v>
      </c>
      <c r="H1038">
        <v>40</v>
      </c>
      <c r="I1038">
        <v>51560</v>
      </c>
      <c r="J1038">
        <v>130226</v>
      </c>
    </row>
    <row r="1039" spans="1:10" x14ac:dyDescent="0.25">
      <c r="A1039">
        <v>90</v>
      </c>
      <c r="B1039">
        <v>1</v>
      </c>
      <c r="C1039" s="1">
        <v>25301</v>
      </c>
      <c r="D1039">
        <v>1</v>
      </c>
      <c r="E1039">
        <v>4</v>
      </c>
      <c r="F1039">
        <v>5</v>
      </c>
      <c r="G1039" t="s">
        <v>13</v>
      </c>
      <c r="H1039">
        <v>35</v>
      </c>
      <c r="I1039">
        <v>51628</v>
      </c>
      <c r="J1039">
        <v>2000</v>
      </c>
    </row>
    <row r="1040" spans="1:10" x14ac:dyDescent="0.25">
      <c r="A1040">
        <v>1047</v>
      </c>
      <c r="B1040">
        <v>2</v>
      </c>
      <c r="C1040" s="1">
        <v>31826</v>
      </c>
      <c r="D1040">
        <v>1</v>
      </c>
      <c r="E1040">
        <v>1</v>
      </c>
      <c r="F1040">
        <v>4</v>
      </c>
      <c r="G1040" t="s">
        <v>9</v>
      </c>
      <c r="H1040">
        <v>35</v>
      </c>
      <c r="I1040">
        <v>51732</v>
      </c>
      <c r="J1040">
        <v>0</v>
      </c>
    </row>
    <row r="1041" spans="1:10" x14ac:dyDescent="0.25">
      <c r="A1041">
        <v>570</v>
      </c>
      <c r="B1041">
        <v>2</v>
      </c>
      <c r="C1041" s="1">
        <v>20600</v>
      </c>
      <c r="D1041">
        <v>1</v>
      </c>
      <c r="E1041">
        <v>4</v>
      </c>
      <c r="F1041">
        <v>4</v>
      </c>
      <c r="G1041" t="s">
        <v>23</v>
      </c>
      <c r="H1041">
        <v>34</v>
      </c>
      <c r="I1041">
        <v>51820</v>
      </c>
      <c r="J1041">
        <v>523450</v>
      </c>
    </row>
    <row r="1042" spans="1:10" x14ac:dyDescent="0.25">
      <c r="A1042">
        <v>507</v>
      </c>
      <c r="B1042">
        <v>1</v>
      </c>
      <c r="C1042" s="1">
        <v>29363</v>
      </c>
      <c r="D1042">
        <v>1</v>
      </c>
      <c r="E1042">
        <v>1</v>
      </c>
      <c r="F1042">
        <v>3</v>
      </c>
      <c r="G1042" t="s">
        <v>10</v>
      </c>
      <c r="H1042">
        <v>39</v>
      </c>
      <c r="I1042">
        <v>51828</v>
      </c>
      <c r="J1042">
        <v>198</v>
      </c>
    </row>
    <row r="1043" spans="1:10" x14ac:dyDescent="0.25">
      <c r="A1043">
        <v>786</v>
      </c>
      <c r="B1043">
        <v>1</v>
      </c>
      <c r="C1043" s="1">
        <v>27553</v>
      </c>
      <c r="D1043">
        <v>1</v>
      </c>
      <c r="E1043">
        <v>4</v>
      </c>
      <c r="F1043">
        <v>5</v>
      </c>
      <c r="G1043" t="s">
        <v>13</v>
      </c>
      <c r="H1043">
        <v>35</v>
      </c>
      <c r="I1043">
        <v>51912</v>
      </c>
      <c r="J1043">
        <v>187500</v>
      </c>
    </row>
    <row r="1044" spans="1:10" x14ac:dyDescent="0.25">
      <c r="A1044">
        <v>840</v>
      </c>
      <c r="B1044">
        <v>2</v>
      </c>
      <c r="C1044" s="1">
        <v>24845</v>
      </c>
      <c r="D1044">
        <v>1</v>
      </c>
      <c r="E1044">
        <v>1</v>
      </c>
      <c r="F1044">
        <v>2</v>
      </c>
      <c r="G1044" t="s">
        <v>11</v>
      </c>
      <c r="H1044">
        <v>55</v>
      </c>
      <c r="I1044">
        <v>52020</v>
      </c>
      <c r="J1044">
        <v>25500</v>
      </c>
    </row>
    <row r="1045" spans="1:10" x14ac:dyDescent="0.25">
      <c r="A1045">
        <v>291</v>
      </c>
      <c r="B1045">
        <v>1</v>
      </c>
      <c r="C1045" s="1">
        <v>31717</v>
      </c>
      <c r="D1045">
        <v>1</v>
      </c>
      <c r="E1045">
        <v>2</v>
      </c>
      <c r="F1045">
        <v>3</v>
      </c>
      <c r="G1045" t="s">
        <v>10</v>
      </c>
      <c r="H1045">
        <v>38</v>
      </c>
      <c r="I1045">
        <v>52060</v>
      </c>
      <c r="J1045">
        <v>98775</v>
      </c>
    </row>
    <row r="1046" spans="1:10" x14ac:dyDescent="0.25">
      <c r="A1046">
        <v>243</v>
      </c>
      <c r="B1046">
        <v>2</v>
      </c>
      <c r="C1046" s="1">
        <v>21473</v>
      </c>
      <c r="D1046">
        <v>1</v>
      </c>
      <c r="E1046">
        <v>2</v>
      </c>
      <c r="F1046">
        <v>3</v>
      </c>
      <c r="G1046" t="s">
        <v>10</v>
      </c>
      <c r="H1046">
        <v>39</v>
      </c>
      <c r="I1046">
        <v>52084</v>
      </c>
      <c r="J1046">
        <v>249794</v>
      </c>
    </row>
    <row r="1047" spans="1:10" x14ac:dyDescent="0.25">
      <c r="A1047">
        <v>397</v>
      </c>
      <c r="B1047">
        <v>1</v>
      </c>
      <c r="C1047" s="1">
        <v>28078</v>
      </c>
      <c r="D1047">
        <v>1</v>
      </c>
      <c r="E1047">
        <v>2</v>
      </c>
      <c r="F1047">
        <v>3</v>
      </c>
      <c r="G1047" t="s">
        <v>10</v>
      </c>
      <c r="H1047">
        <v>39</v>
      </c>
      <c r="I1047">
        <v>52144</v>
      </c>
      <c r="J1047">
        <v>69331</v>
      </c>
    </row>
    <row r="1048" spans="1:10" x14ac:dyDescent="0.25">
      <c r="A1048">
        <v>464</v>
      </c>
      <c r="B1048">
        <v>1</v>
      </c>
      <c r="C1048" s="1">
        <v>26335</v>
      </c>
      <c r="D1048">
        <v>1</v>
      </c>
      <c r="E1048">
        <v>4</v>
      </c>
      <c r="F1048">
        <v>5</v>
      </c>
      <c r="G1048" t="s">
        <v>13</v>
      </c>
      <c r="H1048">
        <v>35</v>
      </c>
      <c r="I1048">
        <v>52160</v>
      </c>
      <c r="J1048">
        <v>28064</v>
      </c>
    </row>
    <row r="1049" spans="1:10" x14ac:dyDescent="0.25">
      <c r="A1049">
        <v>239</v>
      </c>
      <c r="B1049">
        <v>1</v>
      </c>
      <c r="C1049" s="1">
        <v>24711</v>
      </c>
      <c r="D1049">
        <v>1</v>
      </c>
      <c r="E1049">
        <v>1</v>
      </c>
      <c r="F1049">
        <v>4</v>
      </c>
      <c r="G1049" t="s">
        <v>11</v>
      </c>
      <c r="H1049">
        <v>35</v>
      </c>
      <c r="I1049">
        <v>52200</v>
      </c>
      <c r="J1049">
        <v>565537</v>
      </c>
    </row>
    <row r="1050" spans="1:10" x14ac:dyDescent="0.25">
      <c r="A1050">
        <v>1100</v>
      </c>
      <c r="B1050">
        <v>1</v>
      </c>
      <c r="C1050" s="1">
        <v>20735</v>
      </c>
      <c r="D1050">
        <v>1</v>
      </c>
      <c r="E1050">
        <v>2</v>
      </c>
      <c r="F1050">
        <v>4</v>
      </c>
      <c r="G1050" t="s">
        <v>19</v>
      </c>
      <c r="H1050">
        <v>40</v>
      </c>
      <c r="I1050">
        <v>52208</v>
      </c>
      <c r="J1050">
        <v>20600</v>
      </c>
    </row>
    <row r="1051" spans="1:10" x14ac:dyDescent="0.25">
      <c r="A1051">
        <v>1112</v>
      </c>
      <c r="B1051">
        <v>1</v>
      </c>
      <c r="C1051" s="1">
        <v>25526</v>
      </c>
      <c r="D1051">
        <v>1</v>
      </c>
      <c r="E1051">
        <v>2</v>
      </c>
      <c r="F1051">
        <v>3</v>
      </c>
      <c r="G1051" t="s">
        <v>10</v>
      </c>
      <c r="H1051">
        <v>40</v>
      </c>
      <c r="I1051">
        <v>52352</v>
      </c>
      <c r="J1051">
        <v>54400</v>
      </c>
    </row>
    <row r="1052" spans="1:10" x14ac:dyDescent="0.25">
      <c r="A1052">
        <v>373</v>
      </c>
      <c r="B1052">
        <v>1</v>
      </c>
      <c r="C1052" s="1">
        <v>30954</v>
      </c>
      <c r="D1052">
        <v>1</v>
      </c>
      <c r="E1052">
        <v>1</v>
      </c>
      <c r="F1052">
        <v>4</v>
      </c>
      <c r="G1052" t="s">
        <v>19</v>
      </c>
      <c r="H1052">
        <v>38</v>
      </c>
      <c r="I1052">
        <v>52376</v>
      </c>
      <c r="J1052">
        <v>69284</v>
      </c>
    </row>
    <row r="1053" spans="1:10" x14ac:dyDescent="0.25">
      <c r="A1053">
        <v>997</v>
      </c>
      <c r="B1053">
        <v>1</v>
      </c>
      <c r="C1053" s="1">
        <v>28386</v>
      </c>
      <c r="D1053">
        <v>1</v>
      </c>
      <c r="E1053">
        <v>2</v>
      </c>
      <c r="F1053">
        <v>3</v>
      </c>
      <c r="G1053" t="s">
        <v>10</v>
      </c>
      <c r="H1053">
        <v>38</v>
      </c>
      <c r="I1053">
        <v>52396</v>
      </c>
      <c r="J1053">
        <v>61540</v>
      </c>
    </row>
    <row r="1054" spans="1:10" x14ac:dyDescent="0.25">
      <c r="A1054">
        <v>402</v>
      </c>
      <c r="B1054">
        <v>1</v>
      </c>
      <c r="C1054" s="1">
        <v>25868</v>
      </c>
      <c r="D1054">
        <v>1</v>
      </c>
      <c r="E1054">
        <v>2</v>
      </c>
      <c r="F1054">
        <v>4</v>
      </c>
      <c r="G1054" t="s">
        <v>23</v>
      </c>
      <c r="H1054">
        <v>45</v>
      </c>
      <c r="I1054">
        <v>52444</v>
      </c>
      <c r="J1054">
        <v>215018</v>
      </c>
    </row>
    <row r="1055" spans="1:10" x14ac:dyDescent="0.25">
      <c r="A1055">
        <v>130</v>
      </c>
      <c r="B1055">
        <v>2</v>
      </c>
      <c r="C1055" s="1">
        <v>21476</v>
      </c>
      <c r="D1055">
        <v>1</v>
      </c>
      <c r="E1055">
        <v>1</v>
      </c>
      <c r="F1055">
        <v>3</v>
      </c>
      <c r="G1055" t="s">
        <v>10</v>
      </c>
      <c r="H1055">
        <v>29</v>
      </c>
      <c r="I1055">
        <v>52504</v>
      </c>
      <c r="J1055">
        <v>270901</v>
      </c>
    </row>
    <row r="1056" spans="1:10" x14ac:dyDescent="0.25">
      <c r="A1056">
        <v>935</v>
      </c>
      <c r="B1056">
        <v>1</v>
      </c>
      <c r="C1056" s="1">
        <v>28276</v>
      </c>
      <c r="D1056">
        <v>1</v>
      </c>
      <c r="E1056">
        <v>4</v>
      </c>
      <c r="F1056">
        <v>5</v>
      </c>
      <c r="G1056" t="s">
        <v>27</v>
      </c>
      <c r="H1056">
        <v>35</v>
      </c>
      <c r="I1056">
        <v>52508</v>
      </c>
      <c r="J1056">
        <v>115067</v>
      </c>
    </row>
    <row r="1057" spans="1:10" x14ac:dyDescent="0.25">
      <c r="A1057">
        <v>683</v>
      </c>
      <c r="B1057">
        <v>2</v>
      </c>
      <c r="C1057" s="1">
        <v>26785</v>
      </c>
      <c r="D1057">
        <v>1</v>
      </c>
      <c r="E1057">
        <v>4</v>
      </c>
      <c r="F1057">
        <v>4</v>
      </c>
      <c r="G1057" t="s">
        <v>11</v>
      </c>
      <c r="H1057">
        <v>39</v>
      </c>
      <c r="I1057">
        <v>52640</v>
      </c>
      <c r="J1057">
        <v>106100</v>
      </c>
    </row>
    <row r="1058" spans="1:10" x14ac:dyDescent="0.25">
      <c r="A1058">
        <v>160</v>
      </c>
      <c r="B1058">
        <v>1</v>
      </c>
      <c r="C1058" s="1">
        <v>30705</v>
      </c>
      <c r="D1058">
        <v>2</v>
      </c>
      <c r="E1058">
        <v>4</v>
      </c>
      <c r="F1058">
        <v>5</v>
      </c>
      <c r="G1058" t="s">
        <v>13</v>
      </c>
      <c r="H1058">
        <v>40</v>
      </c>
      <c r="I1058">
        <v>52660</v>
      </c>
      <c r="J1058">
        <v>85300</v>
      </c>
    </row>
    <row r="1059" spans="1:10" x14ac:dyDescent="0.25">
      <c r="A1059">
        <v>692</v>
      </c>
      <c r="B1059">
        <v>1</v>
      </c>
      <c r="C1059" s="1">
        <v>19866</v>
      </c>
      <c r="D1059">
        <v>1</v>
      </c>
      <c r="E1059">
        <v>3</v>
      </c>
      <c r="F1059">
        <v>2</v>
      </c>
      <c r="G1059" t="s">
        <v>22</v>
      </c>
      <c r="H1059">
        <v>40</v>
      </c>
      <c r="I1059">
        <v>52660</v>
      </c>
      <c r="J1059">
        <v>500500</v>
      </c>
    </row>
    <row r="1060" spans="1:10" x14ac:dyDescent="0.25">
      <c r="A1060">
        <v>911</v>
      </c>
      <c r="B1060">
        <v>2</v>
      </c>
      <c r="C1060" s="1">
        <v>24580</v>
      </c>
      <c r="D1060">
        <v>1</v>
      </c>
      <c r="E1060">
        <v>4</v>
      </c>
      <c r="F1060">
        <v>4</v>
      </c>
      <c r="G1060" t="s">
        <v>19</v>
      </c>
      <c r="H1060">
        <v>39</v>
      </c>
      <c r="I1060">
        <v>52668</v>
      </c>
      <c r="J1060">
        <v>204575</v>
      </c>
    </row>
    <row r="1061" spans="1:10" x14ac:dyDescent="0.25">
      <c r="A1061">
        <v>747</v>
      </c>
      <c r="B1061">
        <v>1</v>
      </c>
      <c r="C1061" s="1">
        <v>27885</v>
      </c>
      <c r="D1061">
        <v>1</v>
      </c>
      <c r="E1061">
        <v>2</v>
      </c>
      <c r="F1061">
        <v>3</v>
      </c>
      <c r="G1061" t="s">
        <v>10</v>
      </c>
      <c r="H1061">
        <v>40</v>
      </c>
      <c r="I1061">
        <v>52716</v>
      </c>
      <c r="J1061">
        <v>292000</v>
      </c>
    </row>
    <row r="1062" spans="1:10" x14ac:dyDescent="0.25">
      <c r="A1062">
        <v>172</v>
      </c>
      <c r="B1062">
        <v>2</v>
      </c>
      <c r="C1062" s="1">
        <v>21666</v>
      </c>
      <c r="D1062">
        <v>1</v>
      </c>
      <c r="E1062">
        <v>1</v>
      </c>
      <c r="F1062">
        <v>3</v>
      </c>
      <c r="G1062" t="s">
        <v>10</v>
      </c>
      <c r="H1062">
        <v>45</v>
      </c>
      <c r="I1062">
        <v>52744</v>
      </c>
      <c r="J1062">
        <v>259000</v>
      </c>
    </row>
    <row r="1063" spans="1:10" x14ac:dyDescent="0.25">
      <c r="A1063">
        <v>797</v>
      </c>
      <c r="B1063">
        <v>1</v>
      </c>
      <c r="C1063" s="1">
        <v>25364</v>
      </c>
      <c r="D1063">
        <v>1</v>
      </c>
      <c r="E1063">
        <v>4</v>
      </c>
      <c r="F1063">
        <v>5</v>
      </c>
      <c r="G1063" t="s">
        <v>27</v>
      </c>
      <c r="H1063">
        <v>60</v>
      </c>
      <c r="I1063">
        <v>52944</v>
      </c>
      <c r="J1063">
        <v>344950</v>
      </c>
    </row>
    <row r="1064" spans="1:10" x14ac:dyDescent="0.25">
      <c r="A1064">
        <v>1066</v>
      </c>
      <c r="B1064">
        <v>1</v>
      </c>
      <c r="C1064" s="1">
        <v>23397</v>
      </c>
      <c r="D1064">
        <v>1</v>
      </c>
      <c r="E1064">
        <v>3</v>
      </c>
      <c r="F1064">
        <v>4</v>
      </c>
      <c r="G1064" t="s">
        <v>9</v>
      </c>
      <c r="H1064">
        <v>40</v>
      </c>
      <c r="I1064">
        <v>53000</v>
      </c>
      <c r="J1064">
        <v>155396</v>
      </c>
    </row>
    <row r="1065" spans="1:10" x14ac:dyDescent="0.25">
      <c r="A1065">
        <v>652</v>
      </c>
      <c r="B1065">
        <v>1</v>
      </c>
      <c r="C1065" s="1">
        <v>21410</v>
      </c>
      <c r="D1065">
        <v>1</v>
      </c>
      <c r="E1065">
        <v>4</v>
      </c>
      <c r="F1065">
        <v>4</v>
      </c>
      <c r="G1065" t="s">
        <v>9</v>
      </c>
      <c r="H1065">
        <v>39</v>
      </c>
      <c r="I1065">
        <v>53020</v>
      </c>
      <c r="J1065">
        <v>137565</v>
      </c>
    </row>
    <row r="1066" spans="1:10" x14ac:dyDescent="0.25">
      <c r="A1066">
        <v>962</v>
      </c>
      <c r="B1066">
        <v>1</v>
      </c>
      <c r="C1066" s="1">
        <v>23489</v>
      </c>
      <c r="D1066">
        <v>1</v>
      </c>
      <c r="E1066">
        <v>2</v>
      </c>
      <c r="F1066">
        <v>4</v>
      </c>
      <c r="G1066" t="s">
        <v>11</v>
      </c>
      <c r="H1066">
        <v>38</v>
      </c>
      <c r="I1066">
        <v>53020</v>
      </c>
      <c r="J1066">
        <v>140771</v>
      </c>
    </row>
    <row r="1067" spans="1:10" x14ac:dyDescent="0.25">
      <c r="A1067">
        <v>248</v>
      </c>
      <c r="B1067">
        <v>2</v>
      </c>
      <c r="C1067" s="1">
        <v>24702</v>
      </c>
      <c r="D1067">
        <v>1</v>
      </c>
      <c r="E1067">
        <v>2</v>
      </c>
      <c r="F1067">
        <v>3</v>
      </c>
      <c r="G1067" t="s">
        <v>10</v>
      </c>
      <c r="H1067">
        <v>38</v>
      </c>
      <c r="I1067">
        <v>53128</v>
      </c>
      <c r="J1067">
        <v>223061</v>
      </c>
    </row>
    <row r="1068" spans="1:10" x14ac:dyDescent="0.25">
      <c r="A1068">
        <v>424</v>
      </c>
      <c r="B1068">
        <v>1</v>
      </c>
      <c r="C1068" s="1">
        <v>23279</v>
      </c>
      <c r="D1068">
        <v>1</v>
      </c>
      <c r="E1068">
        <v>4</v>
      </c>
      <c r="F1068">
        <v>4</v>
      </c>
      <c r="G1068" t="s">
        <v>14</v>
      </c>
      <c r="H1068">
        <v>40</v>
      </c>
      <c r="I1068">
        <v>53240</v>
      </c>
      <c r="J1068">
        <v>266000</v>
      </c>
    </row>
    <row r="1069" spans="1:10" x14ac:dyDescent="0.25">
      <c r="A1069">
        <v>811</v>
      </c>
      <c r="B1069">
        <v>1</v>
      </c>
      <c r="C1069" s="1">
        <v>22338</v>
      </c>
      <c r="D1069">
        <v>1</v>
      </c>
      <c r="E1069">
        <v>3</v>
      </c>
      <c r="F1069">
        <v>4</v>
      </c>
      <c r="G1069" t="s">
        <v>23</v>
      </c>
      <c r="H1069">
        <v>39</v>
      </c>
      <c r="I1069">
        <v>53360</v>
      </c>
      <c r="J1069">
        <v>264169</v>
      </c>
    </row>
    <row r="1070" spans="1:10" x14ac:dyDescent="0.25">
      <c r="A1070">
        <v>229</v>
      </c>
      <c r="B1070">
        <v>2</v>
      </c>
      <c r="C1070" s="1">
        <v>28051</v>
      </c>
      <c r="D1070">
        <v>1</v>
      </c>
      <c r="E1070">
        <v>2</v>
      </c>
      <c r="F1070">
        <v>2</v>
      </c>
      <c r="G1070" t="s">
        <v>19</v>
      </c>
      <c r="H1070">
        <v>40</v>
      </c>
      <c r="I1070">
        <v>53388</v>
      </c>
      <c r="J1070">
        <v>142000</v>
      </c>
    </row>
    <row r="1071" spans="1:10" x14ac:dyDescent="0.25">
      <c r="A1071">
        <v>295</v>
      </c>
      <c r="B1071">
        <v>1</v>
      </c>
      <c r="C1071" s="1">
        <v>22288</v>
      </c>
      <c r="D1071">
        <v>1</v>
      </c>
      <c r="E1071">
        <v>4</v>
      </c>
      <c r="F1071">
        <v>4</v>
      </c>
      <c r="G1071" t="s">
        <v>22</v>
      </c>
      <c r="H1071">
        <v>38</v>
      </c>
      <c r="I1071">
        <v>53464</v>
      </c>
      <c r="J1071">
        <v>415567</v>
      </c>
    </row>
    <row r="1072" spans="1:10" x14ac:dyDescent="0.25">
      <c r="A1072">
        <v>36</v>
      </c>
      <c r="B1072">
        <v>2</v>
      </c>
      <c r="C1072" s="1">
        <v>21291</v>
      </c>
      <c r="D1072">
        <v>1</v>
      </c>
      <c r="E1072">
        <v>2</v>
      </c>
      <c r="F1072">
        <v>4</v>
      </c>
      <c r="G1072" t="s">
        <v>9</v>
      </c>
      <c r="H1072">
        <v>38</v>
      </c>
      <c r="I1072">
        <v>53492</v>
      </c>
      <c r="J1072">
        <v>224320</v>
      </c>
    </row>
    <row r="1073" spans="1:10" x14ac:dyDescent="0.25">
      <c r="A1073">
        <v>942</v>
      </c>
      <c r="B1073">
        <v>1</v>
      </c>
      <c r="C1073" s="1">
        <v>28006</v>
      </c>
      <c r="D1073">
        <v>1</v>
      </c>
      <c r="E1073">
        <v>3</v>
      </c>
      <c r="F1073">
        <v>4</v>
      </c>
      <c r="G1073" t="s">
        <v>26</v>
      </c>
      <c r="H1073">
        <v>40</v>
      </c>
      <c r="I1073">
        <v>53500</v>
      </c>
      <c r="J1073">
        <v>104746</v>
      </c>
    </row>
    <row r="1074" spans="1:10" x14ac:dyDescent="0.25">
      <c r="A1074">
        <v>479</v>
      </c>
      <c r="B1074">
        <v>2</v>
      </c>
      <c r="C1074" s="1">
        <v>30053</v>
      </c>
      <c r="D1074">
        <v>1</v>
      </c>
      <c r="E1074">
        <v>4</v>
      </c>
      <c r="F1074">
        <v>4</v>
      </c>
      <c r="G1074" t="s">
        <v>14</v>
      </c>
      <c r="H1074">
        <v>39</v>
      </c>
      <c r="I1074">
        <v>53636</v>
      </c>
      <c r="J1074">
        <v>118203</v>
      </c>
    </row>
    <row r="1075" spans="1:10" x14ac:dyDescent="0.25">
      <c r="A1075">
        <v>318</v>
      </c>
      <c r="B1075">
        <v>1</v>
      </c>
      <c r="C1075" s="1">
        <v>27096</v>
      </c>
      <c r="D1075">
        <v>1</v>
      </c>
      <c r="E1075">
        <v>1</v>
      </c>
      <c r="F1075">
        <v>3</v>
      </c>
      <c r="G1075" t="s">
        <v>10</v>
      </c>
      <c r="H1075">
        <v>60</v>
      </c>
      <c r="I1075">
        <v>53792</v>
      </c>
      <c r="J1075">
        <v>6770</v>
      </c>
    </row>
    <row r="1076" spans="1:10" x14ac:dyDescent="0.25">
      <c r="A1076">
        <v>629</v>
      </c>
      <c r="B1076">
        <v>1</v>
      </c>
      <c r="C1076" s="1">
        <v>22495</v>
      </c>
      <c r="D1076">
        <v>1</v>
      </c>
      <c r="E1076">
        <v>2</v>
      </c>
      <c r="F1076">
        <v>3</v>
      </c>
      <c r="G1076" t="s">
        <v>10</v>
      </c>
      <c r="H1076">
        <v>40</v>
      </c>
      <c r="I1076">
        <v>53824</v>
      </c>
      <c r="J1076">
        <v>264669</v>
      </c>
    </row>
    <row r="1077" spans="1:10" x14ac:dyDescent="0.25">
      <c r="A1077">
        <v>691</v>
      </c>
      <c r="B1077">
        <v>1</v>
      </c>
      <c r="C1077" s="1">
        <v>26684</v>
      </c>
      <c r="D1077">
        <v>1</v>
      </c>
      <c r="E1077">
        <v>3</v>
      </c>
      <c r="F1077">
        <v>4</v>
      </c>
      <c r="G1077" t="s">
        <v>19</v>
      </c>
      <c r="H1077">
        <v>40</v>
      </c>
      <c r="I1077">
        <v>53872</v>
      </c>
      <c r="J1077">
        <v>190000</v>
      </c>
    </row>
    <row r="1078" spans="1:10" x14ac:dyDescent="0.25">
      <c r="A1078">
        <v>663</v>
      </c>
      <c r="B1078">
        <v>1</v>
      </c>
      <c r="C1078" s="1">
        <v>24536</v>
      </c>
      <c r="D1078">
        <v>1</v>
      </c>
      <c r="E1078">
        <v>2</v>
      </c>
      <c r="F1078">
        <v>3</v>
      </c>
      <c r="G1078" t="s">
        <v>10</v>
      </c>
      <c r="H1078">
        <v>40</v>
      </c>
      <c r="I1078">
        <v>53940</v>
      </c>
      <c r="J1078">
        <v>424500</v>
      </c>
    </row>
    <row r="1079" spans="1:10" x14ac:dyDescent="0.25">
      <c r="A1079">
        <v>310</v>
      </c>
      <c r="B1079">
        <v>1</v>
      </c>
      <c r="C1079" s="1">
        <v>28778</v>
      </c>
      <c r="D1079">
        <v>1</v>
      </c>
      <c r="E1079">
        <v>1</v>
      </c>
      <c r="F1079">
        <v>2</v>
      </c>
      <c r="G1079" t="s">
        <v>26</v>
      </c>
      <c r="H1079">
        <v>45</v>
      </c>
      <c r="I1079">
        <v>53992</v>
      </c>
      <c r="J1079">
        <v>5382</v>
      </c>
    </row>
    <row r="1080" spans="1:10" x14ac:dyDescent="0.25">
      <c r="A1080">
        <v>946</v>
      </c>
      <c r="B1080">
        <v>1</v>
      </c>
      <c r="C1080" s="1">
        <v>29905</v>
      </c>
      <c r="D1080">
        <v>1</v>
      </c>
      <c r="E1080">
        <v>4</v>
      </c>
      <c r="F1080">
        <v>5</v>
      </c>
      <c r="G1080" t="s">
        <v>13</v>
      </c>
      <c r="H1080">
        <v>40</v>
      </c>
      <c r="I1080">
        <v>54244</v>
      </c>
      <c r="J1080">
        <v>-48736</v>
      </c>
    </row>
    <row r="1081" spans="1:10" x14ac:dyDescent="0.25">
      <c r="A1081">
        <v>613</v>
      </c>
      <c r="B1081">
        <v>1</v>
      </c>
      <c r="C1081" s="1">
        <v>26328</v>
      </c>
      <c r="D1081">
        <v>1</v>
      </c>
      <c r="E1081">
        <v>4</v>
      </c>
      <c r="F1081">
        <v>3</v>
      </c>
      <c r="G1081" t="s">
        <v>10</v>
      </c>
      <c r="H1081">
        <v>40</v>
      </c>
      <c r="I1081">
        <v>54292</v>
      </c>
      <c r="J1081">
        <v>291706</v>
      </c>
    </row>
    <row r="1082" spans="1:10" x14ac:dyDescent="0.25">
      <c r="A1082">
        <v>869</v>
      </c>
      <c r="B1082">
        <v>2</v>
      </c>
      <c r="C1082" s="1">
        <v>20469</v>
      </c>
      <c r="D1082">
        <v>1</v>
      </c>
      <c r="E1082">
        <v>4</v>
      </c>
      <c r="F1082">
        <v>4</v>
      </c>
      <c r="G1082" t="s">
        <v>11</v>
      </c>
      <c r="H1082">
        <v>39</v>
      </c>
      <c r="I1082">
        <v>54372</v>
      </c>
      <c r="J1082">
        <v>202136</v>
      </c>
    </row>
    <row r="1083" spans="1:10" x14ac:dyDescent="0.25">
      <c r="A1083">
        <v>741</v>
      </c>
      <c r="B1083">
        <v>1</v>
      </c>
      <c r="C1083" s="1">
        <v>29804</v>
      </c>
      <c r="D1083">
        <v>1</v>
      </c>
      <c r="E1083">
        <v>1</v>
      </c>
      <c r="F1083">
        <v>4</v>
      </c>
      <c r="G1083" t="s">
        <v>14</v>
      </c>
      <c r="H1083">
        <v>35</v>
      </c>
      <c r="I1083">
        <v>54452</v>
      </c>
      <c r="J1083">
        <v>2649</v>
      </c>
    </row>
    <row r="1084" spans="1:10" x14ac:dyDescent="0.25">
      <c r="A1084">
        <v>818</v>
      </c>
      <c r="B1084">
        <v>2</v>
      </c>
      <c r="C1084" s="1">
        <v>23480</v>
      </c>
      <c r="D1084">
        <v>1</v>
      </c>
      <c r="E1084">
        <v>3</v>
      </c>
      <c r="F1084">
        <v>4</v>
      </c>
      <c r="G1084" t="s">
        <v>18</v>
      </c>
      <c r="H1084">
        <v>20</v>
      </c>
      <c r="I1084">
        <v>54468</v>
      </c>
      <c r="J1084">
        <v>5000</v>
      </c>
    </row>
    <row r="1085" spans="1:10" x14ac:dyDescent="0.25">
      <c r="A1085">
        <v>627</v>
      </c>
      <c r="B1085">
        <v>1</v>
      </c>
      <c r="C1085" s="1">
        <v>29258</v>
      </c>
      <c r="D1085">
        <v>1</v>
      </c>
      <c r="E1085">
        <v>4</v>
      </c>
      <c r="F1085">
        <v>5</v>
      </c>
      <c r="G1085" t="s">
        <v>13</v>
      </c>
      <c r="H1085">
        <v>38</v>
      </c>
      <c r="I1085">
        <v>54472</v>
      </c>
      <c r="J1085">
        <v>406639</v>
      </c>
    </row>
    <row r="1086" spans="1:10" x14ac:dyDescent="0.25">
      <c r="A1086">
        <v>47</v>
      </c>
      <c r="B1086">
        <v>1</v>
      </c>
      <c r="C1086" s="1">
        <v>28868</v>
      </c>
      <c r="D1086">
        <v>1</v>
      </c>
      <c r="E1086">
        <v>3</v>
      </c>
      <c r="F1086">
        <v>5</v>
      </c>
      <c r="G1086" t="s">
        <v>13</v>
      </c>
      <c r="H1086">
        <v>40</v>
      </c>
      <c r="I1086">
        <v>54576</v>
      </c>
      <c r="J1086">
        <v>-59195</v>
      </c>
    </row>
    <row r="1087" spans="1:10" x14ac:dyDescent="0.25">
      <c r="A1087">
        <v>384</v>
      </c>
      <c r="B1087">
        <v>1</v>
      </c>
      <c r="C1087" s="1">
        <v>22299</v>
      </c>
      <c r="D1087">
        <v>1</v>
      </c>
      <c r="E1087">
        <v>3</v>
      </c>
      <c r="F1087">
        <v>3</v>
      </c>
      <c r="G1087" t="s">
        <v>10</v>
      </c>
      <c r="H1087">
        <v>39</v>
      </c>
      <c r="I1087">
        <v>54660</v>
      </c>
      <c r="J1087">
        <v>95266</v>
      </c>
    </row>
    <row r="1088" spans="1:10" x14ac:dyDescent="0.25">
      <c r="A1088">
        <v>686</v>
      </c>
      <c r="B1088">
        <v>1</v>
      </c>
      <c r="C1088" s="1">
        <v>27224</v>
      </c>
      <c r="D1088">
        <v>1</v>
      </c>
      <c r="E1088">
        <v>4</v>
      </c>
      <c r="F1088">
        <v>4</v>
      </c>
      <c r="G1088" t="s">
        <v>22</v>
      </c>
      <c r="H1088">
        <v>36</v>
      </c>
      <c r="I1088">
        <v>54664</v>
      </c>
      <c r="J1088">
        <v>582980</v>
      </c>
    </row>
    <row r="1089" spans="1:10" x14ac:dyDescent="0.25">
      <c r="A1089">
        <v>430</v>
      </c>
      <c r="B1089">
        <v>1</v>
      </c>
      <c r="C1089" s="1">
        <v>29206</v>
      </c>
      <c r="D1089">
        <v>1</v>
      </c>
      <c r="E1089">
        <v>1</v>
      </c>
      <c r="F1089">
        <v>4</v>
      </c>
      <c r="G1089" t="s">
        <v>23</v>
      </c>
      <c r="H1089">
        <v>50</v>
      </c>
      <c r="I1089">
        <v>54772</v>
      </c>
      <c r="J1089">
        <v>104003</v>
      </c>
    </row>
    <row r="1090" spans="1:10" x14ac:dyDescent="0.25">
      <c r="A1090">
        <v>977</v>
      </c>
      <c r="B1090">
        <v>1</v>
      </c>
      <c r="C1090" s="1">
        <v>29498</v>
      </c>
      <c r="D1090">
        <v>1</v>
      </c>
      <c r="E1090">
        <v>4</v>
      </c>
      <c r="F1090">
        <v>5</v>
      </c>
      <c r="G1090" t="s">
        <v>13</v>
      </c>
      <c r="H1090">
        <v>40</v>
      </c>
      <c r="I1090">
        <v>54792</v>
      </c>
      <c r="J1090">
        <v>258699</v>
      </c>
    </row>
    <row r="1091" spans="1:10" x14ac:dyDescent="0.25">
      <c r="A1091">
        <v>1173</v>
      </c>
      <c r="B1091">
        <v>2</v>
      </c>
      <c r="C1091" s="1">
        <v>28036</v>
      </c>
      <c r="D1091">
        <v>1</v>
      </c>
      <c r="E1091">
        <v>3</v>
      </c>
      <c r="F1091">
        <v>4</v>
      </c>
      <c r="G1091" t="s">
        <v>9</v>
      </c>
      <c r="H1091">
        <v>40</v>
      </c>
      <c r="I1091">
        <v>54844</v>
      </c>
      <c r="J1091">
        <v>53600</v>
      </c>
    </row>
    <row r="1092" spans="1:10" x14ac:dyDescent="0.25">
      <c r="A1092">
        <v>976</v>
      </c>
      <c r="B1092">
        <v>1</v>
      </c>
      <c r="C1092" s="1">
        <v>24883</v>
      </c>
      <c r="D1092">
        <v>1</v>
      </c>
      <c r="E1092">
        <v>1</v>
      </c>
      <c r="F1092">
        <v>4</v>
      </c>
      <c r="G1092" t="s">
        <v>9</v>
      </c>
      <c r="H1092">
        <v>39</v>
      </c>
      <c r="I1092">
        <v>54908</v>
      </c>
      <c r="J1092">
        <v>5904</v>
      </c>
    </row>
    <row r="1093" spans="1:10" x14ac:dyDescent="0.25">
      <c r="A1093">
        <v>956</v>
      </c>
      <c r="B1093">
        <v>2</v>
      </c>
      <c r="C1093" s="1">
        <v>26571</v>
      </c>
      <c r="D1093">
        <v>1</v>
      </c>
      <c r="E1093">
        <v>3</v>
      </c>
      <c r="F1093">
        <v>4</v>
      </c>
      <c r="G1093" t="s">
        <v>22</v>
      </c>
      <c r="H1093">
        <v>20</v>
      </c>
      <c r="I1093">
        <v>54936</v>
      </c>
      <c r="J1093">
        <v>164421</v>
      </c>
    </row>
    <row r="1094" spans="1:10" x14ac:dyDescent="0.25">
      <c r="A1094">
        <v>52</v>
      </c>
      <c r="B1094">
        <v>1</v>
      </c>
      <c r="C1094" s="1">
        <v>24269</v>
      </c>
      <c r="D1094">
        <v>1</v>
      </c>
      <c r="E1094">
        <v>2</v>
      </c>
      <c r="F1094">
        <v>3</v>
      </c>
      <c r="G1094" t="s">
        <v>10</v>
      </c>
      <c r="H1094">
        <v>40</v>
      </c>
      <c r="I1094">
        <v>55016</v>
      </c>
      <c r="J1094">
        <v>308668</v>
      </c>
    </row>
    <row r="1095" spans="1:10" x14ac:dyDescent="0.25">
      <c r="A1095">
        <v>87</v>
      </c>
      <c r="B1095">
        <v>1</v>
      </c>
      <c r="C1095" s="1">
        <v>22230</v>
      </c>
      <c r="D1095">
        <v>1</v>
      </c>
      <c r="E1095">
        <v>1</v>
      </c>
      <c r="F1095">
        <v>3</v>
      </c>
      <c r="G1095" t="s">
        <v>10</v>
      </c>
      <c r="H1095">
        <v>40</v>
      </c>
      <c r="I1095">
        <v>55080</v>
      </c>
      <c r="J1095">
        <v>183995</v>
      </c>
    </row>
    <row r="1096" spans="1:10" x14ac:dyDescent="0.25">
      <c r="A1096">
        <v>592</v>
      </c>
      <c r="B1096">
        <v>1</v>
      </c>
      <c r="C1096" s="1">
        <v>27332</v>
      </c>
      <c r="D1096">
        <v>1</v>
      </c>
      <c r="E1096">
        <v>4</v>
      </c>
      <c r="F1096">
        <v>5</v>
      </c>
      <c r="G1096" t="s">
        <v>13</v>
      </c>
      <c r="H1096">
        <v>39</v>
      </c>
      <c r="I1096">
        <v>55116</v>
      </c>
      <c r="J1096">
        <v>203200</v>
      </c>
    </row>
    <row r="1097" spans="1:10" x14ac:dyDescent="0.25">
      <c r="A1097">
        <v>429</v>
      </c>
      <c r="B1097">
        <v>1</v>
      </c>
      <c r="C1097" s="1">
        <v>30276</v>
      </c>
      <c r="D1097">
        <v>1</v>
      </c>
      <c r="E1097">
        <v>1</v>
      </c>
      <c r="F1097">
        <v>3</v>
      </c>
      <c r="G1097" t="s">
        <v>10</v>
      </c>
      <c r="H1097">
        <v>39</v>
      </c>
      <c r="I1097">
        <v>55124</v>
      </c>
      <c r="J1097">
        <v>76323</v>
      </c>
    </row>
    <row r="1098" spans="1:10" x14ac:dyDescent="0.25">
      <c r="A1098">
        <v>201</v>
      </c>
      <c r="B1098">
        <v>1</v>
      </c>
      <c r="C1098" s="1">
        <v>20009</v>
      </c>
      <c r="D1098">
        <v>1</v>
      </c>
      <c r="E1098">
        <v>1</v>
      </c>
      <c r="F1098">
        <v>3</v>
      </c>
      <c r="G1098" t="s">
        <v>10</v>
      </c>
      <c r="H1098">
        <v>20</v>
      </c>
      <c r="I1098">
        <v>55156</v>
      </c>
      <c r="J1098">
        <v>399688</v>
      </c>
    </row>
    <row r="1099" spans="1:10" x14ac:dyDescent="0.25">
      <c r="A1099">
        <v>286</v>
      </c>
      <c r="B1099">
        <v>1</v>
      </c>
      <c r="C1099" s="1">
        <v>25756</v>
      </c>
      <c r="D1099">
        <v>1</v>
      </c>
      <c r="E1099">
        <v>4</v>
      </c>
      <c r="F1099">
        <v>4</v>
      </c>
      <c r="G1099" t="s">
        <v>9</v>
      </c>
      <c r="H1099">
        <v>38</v>
      </c>
      <c r="I1099">
        <v>55392</v>
      </c>
      <c r="J1099">
        <v>6709</v>
      </c>
    </row>
    <row r="1100" spans="1:10" x14ac:dyDescent="0.25">
      <c r="A1100">
        <v>161</v>
      </c>
      <c r="B1100">
        <v>1</v>
      </c>
      <c r="C1100" s="1">
        <v>30250</v>
      </c>
      <c r="D1100">
        <v>1</v>
      </c>
      <c r="E1100">
        <v>3</v>
      </c>
      <c r="F1100">
        <v>5</v>
      </c>
      <c r="G1100" t="s">
        <v>13</v>
      </c>
      <c r="H1100">
        <v>32</v>
      </c>
      <c r="I1100">
        <v>55540</v>
      </c>
      <c r="J1100">
        <v>-41511</v>
      </c>
    </row>
    <row r="1101" spans="1:10" x14ac:dyDescent="0.25">
      <c r="A1101">
        <v>847</v>
      </c>
      <c r="B1101">
        <v>2</v>
      </c>
      <c r="C1101" s="1">
        <v>26705</v>
      </c>
      <c r="D1101">
        <v>1</v>
      </c>
      <c r="E1101">
        <v>2</v>
      </c>
      <c r="F1101">
        <v>4</v>
      </c>
      <c r="G1101" t="s">
        <v>9</v>
      </c>
      <c r="H1101">
        <v>40</v>
      </c>
      <c r="I1101">
        <v>55580</v>
      </c>
      <c r="J1101">
        <v>33228</v>
      </c>
    </row>
    <row r="1102" spans="1:10" x14ac:dyDescent="0.25">
      <c r="A1102">
        <v>241</v>
      </c>
      <c r="B1102">
        <v>1</v>
      </c>
      <c r="C1102" s="1">
        <v>28413</v>
      </c>
      <c r="D1102">
        <v>1</v>
      </c>
      <c r="E1102">
        <v>4</v>
      </c>
      <c r="F1102">
        <v>4</v>
      </c>
      <c r="G1102" t="s">
        <v>14</v>
      </c>
      <c r="H1102">
        <v>36</v>
      </c>
      <c r="I1102">
        <v>55684</v>
      </c>
      <c r="J1102">
        <v>248500</v>
      </c>
    </row>
    <row r="1103" spans="1:10" x14ac:dyDescent="0.25">
      <c r="A1103">
        <v>584</v>
      </c>
      <c r="B1103">
        <v>1</v>
      </c>
      <c r="C1103" s="1">
        <v>19969</v>
      </c>
      <c r="D1103">
        <v>1</v>
      </c>
      <c r="E1103">
        <v>4</v>
      </c>
      <c r="F1103">
        <v>4</v>
      </c>
      <c r="G1103" t="s">
        <v>19</v>
      </c>
      <c r="H1103">
        <v>39</v>
      </c>
      <c r="I1103">
        <v>55820</v>
      </c>
      <c r="J1103">
        <v>175630</v>
      </c>
    </row>
    <row r="1104" spans="1:10" x14ac:dyDescent="0.25">
      <c r="A1104">
        <v>580</v>
      </c>
      <c r="B1104">
        <v>2</v>
      </c>
      <c r="C1104" s="1">
        <v>30308</v>
      </c>
      <c r="D1104">
        <v>1</v>
      </c>
      <c r="E1104">
        <v>3</v>
      </c>
      <c r="F1104">
        <v>4</v>
      </c>
      <c r="G1104" t="s">
        <v>9</v>
      </c>
      <c r="H1104">
        <v>40</v>
      </c>
      <c r="I1104">
        <v>55956</v>
      </c>
      <c r="J1104">
        <v>258181</v>
      </c>
    </row>
    <row r="1105" spans="1:10" x14ac:dyDescent="0.25">
      <c r="A1105">
        <v>423</v>
      </c>
      <c r="B1105">
        <v>1</v>
      </c>
      <c r="C1105" s="1">
        <v>22664</v>
      </c>
      <c r="D1105">
        <v>1</v>
      </c>
      <c r="E1105">
        <v>3</v>
      </c>
      <c r="F1105">
        <v>5</v>
      </c>
      <c r="G1105" t="s">
        <v>13</v>
      </c>
      <c r="H1105">
        <v>37</v>
      </c>
      <c r="I1105">
        <v>56020</v>
      </c>
      <c r="J1105">
        <v>401500</v>
      </c>
    </row>
    <row r="1106" spans="1:10" x14ac:dyDescent="0.25">
      <c r="A1106">
        <v>655</v>
      </c>
      <c r="B1106">
        <v>1</v>
      </c>
      <c r="C1106" s="1">
        <v>25595</v>
      </c>
      <c r="D1106">
        <v>1</v>
      </c>
      <c r="E1106">
        <v>3</v>
      </c>
      <c r="F1106">
        <v>4</v>
      </c>
      <c r="G1106" t="s">
        <v>22</v>
      </c>
      <c r="H1106">
        <v>40</v>
      </c>
      <c r="I1106">
        <v>56020</v>
      </c>
      <c r="J1106">
        <v>491500</v>
      </c>
    </row>
    <row r="1107" spans="1:10" x14ac:dyDescent="0.25">
      <c r="A1107">
        <v>1088</v>
      </c>
      <c r="B1107">
        <v>2</v>
      </c>
      <c r="C1107" s="1">
        <v>21563</v>
      </c>
      <c r="D1107">
        <v>1</v>
      </c>
      <c r="E1107">
        <v>1</v>
      </c>
      <c r="F1107">
        <v>3</v>
      </c>
      <c r="G1107" t="s">
        <v>10</v>
      </c>
      <c r="H1107">
        <v>20</v>
      </c>
      <c r="I1107">
        <v>56024</v>
      </c>
      <c r="J1107">
        <v>59552</v>
      </c>
    </row>
    <row r="1108" spans="1:10" x14ac:dyDescent="0.25">
      <c r="A1108">
        <v>465</v>
      </c>
      <c r="B1108">
        <v>1</v>
      </c>
      <c r="C1108" s="1">
        <v>27604</v>
      </c>
      <c r="D1108">
        <v>1</v>
      </c>
      <c r="E1108">
        <v>4</v>
      </c>
      <c r="F1108">
        <v>5</v>
      </c>
      <c r="G1108" t="s">
        <v>13</v>
      </c>
      <c r="H1108">
        <v>0</v>
      </c>
      <c r="I1108">
        <v>56148</v>
      </c>
      <c r="J1108">
        <v>1758</v>
      </c>
    </row>
    <row r="1109" spans="1:10" x14ac:dyDescent="0.25">
      <c r="A1109">
        <v>562</v>
      </c>
      <c r="B1109">
        <v>1</v>
      </c>
      <c r="C1109" s="1">
        <v>23263</v>
      </c>
      <c r="D1109">
        <v>1</v>
      </c>
      <c r="E1109">
        <v>1</v>
      </c>
      <c r="F1109">
        <v>2</v>
      </c>
      <c r="G1109" t="s">
        <v>22</v>
      </c>
      <c r="H1109">
        <v>48</v>
      </c>
      <c r="I1109">
        <v>56324</v>
      </c>
      <c r="J1109">
        <v>836500</v>
      </c>
    </row>
    <row r="1110" spans="1:10" x14ac:dyDescent="0.25">
      <c r="A1110">
        <v>955</v>
      </c>
      <c r="B1110">
        <v>1</v>
      </c>
      <c r="C1110" s="1">
        <v>23478</v>
      </c>
      <c r="D1110">
        <v>1</v>
      </c>
      <c r="E1110">
        <v>2</v>
      </c>
      <c r="F1110">
        <v>4</v>
      </c>
      <c r="G1110" t="s">
        <v>14</v>
      </c>
      <c r="H1110">
        <v>39</v>
      </c>
      <c r="I1110">
        <v>56396</v>
      </c>
      <c r="J1110">
        <v>27967</v>
      </c>
    </row>
    <row r="1111" spans="1:10" x14ac:dyDescent="0.25">
      <c r="A1111">
        <v>736</v>
      </c>
      <c r="B1111">
        <v>2</v>
      </c>
      <c r="C1111" s="1">
        <v>25170</v>
      </c>
      <c r="D1111">
        <v>1</v>
      </c>
      <c r="E1111">
        <v>4</v>
      </c>
      <c r="F1111">
        <v>4</v>
      </c>
      <c r="G1111" t="s">
        <v>11</v>
      </c>
      <c r="H1111">
        <v>35</v>
      </c>
      <c r="I1111">
        <v>56668</v>
      </c>
      <c r="J1111">
        <v>193000</v>
      </c>
    </row>
    <row r="1112" spans="1:10" x14ac:dyDescent="0.25">
      <c r="A1112">
        <v>696</v>
      </c>
      <c r="B1112">
        <v>1</v>
      </c>
      <c r="C1112" s="1">
        <v>26576</v>
      </c>
      <c r="D1112">
        <v>1</v>
      </c>
      <c r="E1112">
        <v>1</v>
      </c>
      <c r="F1112">
        <v>4</v>
      </c>
      <c r="G1112" t="s">
        <v>11</v>
      </c>
      <c r="H1112">
        <v>40</v>
      </c>
      <c r="I1112">
        <v>56888</v>
      </c>
      <c r="J1112">
        <v>80281</v>
      </c>
    </row>
    <row r="1113" spans="1:10" x14ac:dyDescent="0.25">
      <c r="A1113">
        <v>18</v>
      </c>
      <c r="B1113">
        <v>1</v>
      </c>
      <c r="C1113" s="1">
        <v>22312</v>
      </c>
      <c r="D1113">
        <v>1</v>
      </c>
      <c r="E1113">
        <v>2</v>
      </c>
      <c r="F1113">
        <v>4</v>
      </c>
      <c r="G1113" t="s">
        <v>18</v>
      </c>
      <c r="H1113">
        <v>38</v>
      </c>
      <c r="I1113">
        <v>56952</v>
      </c>
      <c r="J1113">
        <v>160930</v>
      </c>
    </row>
    <row r="1114" spans="1:10" x14ac:dyDescent="0.25">
      <c r="A1114">
        <v>732</v>
      </c>
      <c r="B1114">
        <v>1</v>
      </c>
      <c r="C1114" s="1">
        <v>19000</v>
      </c>
      <c r="D1114">
        <v>1</v>
      </c>
      <c r="E1114">
        <v>1</v>
      </c>
      <c r="F1114">
        <v>3</v>
      </c>
      <c r="G1114" t="s">
        <v>10</v>
      </c>
      <c r="H1114">
        <v>40</v>
      </c>
      <c r="I1114">
        <v>57092</v>
      </c>
      <c r="J1114">
        <v>350700</v>
      </c>
    </row>
    <row r="1115" spans="1:10" x14ac:dyDescent="0.25">
      <c r="A1115">
        <v>846</v>
      </c>
      <c r="B1115">
        <v>1</v>
      </c>
      <c r="C1115" s="1">
        <v>26448</v>
      </c>
      <c r="D1115">
        <v>1</v>
      </c>
      <c r="E1115">
        <v>2</v>
      </c>
      <c r="F1115">
        <v>4</v>
      </c>
      <c r="G1115" t="s">
        <v>14</v>
      </c>
      <c r="H1115">
        <v>39</v>
      </c>
      <c r="I1115">
        <v>57432</v>
      </c>
      <c r="J1115">
        <v>156306</v>
      </c>
    </row>
    <row r="1116" spans="1:10" x14ac:dyDescent="0.25">
      <c r="A1116">
        <v>529</v>
      </c>
      <c r="B1116">
        <v>1</v>
      </c>
      <c r="C1116" s="1">
        <v>19421</v>
      </c>
      <c r="D1116">
        <v>1</v>
      </c>
      <c r="E1116">
        <v>4</v>
      </c>
      <c r="F1116">
        <v>4</v>
      </c>
      <c r="G1116" t="s">
        <v>11</v>
      </c>
      <c r="H1116">
        <v>50</v>
      </c>
      <c r="I1116">
        <v>57512</v>
      </c>
      <c r="J1116">
        <v>533498</v>
      </c>
    </row>
    <row r="1117" spans="1:10" x14ac:dyDescent="0.25">
      <c r="A1117">
        <v>1187</v>
      </c>
      <c r="B1117">
        <v>1</v>
      </c>
      <c r="C1117" s="1">
        <v>33980</v>
      </c>
      <c r="D1117">
        <v>1</v>
      </c>
      <c r="E1117">
        <v>4</v>
      </c>
      <c r="F1117">
        <v>5</v>
      </c>
      <c r="G1117" t="s">
        <v>13</v>
      </c>
      <c r="H1117">
        <v>40</v>
      </c>
      <c r="I1117">
        <v>57524</v>
      </c>
      <c r="J1117">
        <v>220300</v>
      </c>
    </row>
    <row r="1118" spans="1:10" x14ac:dyDescent="0.25">
      <c r="A1118">
        <v>4</v>
      </c>
      <c r="B1118">
        <v>1</v>
      </c>
      <c r="C1118" s="1">
        <v>30270</v>
      </c>
      <c r="D1118">
        <v>1</v>
      </c>
      <c r="E1118">
        <v>1</v>
      </c>
      <c r="F1118">
        <v>3</v>
      </c>
      <c r="G1118" t="s">
        <v>10</v>
      </c>
      <c r="H1118">
        <v>40</v>
      </c>
      <c r="I1118">
        <v>57556</v>
      </c>
      <c r="J1118">
        <v>226789</v>
      </c>
    </row>
    <row r="1119" spans="1:10" x14ac:dyDescent="0.25">
      <c r="A1119">
        <v>220</v>
      </c>
      <c r="B1119">
        <v>2</v>
      </c>
      <c r="C1119" s="1">
        <v>26145</v>
      </c>
      <c r="D1119">
        <v>1</v>
      </c>
      <c r="E1119">
        <v>1</v>
      </c>
      <c r="F1119">
        <v>3</v>
      </c>
      <c r="G1119" t="s">
        <v>10</v>
      </c>
      <c r="H1119">
        <v>35</v>
      </c>
      <c r="I1119">
        <v>57620</v>
      </c>
      <c r="J1119">
        <v>119876</v>
      </c>
    </row>
    <row r="1120" spans="1:10" x14ac:dyDescent="0.25">
      <c r="A1120">
        <v>999</v>
      </c>
      <c r="B1120">
        <v>1</v>
      </c>
      <c r="C1120" s="1">
        <v>27734</v>
      </c>
      <c r="D1120">
        <v>1</v>
      </c>
      <c r="E1120">
        <v>4</v>
      </c>
      <c r="F1120">
        <v>4</v>
      </c>
      <c r="G1120" t="s">
        <v>23</v>
      </c>
      <c r="H1120">
        <v>45</v>
      </c>
      <c r="I1120">
        <v>57660</v>
      </c>
      <c r="J1120">
        <v>145000</v>
      </c>
    </row>
    <row r="1121" spans="1:10" x14ac:dyDescent="0.25">
      <c r="A1121">
        <v>745</v>
      </c>
      <c r="B1121">
        <v>1</v>
      </c>
      <c r="C1121" s="1">
        <v>25204</v>
      </c>
      <c r="D1121">
        <v>1</v>
      </c>
      <c r="E1121">
        <v>2</v>
      </c>
      <c r="F1121">
        <v>4</v>
      </c>
      <c r="G1121" t="s">
        <v>18</v>
      </c>
      <c r="H1121">
        <v>40</v>
      </c>
      <c r="I1121">
        <v>57764</v>
      </c>
      <c r="J1121">
        <v>243416</v>
      </c>
    </row>
    <row r="1122" spans="1:10" x14ac:dyDescent="0.25">
      <c r="A1122">
        <v>1035</v>
      </c>
      <c r="B1122">
        <v>1</v>
      </c>
      <c r="C1122" s="1">
        <v>24502</v>
      </c>
      <c r="D1122">
        <v>1</v>
      </c>
      <c r="E1122">
        <v>3</v>
      </c>
      <c r="F1122">
        <v>4</v>
      </c>
      <c r="G1122" t="s">
        <v>19</v>
      </c>
      <c r="H1122">
        <v>48</v>
      </c>
      <c r="I1122">
        <v>57992</v>
      </c>
      <c r="J1122">
        <v>169512</v>
      </c>
    </row>
    <row r="1123" spans="1:10" x14ac:dyDescent="0.25">
      <c r="A1123">
        <v>79</v>
      </c>
      <c r="B1123">
        <v>1</v>
      </c>
      <c r="C1123" s="1">
        <v>28829</v>
      </c>
      <c r="D1123">
        <v>1</v>
      </c>
      <c r="E1123">
        <v>4</v>
      </c>
      <c r="F1123">
        <v>5</v>
      </c>
      <c r="G1123" t="s">
        <v>13</v>
      </c>
      <c r="H1123">
        <v>38</v>
      </c>
      <c r="I1123">
        <v>58116</v>
      </c>
      <c r="J1123">
        <v>100000</v>
      </c>
    </row>
    <row r="1124" spans="1:10" x14ac:dyDescent="0.25">
      <c r="A1124">
        <v>506</v>
      </c>
      <c r="B1124">
        <v>1</v>
      </c>
      <c r="C1124" s="1">
        <v>22908</v>
      </c>
      <c r="D1124">
        <v>1</v>
      </c>
      <c r="E1124">
        <v>3</v>
      </c>
      <c r="F1124">
        <v>3</v>
      </c>
      <c r="G1124" t="s">
        <v>10</v>
      </c>
      <c r="H1124">
        <v>38</v>
      </c>
      <c r="I1124">
        <v>58184</v>
      </c>
      <c r="J1124">
        <v>179633</v>
      </c>
    </row>
    <row r="1125" spans="1:10" x14ac:dyDescent="0.25">
      <c r="A1125">
        <v>1001</v>
      </c>
      <c r="B1125">
        <v>1</v>
      </c>
      <c r="C1125" s="1">
        <v>23702</v>
      </c>
      <c r="D1125">
        <v>1</v>
      </c>
      <c r="E1125">
        <v>1</v>
      </c>
      <c r="F1125">
        <v>3</v>
      </c>
      <c r="G1125" t="s">
        <v>10</v>
      </c>
      <c r="H1125">
        <v>40</v>
      </c>
      <c r="I1125">
        <v>58372</v>
      </c>
      <c r="J1125">
        <v>177853</v>
      </c>
    </row>
    <row r="1126" spans="1:10" x14ac:dyDescent="0.25">
      <c r="A1126">
        <v>889</v>
      </c>
      <c r="B1126">
        <v>1</v>
      </c>
      <c r="C1126" s="1">
        <v>28742</v>
      </c>
      <c r="D1126">
        <v>1</v>
      </c>
      <c r="E1126">
        <v>3</v>
      </c>
      <c r="F1126">
        <v>3</v>
      </c>
      <c r="G1126" t="s">
        <v>10</v>
      </c>
      <c r="H1126">
        <v>40</v>
      </c>
      <c r="I1126">
        <v>58388</v>
      </c>
      <c r="J1126">
        <v>80010</v>
      </c>
    </row>
    <row r="1127" spans="1:10" x14ac:dyDescent="0.25">
      <c r="A1127">
        <v>75</v>
      </c>
      <c r="B1127">
        <v>2</v>
      </c>
      <c r="C1127" s="1">
        <v>19973</v>
      </c>
      <c r="D1127">
        <v>1</v>
      </c>
      <c r="E1127">
        <v>1</v>
      </c>
      <c r="F1127">
        <v>3</v>
      </c>
      <c r="G1127" t="s">
        <v>10</v>
      </c>
      <c r="H1127">
        <v>38</v>
      </c>
      <c r="I1127">
        <v>58432</v>
      </c>
      <c r="J1127">
        <v>120000</v>
      </c>
    </row>
    <row r="1128" spans="1:10" x14ac:dyDescent="0.25">
      <c r="A1128">
        <v>174</v>
      </c>
      <c r="B1128">
        <v>2</v>
      </c>
      <c r="C1128" s="1">
        <v>26330</v>
      </c>
      <c r="D1128">
        <v>1</v>
      </c>
      <c r="E1128">
        <v>1</v>
      </c>
      <c r="F1128">
        <v>3</v>
      </c>
      <c r="G1128" t="s">
        <v>10</v>
      </c>
      <c r="H1128">
        <v>40</v>
      </c>
      <c r="I1128">
        <v>58452</v>
      </c>
      <c r="J1128">
        <v>56970</v>
      </c>
    </row>
    <row r="1129" spans="1:10" x14ac:dyDescent="0.25">
      <c r="A1129">
        <v>959</v>
      </c>
      <c r="B1129">
        <v>1</v>
      </c>
      <c r="C1129" s="1">
        <v>20278</v>
      </c>
      <c r="D1129">
        <v>1</v>
      </c>
      <c r="E1129">
        <v>2</v>
      </c>
      <c r="F1129">
        <v>4</v>
      </c>
      <c r="G1129" t="s">
        <v>23</v>
      </c>
      <c r="H1129">
        <v>20</v>
      </c>
      <c r="I1129">
        <v>58548</v>
      </c>
      <c r="J1129">
        <v>284901</v>
      </c>
    </row>
    <row r="1130" spans="1:10" x14ac:dyDescent="0.25">
      <c r="A1130">
        <v>163</v>
      </c>
      <c r="B1130">
        <v>1</v>
      </c>
      <c r="C1130" s="1">
        <v>26773</v>
      </c>
      <c r="D1130">
        <v>1</v>
      </c>
      <c r="E1130">
        <v>3</v>
      </c>
      <c r="F1130">
        <v>4</v>
      </c>
      <c r="G1130" t="s">
        <v>19</v>
      </c>
      <c r="H1130">
        <v>38</v>
      </c>
      <c r="I1130">
        <v>58620</v>
      </c>
      <c r="J1130">
        <v>-30020</v>
      </c>
    </row>
    <row r="1131" spans="1:10" x14ac:dyDescent="0.25">
      <c r="A1131">
        <v>762</v>
      </c>
      <c r="B1131">
        <v>1</v>
      </c>
      <c r="C1131" s="1">
        <v>27584</v>
      </c>
      <c r="D1131">
        <v>1</v>
      </c>
      <c r="E1131">
        <v>1</v>
      </c>
      <c r="F1131">
        <v>4</v>
      </c>
      <c r="G1131" t="s">
        <v>19</v>
      </c>
      <c r="H1131">
        <v>48</v>
      </c>
      <c r="I1131">
        <v>58748</v>
      </c>
      <c r="J1131">
        <v>178116</v>
      </c>
    </row>
    <row r="1132" spans="1:10" x14ac:dyDescent="0.25">
      <c r="A1132">
        <v>951</v>
      </c>
      <c r="B1132">
        <v>1</v>
      </c>
      <c r="C1132" s="1">
        <v>27613</v>
      </c>
      <c r="D1132">
        <v>1</v>
      </c>
      <c r="E1132">
        <v>3</v>
      </c>
      <c r="F1132">
        <v>4</v>
      </c>
      <c r="G1132" t="s">
        <v>11</v>
      </c>
      <c r="H1132">
        <v>41</v>
      </c>
      <c r="I1132">
        <v>59056</v>
      </c>
      <c r="J1132">
        <v>223834</v>
      </c>
    </row>
    <row r="1133" spans="1:10" x14ac:dyDescent="0.25">
      <c r="A1133">
        <v>281</v>
      </c>
      <c r="B1133">
        <v>1</v>
      </c>
      <c r="C1133" s="1">
        <v>27383</v>
      </c>
      <c r="D1133">
        <v>1</v>
      </c>
      <c r="E1133">
        <v>4</v>
      </c>
      <c r="F1133">
        <v>4</v>
      </c>
      <c r="G1133" t="s">
        <v>11</v>
      </c>
      <c r="H1133">
        <v>35</v>
      </c>
      <c r="I1133">
        <v>59108</v>
      </c>
      <c r="J1133">
        <v>10519</v>
      </c>
    </row>
    <row r="1134" spans="1:10" x14ac:dyDescent="0.25">
      <c r="A1134">
        <v>459</v>
      </c>
      <c r="B1134">
        <v>1</v>
      </c>
      <c r="C1134" s="1">
        <v>23245</v>
      </c>
      <c r="D1134">
        <v>1</v>
      </c>
      <c r="E1134">
        <v>1</v>
      </c>
      <c r="F1134">
        <v>3</v>
      </c>
      <c r="G1134" t="s">
        <v>10</v>
      </c>
      <c r="H1134">
        <v>45</v>
      </c>
      <c r="I1134">
        <v>59368</v>
      </c>
      <c r="J1134">
        <v>78106</v>
      </c>
    </row>
    <row r="1135" spans="1:10" x14ac:dyDescent="0.25">
      <c r="A1135">
        <v>625</v>
      </c>
      <c r="B1135">
        <v>2</v>
      </c>
      <c r="C1135" s="1">
        <v>25005</v>
      </c>
      <c r="D1135">
        <v>2</v>
      </c>
      <c r="E1135">
        <v>2</v>
      </c>
      <c r="F1135">
        <v>4</v>
      </c>
      <c r="G1135" t="s">
        <v>14</v>
      </c>
      <c r="H1135">
        <v>38</v>
      </c>
      <c r="I1135">
        <v>59372</v>
      </c>
      <c r="J1135">
        <v>463876</v>
      </c>
    </row>
    <row r="1136" spans="1:10" x14ac:dyDescent="0.25">
      <c r="A1136">
        <v>851</v>
      </c>
      <c r="B1136">
        <v>1</v>
      </c>
      <c r="C1136" s="1">
        <v>23338</v>
      </c>
      <c r="D1136">
        <v>1</v>
      </c>
      <c r="E1136">
        <v>3</v>
      </c>
      <c r="F1136">
        <v>3</v>
      </c>
      <c r="G1136" t="s">
        <v>10</v>
      </c>
      <c r="H1136">
        <v>38</v>
      </c>
      <c r="I1136">
        <v>59436</v>
      </c>
      <c r="J1136">
        <v>789407</v>
      </c>
    </row>
    <row r="1137" spans="1:10" x14ac:dyDescent="0.25">
      <c r="A1137">
        <v>845</v>
      </c>
      <c r="B1137">
        <v>1</v>
      </c>
      <c r="C1137" s="1">
        <v>27223</v>
      </c>
      <c r="D1137">
        <v>1</v>
      </c>
      <c r="E1137">
        <v>2</v>
      </c>
      <c r="F1137">
        <v>4</v>
      </c>
      <c r="G1137" t="s">
        <v>26</v>
      </c>
      <c r="H1137">
        <v>40</v>
      </c>
      <c r="I1137">
        <v>59480</v>
      </c>
      <c r="J1137">
        <v>189479</v>
      </c>
    </row>
    <row r="1138" spans="1:10" x14ac:dyDescent="0.25">
      <c r="A1138">
        <v>164</v>
      </c>
      <c r="B1138">
        <v>2</v>
      </c>
      <c r="C1138" s="1">
        <v>25517</v>
      </c>
      <c r="D1138">
        <v>1</v>
      </c>
      <c r="E1138">
        <v>1</v>
      </c>
      <c r="F1138">
        <v>4</v>
      </c>
      <c r="G1138" t="s">
        <v>14</v>
      </c>
      <c r="H1138">
        <v>18</v>
      </c>
      <c r="I1138">
        <v>59648</v>
      </c>
      <c r="J1138">
        <v>15828</v>
      </c>
    </row>
    <row r="1139" spans="1:10" x14ac:dyDescent="0.25">
      <c r="A1139">
        <v>441</v>
      </c>
      <c r="B1139">
        <v>1</v>
      </c>
      <c r="C1139" s="1">
        <v>25505</v>
      </c>
      <c r="D1139">
        <v>1</v>
      </c>
      <c r="E1139">
        <v>2</v>
      </c>
      <c r="F1139">
        <v>3</v>
      </c>
      <c r="G1139" t="s">
        <v>10</v>
      </c>
      <c r="H1139">
        <v>38</v>
      </c>
      <c r="I1139">
        <v>59980</v>
      </c>
      <c r="J1139">
        <v>465000</v>
      </c>
    </row>
    <row r="1140" spans="1:10" x14ac:dyDescent="0.25">
      <c r="A1140">
        <v>717</v>
      </c>
      <c r="B1140">
        <v>1</v>
      </c>
      <c r="C1140" s="1">
        <v>28379</v>
      </c>
      <c r="D1140">
        <v>1</v>
      </c>
      <c r="E1140">
        <v>4</v>
      </c>
      <c r="F1140">
        <v>4</v>
      </c>
      <c r="G1140" t="s">
        <v>19</v>
      </c>
      <c r="H1140">
        <v>40</v>
      </c>
      <c r="I1140">
        <v>60020</v>
      </c>
      <c r="J1140">
        <v>180875</v>
      </c>
    </row>
    <row r="1141" spans="1:10" x14ac:dyDescent="0.25">
      <c r="A1141">
        <v>585</v>
      </c>
      <c r="B1141">
        <v>1</v>
      </c>
      <c r="C1141" s="1">
        <v>30314</v>
      </c>
      <c r="D1141">
        <v>1</v>
      </c>
      <c r="E1141">
        <v>1</v>
      </c>
      <c r="F1141">
        <v>2</v>
      </c>
      <c r="G1141" t="s">
        <v>14</v>
      </c>
      <c r="H1141">
        <v>50</v>
      </c>
      <c r="I1141">
        <v>60196</v>
      </c>
      <c r="J1141">
        <v>4200</v>
      </c>
    </row>
    <row r="1142" spans="1:10" x14ac:dyDescent="0.25">
      <c r="A1142">
        <v>190</v>
      </c>
      <c r="B1142">
        <v>1</v>
      </c>
      <c r="C1142" s="1">
        <v>23485</v>
      </c>
      <c r="D1142">
        <v>1</v>
      </c>
      <c r="E1142">
        <v>1</v>
      </c>
      <c r="F1142">
        <v>4</v>
      </c>
      <c r="G1142" t="s">
        <v>11</v>
      </c>
      <c r="H1142">
        <v>39</v>
      </c>
      <c r="I1142">
        <v>60212</v>
      </c>
      <c r="J1142">
        <v>395208</v>
      </c>
    </row>
    <row r="1143" spans="1:10" x14ac:dyDescent="0.25">
      <c r="A1143">
        <v>1143</v>
      </c>
      <c r="B1143">
        <v>1</v>
      </c>
      <c r="C1143" s="1">
        <v>27993</v>
      </c>
      <c r="D1143">
        <v>1</v>
      </c>
      <c r="E1143">
        <v>4</v>
      </c>
      <c r="F1143">
        <v>5</v>
      </c>
      <c r="G1143" t="s">
        <v>13</v>
      </c>
      <c r="H1143">
        <v>38</v>
      </c>
      <c r="I1143">
        <v>60368</v>
      </c>
      <c r="J1143">
        <v>130000</v>
      </c>
    </row>
    <row r="1144" spans="1:10" x14ac:dyDescent="0.25">
      <c r="A1144">
        <v>1183</v>
      </c>
      <c r="B1144">
        <v>1</v>
      </c>
      <c r="C1144" s="1">
        <v>28758</v>
      </c>
      <c r="D1144">
        <v>1</v>
      </c>
      <c r="E1144">
        <v>2</v>
      </c>
      <c r="F1144">
        <v>4</v>
      </c>
      <c r="G1144" t="s">
        <v>18</v>
      </c>
      <c r="H1144">
        <v>40</v>
      </c>
      <c r="I1144">
        <v>60492</v>
      </c>
      <c r="J1144">
        <v>12270</v>
      </c>
    </row>
    <row r="1145" spans="1:10" x14ac:dyDescent="0.25">
      <c r="A1145">
        <v>77</v>
      </c>
      <c r="B1145">
        <v>1</v>
      </c>
      <c r="C1145" s="1">
        <v>21385</v>
      </c>
      <c r="D1145">
        <v>1</v>
      </c>
      <c r="E1145">
        <v>1</v>
      </c>
      <c r="F1145">
        <v>4</v>
      </c>
      <c r="G1145" t="s">
        <v>23</v>
      </c>
      <c r="H1145">
        <v>38</v>
      </c>
      <c r="I1145">
        <v>60516</v>
      </c>
      <c r="J1145">
        <v>244619</v>
      </c>
    </row>
    <row r="1146" spans="1:10" x14ac:dyDescent="0.25">
      <c r="A1146">
        <v>899</v>
      </c>
      <c r="B1146">
        <v>1</v>
      </c>
      <c r="C1146" s="1">
        <v>25685</v>
      </c>
      <c r="D1146">
        <v>1</v>
      </c>
      <c r="E1146">
        <v>4</v>
      </c>
      <c r="F1146">
        <v>3</v>
      </c>
      <c r="G1146" t="s">
        <v>10</v>
      </c>
      <c r="H1146">
        <v>39</v>
      </c>
      <c r="I1146">
        <v>60708</v>
      </c>
      <c r="J1146">
        <v>209493</v>
      </c>
    </row>
    <row r="1147" spans="1:10" x14ac:dyDescent="0.25">
      <c r="A1147">
        <v>879</v>
      </c>
      <c r="B1147">
        <v>1</v>
      </c>
      <c r="C1147" s="1">
        <v>26474</v>
      </c>
      <c r="D1147">
        <v>1</v>
      </c>
      <c r="E1147">
        <v>1</v>
      </c>
      <c r="F1147">
        <v>4</v>
      </c>
      <c r="G1147" t="s">
        <v>9</v>
      </c>
      <c r="H1147">
        <v>38</v>
      </c>
      <c r="I1147">
        <v>60816</v>
      </c>
      <c r="J1147">
        <v>329696</v>
      </c>
    </row>
    <row r="1148" spans="1:10" x14ac:dyDescent="0.25">
      <c r="A1148">
        <v>41</v>
      </c>
      <c r="B1148">
        <v>1</v>
      </c>
      <c r="C1148" s="1">
        <v>20073</v>
      </c>
      <c r="D1148">
        <v>1</v>
      </c>
      <c r="E1148">
        <v>3</v>
      </c>
      <c r="F1148">
        <v>4</v>
      </c>
      <c r="G1148" t="s">
        <v>22</v>
      </c>
      <c r="H1148">
        <v>35</v>
      </c>
      <c r="I1148">
        <v>60836</v>
      </c>
      <c r="J1148">
        <v>328556</v>
      </c>
    </row>
    <row r="1149" spans="1:10" x14ac:dyDescent="0.25">
      <c r="A1149">
        <v>909</v>
      </c>
      <c r="B1149">
        <v>2</v>
      </c>
      <c r="C1149" s="1">
        <v>29936</v>
      </c>
      <c r="D1149">
        <v>1</v>
      </c>
      <c r="E1149">
        <v>1</v>
      </c>
      <c r="F1149">
        <v>4</v>
      </c>
      <c r="G1149" t="s">
        <v>11</v>
      </c>
      <c r="H1149">
        <v>16</v>
      </c>
      <c r="I1149">
        <v>60996</v>
      </c>
      <c r="J1149">
        <v>105809</v>
      </c>
    </row>
    <row r="1150" spans="1:10" x14ac:dyDescent="0.25">
      <c r="A1150">
        <v>96</v>
      </c>
      <c r="B1150">
        <v>2</v>
      </c>
      <c r="C1150" s="1">
        <v>24257</v>
      </c>
      <c r="D1150">
        <v>1</v>
      </c>
      <c r="E1150">
        <v>2</v>
      </c>
      <c r="F1150">
        <v>3</v>
      </c>
      <c r="G1150" t="s">
        <v>10</v>
      </c>
      <c r="H1150">
        <v>40</v>
      </c>
      <c r="I1150">
        <v>61000</v>
      </c>
      <c r="J1150">
        <v>-17574</v>
      </c>
    </row>
    <row r="1151" spans="1:10" x14ac:dyDescent="0.25">
      <c r="A1151">
        <v>571</v>
      </c>
      <c r="B1151">
        <v>1</v>
      </c>
      <c r="C1151" s="1">
        <v>25059</v>
      </c>
      <c r="D1151">
        <v>1</v>
      </c>
      <c r="E1151">
        <v>4</v>
      </c>
      <c r="F1151">
        <v>2</v>
      </c>
      <c r="G1151" t="s">
        <v>14</v>
      </c>
      <c r="H1151">
        <v>40</v>
      </c>
      <c r="I1151">
        <v>61108</v>
      </c>
      <c r="J1151">
        <v>653594</v>
      </c>
    </row>
    <row r="1152" spans="1:10" x14ac:dyDescent="0.25">
      <c r="A1152">
        <v>322</v>
      </c>
      <c r="B1152">
        <v>1</v>
      </c>
      <c r="C1152" s="1">
        <v>26841</v>
      </c>
      <c r="D1152">
        <v>1</v>
      </c>
      <c r="E1152">
        <v>3</v>
      </c>
      <c r="F1152">
        <v>4</v>
      </c>
      <c r="G1152" t="s">
        <v>18</v>
      </c>
      <c r="H1152">
        <v>40</v>
      </c>
      <c r="I1152">
        <v>61112</v>
      </c>
      <c r="J1152">
        <v>155500</v>
      </c>
    </row>
    <row r="1153" spans="1:10" x14ac:dyDescent="0.25">
      <c r="A1153">
        <v>418</v>
      </c>
      <c r="B1153">
        <v>1</v>
      </c>
      <c r="C1153" s="1">
        <v>29306</v>
      </c>
      <c r="D1153">
        <v>1</v>
      </c>
      <c r="E1153">
        <v>2</v>
      </c>
      <c r="F1153">
        <v>4</v>
      </c>
      <c r="G1153" t="s">
        <v>22</v>
      </c>
      <c r="H1153">
        <v>39</v>
      </c>
      <c r="I1153">
        <v>61228</v>
      </c>
      <c r="J1153">
        <v>79107</v>
      </c>
    </row>
    <row r="1154" spans="1:10" x14ac:dyDescent="0.25">
      <c r="A1154">
        <v>957</v>
      </c>
      <c r="B1154">
        <v>1</v>
      </c>
      <c r="C1154" s="1">
        <v>25918</v>
      </c>
      <c r="D1154">
        <v>1</v>
      </c>
      <c r="E1154">
        <v>1</v>
      </c>
      <c r="F1154">
        <v>3</v>
      </c>
      <c r="G1154" t="s">
        <v>10</v>
      </c>
      <c r="H1154">
        <v>40</v>
      </c>
      <c r="I1154">
        <v>61424</v>
      </c>
      <c r="J1154">
        <v>270000</v>
      </c>
    </row>
    <row r="1155" spans="1:10" x14ac:dyDescent="0.25">
      <c r="A1155">
        <v>267</v>
      </c>
      <c r="B1155">
        <v>1</v>
      </c>
      <c r="C1155" s="1">
        <v>22145</v>
      </c>
      <c r="D1155">
        <v>1</v>
      </c>
      <c r="E1155">
        <v>1</v>
      </c>
      <c r="F1155">
        <v>4</v>
      </c>
      <c r="G1155" t="s">
        <v>19</v>
      </c>
      <c r="H1155">
        <v>60</v>
      </c>
      <c r="I1155">
        <v>61444</v>
      </c>
      <c r="J1155">
        <v>66385</v>
      </c>
    </row>
    <row r="1156" spans="1:10" x14ac:dyDescent="0.25">
      <c r="A1156">
        <v>466</v>
      </c>
      <c r="B1156">
        <v>1</v>
      </c>
      <c r="C1156" s="1">
        <v>30008</v>
      </c>
      <c r="D1156">
        <v>1</v>
      </c>
      <c r="E1156">
        <v>1</v>
      </c>
      <c r="F1156">
        <v>4</v>
      </c>
      <c r="G1156" t="s">
        <v>22</v>
      </c>
      <c r="H1156">
        <v>40</v>
      </c>
      <c r="I1156">
        <v>61492</v>
      </c>
      <c r="J1156">
        <v>82545</v>
      </c>
    </row>
    <row r="1157" spans="1:10" x14ac:dyDescent="0.25">
      <c r="A1157">
        <v>502</v>
      </c>
      <c r="B1157">
        <v>1</v>
      </c>
      <c r="C1157" s="1">
        <v>27871</v>
      </c>
      <c r="D1157">
        <v>1</v>
      </c>
      <c r="E1157">
        <v>1</v>
      </c>
      <c r="F1157">
        <v>4</v>
      </c>
      <c r="G1157" t="s">
        <v>19</v>
      </c>
      <c r="H1157">
        <v>38</v>
      </c>
      <c r="I1157">
        <v>61580</v>
      </c>
      <c r="J1157">
        <v>733915</v>
      </c>
    </row>
    <row r="1158" spans="1:10" x14ac:dyDescent="0.25">
      <c r="A1158">
        <v>855</v>
      </c>
      <c r="B1158">
        <v>1</v>
      </c>
      <c r="C1158" s="1">
        <v>27749</v>
      </c>
      <c r="D1158">
        <v>1</v>
      </c>
      <c r="E1158">
        <v>3</v>
      </c>
      <c r="F1158">
        <v>4</v>
      </c>
      <c r="G1158" t="s">
        <v>9</v>
      </c>
      <c r="H1158">
        <v>39</v>
      </c>
      <c r="I1158">
        <v>61580</v>
      </c>
      <c r="J1158">
        <v>439867</v>
      </c>
    </row>
    <row r="1159" spans="1:10" x14ac:dyDescent="0.25">
      <c r="A1159">
        <v>674</v>
      </c>
      <c r="B1159">
        <v>1</v>
      </c>
      <c r="C1159" s="1">
        <v>24016</v>
      </c>
      <c r="D1159">
        <v>1</v>
      </c>
      <c r="E1159">
        <v>1</v>
      </c>
      <c r="F1159">
        <v>3</v>
      </c>
      <c r="G1159" t="s">
        <v>10</v>
      </c>
      <c r="H1159">
        <v>40</v>
      </c>
      <c r="I1159">
        <v>61748</v>
      </c>
      <c r="J1159">
        <v>367000</v>
      </c>
    </row>
    <row r="1160" spans="1:10" x14ac:dyDescent="0.25">
      <c r="A1160">
        <v>43</v>
      </c>
      <c r="B1160">
        <v>1</v>
      </c>
      <c r="C1160" s="1">
        <v>23433</v>
      </c>
      <c r="D1160">
        <v>1</v>
      </c>
      <c r="E1160">
        <v>2</v>
      </c>
      <c r="F1160">
        <v>4</v>
      </c>
      <c r="G1160" t="s">
        <v>9</v>
      </c>
      <c r="H1160">
        <v>40</v>
      </c>
      <c r="I1160">
        <v>61800</v>
      </c>
      <c r="J1160">
        <v>35000</v>
      </c>
    </row>
    <row r="1161" spans="1:10" x14ac:dyDescent="0.25">
      <c r="A1161">
        <v>631</v>
      </c>
      <c r="B1161">
        <v>2</v>
      </c>
      <c r="C1161" s="1">
        <v>22113</v>
      </c>
      <c r="D1161">
        <v>1</v>
      </c>
      <c r="E1161">
        <v>1</v>
      </c>
      <c r="F1161">
        <v>3</v>
      </c>
      <c r="G1161" t="s">
        <v>10</v>
      </c>
      <c r="H1161">
        <v>48</v>
      </c>
      <c r="I1161">
        <v>62256</v>
      </c>
      <c r="J1161">
        <v>260945</v>
      </c>
    </row>
    <row r="1162" spans="1:10" x14ac:dyDescent="0.25">
      <c r="A1162">
        <v>994</v>
      </c>
      <c r="B1162">
        <v>1</v>
      </c>
      <c r="C1162" s="1">
        <v>22052</v>
      </c>
      <c r="D1162">
        <v>1</v>
      </c>
      <c r="E1162">
        <v>4</v>
      </c>
      <c r="F1162">
        <v>5</v>
      </c>
      <c r="G1162" t="s">
        <v>13</v>
      </c>
      <c r="H1162">
        <v>37</v>
      </c>
      <c r="I1162">
        <v>62368</v>
      </c>
      <c r="J1162">
        <v>397350</v>
      </c>
    </row>
    <row r="1163" spans="1:10" x14ac:dyDescent="0.25">
      <c r="A1163">
        <v>1011</v>
      </c>
      <c r="B1163">
        <v>1</v>
      </c>
      <c r="C1163" s="1">
        <v>29911</v>
      </c>
      <c r="D1163">
        <v>1</v>
      </c>
      <c r="E1163">
        <v>2</v>
      </c>
      <c r="F1163">
        <v>3</v>
      </c>
      <c r="G1163" t="s">
        <v>10</v>
      </c>
      <c r="H1163">
        <v>39</v>
      </c>
      <c r="I1163">
        <v>62412</v>
      </c>
      <c r="J1163">
        <v>81482</v>
      </c>
    </row>
    <row r="1164" spans="1:10" x14ac:dyDescent="0.25">
      <c r="A1164">
        <v>1044</v>
      </c>
      <c r="B1164">
        <v>1</v>
      </c>
      <c r="C1164" s="1">
        <v>19934</v>
      </c>
      <c r="D1164">
        <v>1</v>
      </c>
      <c r="E1164">
        <v>2</v>
      </c>
      <c r="F1164">
        <v>4</v>
      </c>
      <c r="G1164" t="s">
        <v>9</v>
      </c>
      <c r="H1164">
        <v>19</v>
      </c>
      <c r="I1164">
        <v>62452</v>
      </c>
      <c r="J1164">
        <v>551512</v>
      </c>
    </row>
    <row r="1165" spans="1:10" x14ac:dyDescent="0.25">
      <c r="A1165">
        <v>978</v>
      </c>
      <c r="B1165">
        <v>1</v>
      </c>
      <c r="C1165" s="1">
        <v>25293</v>
      </c>
      <c r="D1165">
        <v>1</v>
      </c>
      <c r="E1165">
        <v>2</v>
      </c>
      <c r="F1165">
        <v>3</v>
      </c>
      <c r="G1165" t="s">
        <v>10</v>
      </c>
      <c r="H1165">
        <v>40</v>
      </c>
      <c r="I1165">
        <v>62808</v>
      </c>
      <c r="J1165">
        <v>74013</v>
      </c>
    </row>
    <row r="1166" spans="1:10" x14ac:dyDescent="0.25">
      <c r="A1166">
        <v>938</v>
      </c>
      <c r="B1166">
        <v>1</v>
      </c>
      <c r="C1166" s="1">
        <v>28403</v>
      </c>
      <c r="D1166">
        <v>1</v>
      </c>
      <c r="E1166">
        <v>4</v>
      </c>
      <c r="F1166">
        <v>2</v>
      </c>
      <c r="G1166" t="s">
        <v>14</v>
      </c>
      <c r="H1166">
        <v>60</v>
      </c>
      <c r="I1166">
        <v>63236</v>
      </c>
      <c r="J1166">
        <v>209892</v>
      </c>
    </row>
    <row r="1167" spans="1:10" x14ac:dyDescent="0.25">
      <c r="A1167">
        <v>166</v>
      </c>
      <c r="B1167">
        <v>1</v>
      </c>
      <c r="C1167" s="1">
        <v>26413</v>
      </c>
      <c r="D1167">
        <v>1</v>
      </c>
      <c r="E1167">
        <v>4</v>
      </c>
      <c r="F1167">
        <v>4</v>
      </c>
      <c r="G1167" t="s">
        <v>18</v>
      </c>
      <c r="H1167">
        <v>40</v>
      </c>
      <c r="I1167">
        <v>63288</v>
      </c>
      <c r="J1167">
        <v>198572</v>
      </c>
    </row>
    <row r="1168" spans="1:10" x14ac:dyDescent="0.25">
      <c r="A1168">
        <v>176</v>
      </c>
      <c r="B1168">
        <v>1</v>
      </c>
      <c r="C1168" s="1">
        <v>27767</v>
      </c>
      <c r="D1168">
        <v>1</v>
      </c>
      <c r="E1168">
        <v>1</v>
      </c>
      <c r="F1168">
        <v>4</v>
      </c>
      <c r="G1168" t="s">
        <v>14</v>
      </c>
      <c r="H1168">
        <v>40</v>
      </c>
      <c r="I1168">
        <v>63312</v>
      </c>
      <c r="J1168">
        <v>166083</v>
      </c>
    </row>
    <row r="1169" spans="1:10" x14ac:dyDescent="0.25">
      <c r="A1169">
        <v>368</v>
      </c>
      <c r="B1169">
        <v>1</v>
      </c>
      <c r="C1169" s="1">
        <v>26419</v>
      </c>
      <c r="D1169">
        <v>2</v>
      </c>
      <c r="E1169">
        <v>1</v>
      </c>
      <c r="F1169">
        <v>4</v>
      </c>
      <c r="G1169" t="s">
        <v>23</v>
      </c>
      <c r="H1169">
        <v>40</v>
      </c>
      <c r="I1169">
        <v>63324</v>
      </c>
      <c r="J1169">
        <v>0</v>
      </c>
    </row>
    <row r="1170" spans="1:10" x14ac:dyDescent="0.25">
      <c r="A1170">
        <v>325</v>
      </c>
      <c r="B1170">
        <v>1</v>
      </c>
      <c r="C1170" s="1">
        <v>22224</v>
      </c>
      <c r="D1170">
        <v>1</v>
      </c>
      <c r="E1170">
        <v>1</v>
      </c>
      <c r="F1170">
        <v>3</v>
      </c>
      <c r="G1170" t="s">
        <v>10</v>
      </c>
      <c r="H1170">
        <v>39</v>
      </c>
      <c r="I1170">
        <v>63380</v>
      </c>
      <c r="J1170">
        <v>167723</v>
      </c>
    </row>
    <row r="1171" spans="1:10" x14ac:dyDescent="0.25">
      <c r="A1171">
        <v>125</v>
      </c>
      <c r="B1171">
        <v>1</v>
      </c>
      <c r="C1171" s="1">
        <v>23084</v>
      </c>
      <c r="D1171">
        <v>1</v>
      </c>
      <c r="E1171">
        <v>1</v>
      </c>
      <c r="F1171">
        <v>3</v>
      </c>
      <c r="G1171" t="s">
        <v>10</v>
      </c>
      <c r="H1171">
        <v>65</v>
      </c>
      <c r="I1171">
        <v>63568</v>
      </c>
      <c r="J1171">
        <v>140700</v>
      </c>
    </row>
    <row r="1172" spans="1:10" x14ac:dyDescent="0.25">
      <c r="A1172">
        <v>555</v>
      </c>
      <c r="B1172">
        <v>1</v>
      </c>
      <c r="C1172" s="1">
        <v>27784</v>
      </c>
      <c r="D1172">
        <v>1</v>
      </c>
      <c r="E1172">
        <v>3</v>
      </c>
      <c r="F1172">
        <v>4</v>
      </c>
      <c r="G1172" t="s">
        <v>18</v>
      </c>
      <c r="H1172">
        <v>39</v>
      </c>
      <c r="I1172">
        <v>64232</v>
      </c>
      <c r="J1172">
        <v>147016</v>
      </c>
    </row>
    <row r="1173" spans="1:10" x14ac:dyDescent="0.25">
      <c r="A1173">
        <v>1016</v>
      </c>
      <c r="B1173">
        <v>1</v>
      </c>
      <c r="C1173" s="1">
        <v>27931</v>
      </c>
      <c r="D1173">
        <v>1</v>
      </c>
      <c r="E1173">
        <v>2</v>
      </c>
      <c r="F1173">
        <v>2</v>
      </c>
      <c r="G1173" t="s">
        <v>26</v>
      </c>
      <c r="H1173">
        <v>55</v>
      </c>
      <c r="I1173">
        <v>64332</v>
      </c>
      <c r="J1173">
        <v>213000</v>
      </c>
    </row>
    <row r="1174" spans="1:10" x14ac:dyDescent="0.25">
      <c r="A1174">
        <v>884</v>
      </c>
      <c r="B1174">
        <v>1</v>
      </c>
      <c r="C1174" s="1">
        <v>32513</v>
      </c>
      <c r="D1174">
        <v>1</v>
      </c>
      <c r="E1174">
        <v>4</v>
      </c>
      <c r="F1174">
        <v>4</v>
      </c>
      <c r="G1174" t="s">
        <v>18</v>
      </c>
      <c r="H1174">
        <v>39</v>
      </c>
      <c r="I1174">
        <v>64392</v>
      </c>
      <c r="J1174">
        <v>734700</v>
      </c>
    </row>
    <row r="1175" spans="1:10" x14ac:dyDescent="0.25">
      <c r="A1175">
        <v>1120</v>
      </c>
      <c r="B1175">
        <v>2</v>
      </c>
      <c r="C1175" s="1">
        <v>19709</v>
      </c>
      <c r="D1175">
        <v>1</v>
      </c>
      <c r="E1175">
        <v>3</v>
      </c>
      <c r="F1175">
        <v>2</v>
      </c>
      <c r="G1175" t="s">
        <v>9</v>
      </c>
      <c r="H1175">
        <v>40</v>
      </c>
      <c r="I1175">
        <v>64460</v>
      </c>
      <c r="J1175">
        <v>202293</v>
      </c>
    </row>
    <row r="1176" spans="1:10" x14ac:dyDescent="0.25">
      <c r="A1176">
        <v>510</v>
      </c>
      <c r="B1176">
        <v>1</v>
      </c>
      <c r="C1176" s="1">
        <v>24479</v>
      </c>
      <c r="D1176">
        <v>1</v>
      </c>
      <c r="E1176">
        <v>2</v>
      </c>
      <c r="F1176">
        <v>4</v>
      </c>
      <c r="G1176" t="s">
        <v>22</v>
      </c>
      <c r="H1176">
        <v>44</v>
      </c>
      <c r="I1176">
        <v>64516</v>
      </c>
      <c r="J1176">
        <v>187050</v>
      </c>
    </row>
    <row r="1177" spans="1:10" x14ac:dyDescent="0.25">
      <c r="A1177">
        <v>305</v>
      </c>
      <c r="B1177">
        <v>1</v>
      </c>
      <c r="C1177" s="1">
        <v>19771</v>
      </c>
      <c r="D1177">
        <v>1</v>
      </c>
      <c r="E1177">
        <v>4</v>
      </c>
      <c r="F1177">
        <v>4</v>
      </c>
      <c r="G1177" t="s">
        <v>9</v>
      </c>
      <c r="H1177">
        <v>35</v>
      </c>
      <c r="I1177">
        <v>64584</v>
      </c>
      <c r="J1177">
        <v>122707</v>
      </c>
    </row>
    <row r="1178" spans="1:10" x14ac:dyDescent="0.25">
      <c r="A1178">
        <v>601</v>
      </c>
      <c r="B1178">
        <v>1</v>
      </c>
      <c r="C1178" s="1">
        <v>23377</v>
      </c>
      <c r="D1178">
        <v>1</v>
      </c>
      <c r="E1178">
        <v>2</v>
      </c>
      <c r="F1178">
        <v>3</v>
      </c>
      <c r="G1178" t="s">
        <v>10</v>
      </c>
      <c r="H1178">
        <v>40</v>
      </c>
      <c r="I1178">
        <v>64604</v>
      </c>
      <c r="J1178">
        <v>302938</v>
      </c>
    </row>
    <row r="1179" spans="1:10" x14ac:dyDescent="0.25">
      <c r="A1179">
        <v>863</v>
      </c>
      <c r="B1179">
        <v>1</v>
      </c>
      <c r="C1179" s="1">
        <v>27666</v>
      </c>
      <c r="D1179">
        <v>1</v>
      </c>
      <c r="E1179">
        <v>3</v>
      </c>
      <c r="F1179">
        <v>4</v>
      </c>
      <c r="G1179" t="s">
        <v>18</v>
      </c>
      <c r="H1179">
        <v>40</v>
      </c>
      <c r="I1179">
        <v>64604</v>
      </c>
      <c r="J1179">
        <v>-13469</v>
      </c>
    </row>
    <row r="1180" spans="1:10" x14ac:dyDescent="0.25">
      <c r="A1180">
        <v>473</v>
      </c>
      <c r="B1180">
        <v>1</v>
      </c>
      <c r="C1180" s="1">
        <v>24412</v>
      </c>
      <c r="D1180">
        <v>1</v>
      </c>
      <c r="E1180">
        <v>3</v>
      </c>
      <c r="F1180">
        <v>4</v>
      </c>
      <c r="G1180" t="s">
        <v>19</v>
      </c>
      <c r="H1180">
        <v>40</v>
      </c>
      <c r="I1180">
        <v>64732</v>
      </c>
      <c r="J1180">
        <v>402379</v>
      </c>
    </row>
    <row r="1181" spans="1:10" x14ac:dyDescent="0.25">
      <c r="A1181">
        <v>1198</v>
      </c>
      <c r="B1181">
        <v>1</v>
      </c>
      <c r="C1181" s="1">
        <v>25082</v>
      </c>
      <c r="D1181">
        <v>1</v>
      </c>
      <c r="E1181">
        <v>2</v>
      </c>
      <c r="F1181">
        <v>4</v>
      </c>
      <c r="G1181" t="s">
        <v>18</v>
      </c>
      <c r="H1181">
        <v>40</v>
      </c>
      <c r="I1181">
        <v>64792</v>
      </c>
      <c r="J1181">
        <v>-847130</v>
      </c>
    </row>
    <row r="1182" spans="1:10" x14ac:dyDescent="0.25">
      <c r="A1182">
        <v>497</v>
      </c>
      <c r="B1182">
        <v>2</v>
      </c>
      <c r="C1182" s="1">
        <v>21043</v>
      </c>
      <c r="D1182">
        <v>1</v>
      </c>
      <c r="E1182">
        <v>1</v>
      </c>
      <c r="F1182">
        <v>4</v>
      </c>
      <c r="G1182" t="s">
        <v>19</v>
      </c>
      <c r="H1182">
        <v>38</v>
      </c>
      <c r="I1182">
        <v>64816</v>
      </c>
      <c r="J1182">
        <v>1030000</v>
      </c>
    </row>
    <row r="1183" spans="1:10" x14ac:dyDescent="0.25">
      <c r="A1183">
        <v>12</v>
      </c>
      <c r="B1183">
        <v>1</v>
      </c>
      <c r="C1183" s="1">
        <v>28076</v>
      </c>
      <c r="D1183">
        <v>1</v>
      </c>
      <c r="E1183">
        <v>3</v>
      </c>
      <c r="F1183">
        <v>4</v>
      </c>
      <c r="G1183" t="s">
        <v>9</v>
      </c>
      <c r="H1183">
        <v>40</v>
      </c>
      <c r="I1183">
        <v>64828</v>
      </c>
      <c r="J1183">
        <v>237043</v>
      </c>
    </row>
    <row r="1184" spans="1:10" x14ac:dyDescent="0.25">
      <c r="A1184">
        <v>1090</v>
      </c>
      <c r="B1184">
        <v>2</v>
      </c>
      <c r="C1184" s="1">
        <v>22585</v>
      </c>
      <c r="D1184">
        <v>1</v>
      </c>
      <c r="E1184">
        <v>3</v>
      </c>
      <c r="F1184">
        <v>4</v>
      </c>
      <c r="G1184" t="s">
        <v>14</v>
      </c>
      <c r="H1184">
        <v>35</v>
      </c>
      <c r="I1184">
        <v>65036</v>
      </c>
      <c r="J1184">
        <v>126500</v>
      </c>
    </row>
    <row r="1185" spans="1:10" x14ac:dyDescent="0.25">
      <c r="A1185">
        <v>474</v>
      </c>
      <c r="B1185">
        <v>1</v>
      </c>
      <c r="C1185" s="1">
        <v>21074</v>
      </c>
      <c r="D1185">
        <v>1</v>
      </c>
      <c r="E1185">
        <v>2</v>
      </c>
      <c r="F1185">
        <v>3</v>
      </c>
      <c r="G1185" t="s">
        <v>10</v>
      </c>
      <c r="H1185">
        <v>39</v>
      </c>
      <c r="I1185">
        <v>65052</v>
      </c>
      <c r="J1185">
        <v>207000</v>
      </c>
    </row>
    <row r="1186" spans="1:10" x14ac:dyDescent="0.25">
      <c r="A1186">
        <v>610</v>
      </c>
      <c r="B1186">
        <v>1</v>
      </c>
      <c r="C1186" s="1">
        <v>22569</v>
      </c>
      <c r="D1186">
        <v>1</v>
      </c>
      <c r="E1186">
        <v>3</v>
      </c>
      <c r="F1186">
        <v>4</v>
      </c>
      <c r="G1186" t="s">
        <v>18</v>
      </c>
      <c r="H1186">
        <v>35</v>
      </c>
      <c r="I1186">
        <v>65224</v>
      </c>
      <c r="J1186">
        <v>131613</v>
      </c>
    </row>
    <row r="1187" spans="1:10" x14ac:dyDescent="0.25">
      <c r="A1187">
        <v>217</v>
      </c>
      <c r="B1187">
        <v>1</v>
      </c>
      <c r="C1187" s="1">
        <v>23743</v>
      </c>
      <c r="D1187">
        <v>1</v>
      </c>
      <c r="E1187">
        <v>1</v>
      </c>
      <c r="F1187">
        <v>3</v>
      </c>
      <c r="G1187" t="s">
        <v>10</v>
      </c>
      <c r="H1187">
        <v>39</v>
      </c>
      <c r="I1187">
        <v>65284</v>
      </c>
      <c r="J1187">
        <v>254091</v>
      </c>
    </row>
    <row r="1188" spans="1:10" x14ac:dyDescent="0.25">
      <c r="A1188">
        <v>346</v>
      </c>
      <c r="B1188">
        <v>1</v>
      </c>
      <c r="C1188" s="1">
        <v>22083</v>
      </c>
      <c r="D1188">
        <v>1</v>
      </c>
      <c r="E1188">
        <v>1</v>
      </c>
      <c r="F1188">
        <v>4</v>
      </c>
      <c r="G1188" t="s">
        <v>11</v>
      </c>
      <c r="H1188">
        <v>40</v>
      </c>
      <c r="I1188">
        <v>65340</v>
      </c>
      <c r="J1188">
        <v>420964</v>
      </c>
    </row>
    <row r="1189" spans="1:10" x14ac:dyDescent="0.25">
      <c r="A1189">
        <v>514</v>
      </c>
      <c r="B1189">
        <v>2</v>
      </c>
      <c r="C1189" s="1">
        <v>22109</v>
      </c>
      <c r="D1189">
        <v>1</v>
      </c>
      <c r="E1189">
        <v>4</v>
      </c>
      <c r="F1189">
        <v>4</v>
      </c>
      <c r="G1189" t="s">
        <v>18</v>
      </c>
      <c r="H1189">
        <v>20</v>
      </c>
      <c r="I1189">
        <v>65424</v>
      </c>
      <c r="J1189">
        <v>576640</v>
      </c>
    </row>
    <row r="1190" spans="1:10" x14ac:dyDescent="0.25">
      <c r="A1190">
        <v>498</v>
      </c>
      <c r="B1190">
        <v>1</v>
      </c>
      <c r="C1190" s="1">
        <v>27622</v>
      </c>
      <c r="D1190">
        <v>1</v>
      </c>
      <c r="E1190">
        <v>2</v>
      </c>
      <c r="F1190">
        <v>3</v>
      </c>
      <c r="G1190" t="s">
        <v>10</v>
      </c>
      <c r="H1190">
        <v>38</v>
      </c>
      <c r="I1190">
        <v>65436</v>
      </c>
      <c r="J1190">
        <v>92155</v>
      </c>
    </row>
    <row r="1191" spans="1:10" x14ac:dyDescent="0.25">
      <c r="A1191">
        <v>278</v>
      </c>
      <c r="B1191">
        <v>1</v>
      </c>
      <c r="C1191" s="1">
        <v>27068</v>
      </c>
      <c r="D1191">
        <v>1</v>
      </c>
      <c r="E1191">
        <v>4</v>
      </c>
      <c r="F1191">
        <v>4</v>
      </c>
      <c r="G1191" t="s">
        <v>9</v>
      </c>
      <c r="H1191">
        <v>38</v>
      </c>
      <c r="I1191">
        <v>65452</v>
      </c>
      <c r="J1191">
        <v>265158</v>
      </c>
    </row>
    <row r="1192" spans="1:10" x14ac:dyDescent="0.25">
      <c r="A1192">
        <v>749</v>
      </c>
      <c r="B1192">
        <v>1</v>
      </c>
      <c r="C1192" s="1">
        <v>24063</v>
      </c>
      <c r="D1192">
        <v>1</v>
      </c>
      <c r="E1192">
        <v>4</v>
      </c>
      <c r="F1192">
        <v>4</v>
      </c>
      <c r="G1192" t="s">
        <v>9</v>
      </c>
      <c r="H1192">
        <v>35</v>
      </c>
      <c r="I1192">
        <v>65480</v>
      </c>
      <c r="J1192">
        <v>283000</v>
      </c>
    </row>
    <row r="1193" spans="1:10" x14ac:dyDescent="0.25">
      <c r="A1193">
        <v>374</v>
      </c>
      <c r="B1193">
        <v>1</v>
      </c>
      <c r="C1193" s="1">
        <v>24843</v>
      </c>
      <c r="D1193">
        <v>1</v>
      </c>
      <c r="E1193">
        <v>2</v>
      </c>
      <c r="F1193">
        <v>4</v>
      </c>
      <c r="G1193" t="s">
        <v>19</v>
      </c>
      <c r="H1193">
        <v>50</v>
      </c>
      <c r="I1193">
        <v>65516</v>
      </c>
      <c r="J1193">
        <v>11702</v>
      </c>
    </row>
    <row r="1194" spans="1:10" x14ac:dyDescent="0.25">
      <c r="A1194">
        <v>1004</v>
      </c>
      <c r="B1194">
        <v>1</v>
      </c>
      <c r="C1194" s="1">
        <v>19760</v>
      </c>
      <c r="D1194">
        <v>1</v>
      </c>
      <c r="E1194">
        <v>1</v>
      </c>
      <c r="F1194">
        <v>2</v>
      </c>
      <c r="G1194" t="s">
        <v>26</v>
      </c>
      <c r="H1194">
        <v>50</v>
      </c>
      <c r="I1194">
        <v>65588</v>
      </c>
      <c r="J1194">
        <v>969642</v>
      </c>
    </row>
    <row r="1195" spans="1:10" x14ac:dyDescent="0.25">
      <c r="A1195">
        <v>859</v>
      </c>
      <c r="B1195">
        <v>2</v>
      </c>
      <c r="C1195" s="1">
        <v>26779</v>
      </c>
      <c r="D1195">
        <v>1</v>
      </c>
      <c r="E1195">
        <v>1</v>
      </c>
      <c r="F1195">
        <v>4</v>
      </c>
      <c r="G1195" t="s">
        <v>11</v>
      </c>
      <c r="H1195">
        <v>25</v>
      </c>
      <c r="I1195">
        <v>65612</v>
      </c>
      <c r="J1195">
        <v>451273</v>
      </c>
    </row>
    <row r="1196" spans="1:10" x14ac:dyDescent="0.25">
      <c r="A1196">
        <v>549</v>
      </c>
      <c r="B1196">
        <v>1</v>
      </c>
      <c r="C1196" s="1">
        <v>22225</v>
      </c>
      <c r="D1196">
        <v>1</v>
      </c>
      <c r="E1196">
        <v>1</v>
      </c>
      <c r="F1196">
        <v>4</v>
      </c>
      <c r="G1196" t="s">
        <v>9</v>
      </c>
      <c r="H1196">
        <v>38</v>
      </c>
      <c r="I1196">
        <v>66028</v>
      </c>
      <c r="J1196">
        <v>264805</v>
      </c>
    </row>
    <row r="1197" spans="1:10" x14ac:dyDescent="0.25">
      <c r="A1197">
        <v>32</v>
      </c>
      <c r="B1197">
        <v>1</v>
      </c>
      <c r="C1197" s="1">
        <v>24858</v>
      </c>
      <c r="D1197">
        <v>1</v>
      </c>
      <c r="E1197">
        <v>3</v>
      </c>
      <c r="F1197">
        <v>3</v>
      </c>
      <c r="G1197" t="s">
        <v>10</v>
      </c>
      <c r="H1197">
        <v>42</v>
      </c>
      <c r="I1197">
        <v>66140</v>
      </c>
      <c r="J1197">
        <v>16293</v>
      </c>
    </row>
    <row r="1198" spans="1:10" x14ac:dyDescent="0.25">
      <c r="A1198">
        <v>1344</v>
      </c>
      <c r="B1198">
        <v>1</v>
      </c>
      <c r="C1198" s="1">
        <v>19166</v>
      </c>
      <c r="D1198">
        <v>1</v>
      </c>
      <c r="E1198">
        <v>1</v>
      </c>
      <c r="F1198">
        <v>4</v>
      </c>
      <c r="G1198" t="s">
        <v>19</v>
      </c>
      <c r="H1198">
        <v>0</v>
      </c>
      <c r="I1198">
        <v>66212</v>
      </c>
      <c r="J1198">
        <v>124513</v>
      </c>
    </row>
    <row r="1199" spans="1:10" x14ac:dyDescent="0.25">
      <c r="A1199">
        <v>99</v>
      </c>
      <c r="B1199">
        <v>2</v>
      </c>
      <c r="C1199" s="1">
        <v>26424</v>
      </c>
      <c r="D1199">
        <v>1</v>
      </c>
      <c r="E1199">
        <v>1</v>
      </c>
      <c r="F1199">
        <v>3</v>
      </c>
      <c r="G1199" t="s">
        <v>10</v>
      </c>
      <c r="H1199">
        <v>40</v>
      </c>
      <c r="I1199">
        <v>66504</v>
      </c>
      <c r="J1199">
        <v>106674</v>
      </c>
    </row>
    <row r="1200" spans="1:10" x14ac:dyDescent="0.25">
      <c r="A1200">
        <v>396</v>
      </c>
      <c r="B1200">
        <v>1</v>
      </c>
      <c r="C1200" s="1">
        <v>29871</v>
      </c>
      <c r="D1200">
        <v>1</v>
      </c>
      <c r="E1200">
        <v>4</v>
      </c>
      <c r="F1200">
        <v>3</v>
      </c>
      <c r="G1200" t="s">
        <v>10</v>
      </c>
      <c r="H1200">
        <v>38</v>
      </c>
      <c r="I1200">
        <v>66604</v>
      </c>
      <c r="J1200">
        <v>121716</v>
      </c>
    </row>
    <row r="1201" spans="1:10" x14ac:dyDescent="0.25">
      <c r="A1201">
        <v>237</v>
      </c>
      <c r="B1201">
        <v>1</v>
      </c>
      <c r="C1201" s="1">
        <v>26393</v>
      </c>
      <c r="D1201">
        <v>1</v>
      </c>
      <c r="E1201">
        <v>1</v>
      </c>
      <c r="F1201">
        <v>3</v>
      </c>
      <c r="G1201" t="s">
        <v>10</v>
      </c>
      <c r="H1201">
        <v>38</v>
      </c>
      <c r="I1201">
        <v>66680</v>
      </c>
      <c r="J1201">
        <v>153366</v>
      </c>
    </row>
    <row r="1202" spans="1:10" x14ac:dyDescent="0.25">
      <c r="A1202">
        <v>1039</v>
      </c>
      <c r="B1202">
        <v>1</v>
      </c>
      <c r="C1202" s="1">
        <v>28639</v>
      </c>
      <c r="D1202">
        <v>1</v>
      </c>
      <c r="E1202">
        <v>1</v>
      </c>
      <c r="F1202">
        <v>4</v>
      </c>
      <c r="G1202" t="s">
        <v>14</v>
      </c>
      <c r="H1202">
        <v>35</v>
      </c>
      <c r="I1202">
        <v>66784</v>
      </c>
      <c r="J1202">
        <v>58050</v>
      </c>
    </row>
    <row r="1203" spans="1:10" x14ac:dyDescent="0.25">
      <c r="A1203">
        <v>472</v>
      </c>
      <c r="B1203">
        <v>1</v>
      </c>
      <c r="C1203" s="1">
        <v>19867</v>
      </c>
      <c r="D1203">
        <v>1</v>
      </c>
      <c r="E1203">
        <v>1</v>
      </c>
      <c r="F1203">
        <v>3</v>
      </c>
      <c r="G1203" t="s">
        <v>10</v>
      </c>
      <c r="H1203">
        <v>38</v>
      </c>
      <c r="I1203">
        <v>66992</v>
      </c>
      <c r="J1203">
        <v>-36000</v>
      </c>
    </row>
    <row r="1204" spans="1:10" x14ac:dyDescent="0.25">
      <c r="A1204">
        <v>1103</v>
      </c>
      <c r="B1204">
        <v>1</v>
      </c>
      <c r="C1204" s="1">
        <v>21492</v>
      </c>
      <c r="D1204">
        <v>1</v>
      </c>
      <c r="E1204">
        <v>1</v>
      </c>
      <c r="F1204">
        <v>3</v>
      </c>
      <c r="G1204" t="s">
        <v>10</v>
      </c>
      <c r="H1204">
        <v>40</v>
      </c>
      <c r="I1204">
        <v>67000</v>
      </c>
      <c r="J1204">
        <v>133240</v>
      </c>
    </row>
    <row r="1205" spans="1:10" x14ac:dyDescent="0.25">
      <c r="A1205">
        <v>526</v>
      </c>
      <c r="B1205">
        <v>1</v>
      </c>
      <c r="C1205" s="1">
        <v>23360</v>
      </c>
      <c r="D1205">
        <v>1</v>
      </c>
      <c r="E1205">
        <v>4</v>
      </c>
      <c r="F1205">
        <v>4</v>
      </c>
      <c r="G1205" t="s">
        <v>19</v>
      </c>
      <c r="H1205">
        <v>38</v>
      </c>
      <c r="I1205">
        <v>67224</v>
      </c>
      <c r="J1205">
        <v>320030</v>
      </c>
    </row>
    <row r="1206" spans="1:10" x14ac:dyDescent="0.25">
      <c r="A1206">
        <v>339</v>
      </c>
      <c r="B1206">
        <v>1</v>
      </c>
      <c r="C1206" s="1">
        <v>29057</v>
      </c>
      <c r="D1206">
        <v>1</v>
      </c>
      <c r="E1206">
        <v>2</v>
      </c>
      <c r="F1206">
        <v>4</v>
      </c>
      <c r="G1206" t="s">
        <v>19</v>
      </c>
      <c r="H1206">
        <v>38</v>
      </c>
      <c r="I1206">
        <v>67244</v>
      </c>
      <c r="J1206">
        <v>110413</v>
      </c>
    </row>
    <row r="1207" spans="1:10" x14ac:dyDescent="0.25">
      <c r="A1207">
        <v>1024</v>
      </c>
      <c r="B1207">
        <v>1</v>
      </c>
      <c r="C1207" s="1">
        <v>27944</v>
      </c>
      <c r="D1207">
        <v>1</v>
      </c>
      <c r="E1207">
        <v>3</v>
      </c>
      <c r="F1207">
        <v>4</v>
      </c>
      <c r="G1207" t="s">
        <v>19</v>
      </c>
      <c r="H1207">
        <v>51</v>
      </c>
      <c r="I1207">
        <v>67248</v>
      </c>
      <c r="J1207">
        <v>28000</v>
      </c>
    </row>
    <row r="1208" spans="1:10" x14ac:dyDescent="0.25">
      <c r="A1208">
        <v>146</v>
      </c>
      <c r="B1208">
        <v>1</v>
      </c>
      <c r="C1208" s="1">
        <v>28428</v>
      </c>
      <c r="D1208">
        <v>1</v>
      </c>
      <c r="E1208">
        <v>3</v>
      </c>
      <c r="F1208">
        <v>4</v>
      </c>
      <c r="G1208" t="s">
        <v>14</v>
      </c>
      <c r="H1208">
        <v>38</v>
      </c>
      <c r="I1208">
        <v>67312</v>
      </c>
      <c r="J1208">
        <v>239738</v>
      </c>
    </row>
    <row r="1209" spans="1:10" x14ac:dyDescent="0.25">
      <c r="A1209">
        <v>1073</v>
      </c>
      <c r="B1209">
        <v>1</v>
      </c>
      <c r="C1209" s="1">
        <v>23870</v>
      </c>
      <c r="D1209">
        <v>2</v>
      </c>
      <c r="E1209">
        <v>3</v>
      </c>
      <c r="F1209">
        <v>2</v>
      </c>
      <c r="G1209" t="s">
        <v>19</v>
      </c>
      <c r="H1209">
        <v>50</v>
      </c>
      <c r="I1209">
        <v>67584</v>
      </c>
      <c r="J1209">
        <v>387770</v>
      </c>
    </row>
    <row r="1210" spans="1:10" x14ac:dyDescent="0.25">
      <c r="A1210">
        <v>865</v>
      </c>
      <c r="B1210">
        <v>1</v>
      </c>
      <c r="C1210" s="1">
        <v>28770</v>
      </c>
      <c r="D1210">
        <v>1</v>
      </c>
      <c r="E1210">
        <v>2</v>
      </c>
      <c r="F1210">
        <v>3</v>
      </c>
      <c r="G1210" t="s">
        <v>10</v>
      </c>
      <c r="H1210">
        <v>40</v>
      </c>
      <c r="I1210">
        <v>67816</v>
      </c>
      <c r="J1210">
        <v>250000</v>
      </c>
    </row>
    <row r="1211" spans="1:10" x14ac:dyDescent="0.25">
      <c r="A1211">
        <v>331</v>
      </c>
      <c r="B1211">
        <v>2</v>
      </c>
      <c r="C1211" s="1">
        <v>26327</v>
      </c>
      <c r="D1211">
        <v>1</v>
      </c>
      <c r="E1211">
        <v>4</v>
      </c>
      <c r="F1211">
        <v>4</v>
      </c>
      <c r="G1211" t="s">
        <v>23</v>
      </c>
      <c r="H1211">
        <v>40</v>
      </c>
      <c r="I1211">
        <v>67900</v>
      </c>
      <c r="J1211">
        <v>0</v>
      </c>
    </row>
    <row r="1212" spans="1:10" x14ac:dyDescent="0.25">
      <c r="A1212">
        <v>9</v>
      </c>
      <c r="B1212">
        <v>1</v>
      </c>
      <c r="C1212" s="1">
        <v>27607</v>
      </c>
      <c r="D1212">
        <v>1</v>
      </c>
      <c r="E1212">
        <v>1</v>
      </c>
      <c r="F1212">
        <v>3</v>
      </c>
      <c r="G1212" t="s">
        <v>10</v>
      </c>
      <c r="H1212">
        <v>38</v>
      </c>
      <c r="I1212">
        <v>68064</v>
      </c>
      <c r="J1212">
        <v>150500</v>
      </c>
    </row>
    <row r="1213" spans="1:10" x14ac:dyDescent="0.25">
      <c r="A1213">
        <v>232</v>
      </c>
      <c r="B1213">
        <v>1</v>
      </c>
      <c r="C1213" s="1">
        <v>27248</v>
      </c>
      <c r="D1213">
        <v>1</v>
      </c>
      <c r="E1213">
        <v>2</v>
      </c>
      <c r="F1213">
        <v>3</v>
      </c>
      <c r="G1213" t="s">
        <v>10</v>
      </c>
      <c r="H1213">
        <v>39</v>
      </c>
      <c r="I1213">
        <v>68064</v>
      </c>
      <c r="J1213">
        <v>182206</v>
      </c>
    </row>
    <row r="1214" spans="1:10" x14ac:dyDescent="0.25">
      <c r="A1214">
        <v>1107</v>
      </c>
      <c r="B1214">
        <v>1</v>
      </c>
      <c r="C1214" s="1">
        <v>29551</v>
      </c>
      <c r="D1214">
        <v>1</v>
      </c>
      <c r="E1214">
        <v>4</v>
      </c>
      <c r="F1214">
        <v>4</v>
      </c>
      <c r="G1214" t="s">
        <v>14</v>
      </c>
      <c r="H1214">
        <v>39</v>
      </c>
      <c r="I1214">
        <v>68116</v>
      </c>
      <c r="J1214">
        <v>398009</v>
      </c>
    </row>
    <row r="1215" spans="1:10" x14ac:dyDescent="0.25">
      <c r="A1215">
        <v>1054</v>
      </c>
      <c r="B1215">
        <v>1</v>
      </c>
      <c r="C1215" s="1">
        <v>27537</v>
      </c>
      <c r="D1215">
        <v>1</v>
      </c>
      <c r="E1215">
        <v>2</v>
      </c>
      <c r="F1215">
        <v>3</v>
      </c>
      <c r="G1215" t="s">
        <v>10</v>
      </c>
      <c r="H1215">
        <v>40</v>
      </c>
      <c r="I1215">
        <v>68232</v>
      </c>
      <c r="J1215">
        <v>178816</v>
      </c>
    </row>
    <row r="1216" spans="1:10" x14ac:dyDescent="0.25">
      <c r="A1216">
        <v>1028</v>
      </c>
      <c r="B1216">
        <v>1</v>
      </c>
      <c r="C1216" s="1">
        <v>27436</v>
      </c>
      <c r="D1216">
        <v>1</v>
      </c>
      <c r="E1216">
        <v>1</v>
      </c>
      <c r="F1216">
        <v>4</v>
      </c>
      <c r="G1216" t="s">
        <v>19</v>
      </c>
      <c r="H1216">
        <v>39</v>
      </c>
      <c r="I1216">
        <v>68480</v>
      </c>
      <c r="J1216">
        <v>569890</v>
      </c>
    </row>
    <row r="1217" spans="1:10" x14ac:dyDescent="0.25">
      <c r="A1217">
        <v>257</v>
      </c>
      <c r="B1217">
        <v>1</v>
      </c>
      <c r="C1217" s="1">
        <v>26426</v>
      </c>
      <c r="D1217">
        <v>1</v>
      </c>
      <c r="E1217">
        <v>2</v>
      </c>
      <c r="F1217">
        <v>3</v>
      </c>
      <c r="G1217" t="s">
        <v>10</v>
      </c>
      <c r="H1217">
        <v>38</v>
      </c>
      <c r="I1217">
        <v>68544</v>
      </c>
      <c r="J1217">
        <v>251500</v>
      </c>
    </row>
    <row r="1218" spans="1:10" x14ac:dyDescent="0.25">
      <c r="A1218">
        <v>701</v>
      </c>
      <c r="B1218">
        <v>1</v>
      </c>
      <c r="C1218" s="1">
        <v>25586</v>
      </c>
      <c r="D1218">
        <v>1</v>
      </c>
      <c r="E1218">
        <v>2</v>
      </c>
      <c r="F1218">
        <v>3</v>
      </c>
      <c r="G1218" t="s">
        <v>10</v>
      </c>
      <c r="H1218">
        <v>40</v>
      </c>
      <c r="I1218">
        <v>68584</v>
      </c>
      <c r="J1218">
        <v>244192</v>
      </c>
    </row>
    <row r="1219" spans="1:10" x14ac:dyDescent="0.25">
      <c r="A1219">
        <v>269</v>
      </c>
      <c r="B1219">
        <v>1</v>
      </c>
      <c r="C1219" s="1">
        <v>27375</v>
      </c>
      <c r="D1219">
        <v>1</v>
      </c>
      <c r="E1219">
        <v>1</v>
      </c>
      <c r="F1219">
        <v>4</v>
      </c>
      <c r="G1219" t="s">
        <v>23</v>
      </c>
      <c r="H1219">
        <v>38</v>
      </c>
      <c r="I1219">
        <v>68620</v>
      </c>
      <c r="J1219">
        <v>342940</v>
      </c>
    </row>
    <row r="1220" spans="1:10" x14ac:dyDescent="0.25">
      <c r="A1220">
        <v>843</v>
      </c>
      <c r="B1220">
        <v>1</v>
      </c>
      <c r="C1220" s="1">
        <v>21614</v>
      </c>
      <c r="D1220">
        <v>1</v>
      </c>
      <c r="E1220">
        <v>1</v>
      </c>
      <c r="F1220">
        <v>4</v>
      </c>
      <c r="G1220" t="s">
        <v>14</v>
      </c>
      <c r="H1220">
        <v>20</v>
      </c>
      <c r="I1220">
        <v>68788</v>
      </c>
      <c r="J1220">
        <v>660936</v>
      </c>
    </row>
    <row r="1221" spans="1:10" x14ac:dyDescent="0.25">
      <c r="A1221">
        <v>389</v>
      </c>
      <c r="B1221">
        <v>1</v>
      </c>
      <c r="C1221" s="1">
        <v>17418</v>
      </c>
      <c r="D1221">
        <v>1</v>
      </c>
      <c r="E1221">
        <v>4</v>
      </c>
      <c r="F1221">
        <v>2</v>
      </c>
      <c r="G1221" t="s">
        <v>11</v>
      </c>
      <c r="H1221">
        <v>80</v>
      </c>
      <c r="I1221">
        <v>68916</v>
      </c>
      <c r="J1221">
        <v>120000</v>
      </c>
    </row>
    <row r="1222" spans="1:10" x14ac:dyDescent="0.25">
      <c r="A1222">
        <v>561</v>
      </c>
      <c r="B1222">
        <v>1</v>
      </c>
      <c r="C1222" s="1">
        <v>18616</v>
      </c>
      <c r="D1222">
        <v>1</v>
      </c>
      <c r="E1222">
        <v>1</v>
      </c>
      <c r="F1222">
        <v>2</v>
      </c>
      <c r="G1222" t="s">
        <v>11</v>
      </c>
      <c r="H1222">
        <v>35</v>
      </c>
      <c r="I1222">
        <v>69136</v>
      </c>
      <c r="J1222">
        <v>145004</v>
      </c>
    </row>
    <row r="1223" spans="1:10" x14ac:dyDescent="0.25">
      <c r="A1223">
        <v>903</v>
      </c>
      <c r="B1223">
        <v>1</v>
      </c>
      <c r="C1223" s="1">
        <v>20327</v>
      </c>
      <c r="D1223">
        <v>1</v>
      </c>
      <c r="E1223">
        <v>4</v>
      </c>
      <c r="F1223">
        <v>4</v>
      </c>
      <c r="G1223" t="s">
        <v>11</v>
      </c>
      <c r="H1223">
        <v>48</v>
      </c>
      <c r="I1223">
        <v>69928</v>
      </c>
      <c r="J1223">
        <v>312400</v>
      </c>
    </row>
    <row r="1224" spans="1:10" x14ac:dyDescent="0.25">
      <c r="A1224">
        <v>513</v>
      </c>
      <c r="B1224">
        <v>1</v>
      </c>
      <c r="C1224" s="1">
        <v>28378</v>
      </c>
      <c r="D1224">
        <v>1</v>
      </c>
      <c r="E1224">
        <v>1</v>
      </c>
      <c r="F1224">
        <v>4</v>
      </c>
      <c r="G1224" t="s">
        <v>23</v>
      </c>
      <c r="H1224">
        <v>45</v>
      </c>
      <c r="I1224">
        <v>70028</v>
      </c>
      <c r="J1224">
        <v>49573</v>
      </c>
    </row>
    <row r="1225" spans="1:10" x14ac:dyDescent="0.25">
      <c r="A1225">
        <v>539</v>
      </c>
      <c r="B1225">
        <v>1</v>
      </c>
      <c r="C1225" s="1">
        <v>19516</v>
      </c>
      <c r="D1225">
        <v>1</v>
      </c>
      <c r="E1225">
        <v>2</v>
      </c>
      <c r="F1225">
        <v>3</v>
      </c>
      <c r="G1225" t="s">
        <v>10</v>
      </c>
      <c r="H1225">
        <v>40</v>
      </c>
      <c r="I1225">
        <v>70028</v>
      </c>
      <c r="J1225">
        <v>178877</v>
      </c>
    </row>
    <row r="1226" spans="1:10" x14ac:dyDescent="0.25">
      <c r="A1226">
        <v>348</v>
      </c>
      <c r="B1226">
        <v>2</v>
      </c>
      <c r="C1226" s="1">
        <v>28519</v>
      </c>
      <c r="D1226">
        <v>1</v>
      </c>
      <c r="E1226">
        <v>2</v>
      </c>
      <c r="F1226">
        <v>4</v>
      </c>
      <c r="G1226" t="s">
        <v>18</v>
      </c>
      <c r="H1226">
        <v>38</v>
      </c>
      <c r="I1226">
        <v>70096</v>
      </c>
      <c r="J1226">
        <v>316000</v>
      </c>
    </row>
    <row r="1227" spans="1:10" x14ac:dyDescent="0.25">
      <c r="A1227">
        <v>231</v>
      </c>
      <c r="B1227">
        <v>1</v>
      </c>
      <c r="C1227" s="1">
        <v>25341</v>
      </c>
      <c r="D1227">
        <v>1</v>
      </c>
      <c r="E1227">
        <v>1</v>
      </c>
      <c r="F1227">
        <v>4</v>
      </c>
      <c r="G1227" t="s">
        <v>19</v>
      </c>
      <c r="H1227">
        <v>41</v>
      </c>
      <c r="I1227">
        <v>70176</v>
      </c>
      <c r="J1227">
        <v>129642</v>
      </c>
    </row>
    <row r="1228" spans="1:10" x14ac:dyDescent="0.25">
      <c r="A1228">
        <v>633</v>
      </c>
      <c r="B1228">
        <v>1</v>
      </c>
      <c r="C1228" s="1">
        <v>26992</v>
      </c>
      <c r="D1228">
        <v>1</v>
      </c>
      <c r="E1228">
        <v>1</v>
      </c>
      <c r="F1228">
        <v>2</v>
      </c>
      <c r="G1228" t="s">
        <v>9</v>
      </c>
      <c r="H1228">
        <v>50</v>
      </c>
      <c r="I1228">
        <v>70416</v>
      </c>
      <c r="J1228">
        <v>47790</v>
      </c>
    </row>
    <row r="1229" spans="1:10" x14ac:dyDescent="0.25">
      <c r="A1229">
        <v>761</v>
      </c>
      <c r="B1229">
        <v>1</v>
      </c>
      <c r="C1229" s="1">
        <v>30242</v>
      </c>
      <c r="D1229">
        <v>1</v>
      </c>
      <c r="E1229">
        <v>1</v>
      </c>
      <c r="F1229">
        <v>4</v>
      </c>
      <c r="G1229" t="s">
        <v>23</v>
      </c>
      <c r="H1229">
        <v>40</v>
      </c>
      <c r="I1229">
        <v>70420</v>
      </c>
      <c r="J1229">
        <v>176114</v>
      </c>
    </row>
    <row r="1230" spans="1:10" x14ac:dyDescent="0.25">
      <c r="A1230">
        <v>1043</v>
      </c>
      <c r="B1230">
        <v>1</v>
      </c>
      <c r="C1230" s="1">
        <v>27961</v>
      </c>
      <c r="D1230">
        <v>1</v>
      </c>
      <c r="E1230">
        <v>1</v>
      </c>
      <c r="F1230">
        <v>2</v>
      </c>
      <c r="G1230" t="s">
        <v>19</v>
      </c>
      <c r="H1230">
        <v>55</v>
      </c>
      <c r="I1230">
        <v>70856</v>
      </c>
      <c r="J1230">
        <v>507610</v>
      </c>
    </row>
    <row r="1231" spans="1:10" x14ac:dyDescent="0.25">
      <c r="A1231">
        <v>522</v>
      </c>
      <c r="B1231">
        <v>1</v>
      </c>
      <c r="C1231" s="1">
        <v>25600</v>
      </c>
      <c r="D1231">
        <v>1</v>
      </c>
      <c r="E1231">
        <v>1</v>
      </c>
      <c r="F1231">
        <v>4</v>
      </c>
      <c r="G1231" t="s">
        <v>14</v>
      </c>
      <c r="H1231">
        <v>50</v>
      </c>
      <c r="I1231">
        <v>71200</v>
      </c>
      <c r="J1231">
        <v>250710</v>
      </c>
    </row>
    <row r="1232" spans="1:10" x14ac:dyDescent="0.25">
      <c r="A1232">
        <v>771</v>
      </c>
      <c r="B1232">
        <v>1</v>
      </c>
      <c r="C1232" s="1">
        <v>28503</v>
      </c>
      <c r="D1232">
        <v>1</v>
      </c>
      <c r="E1232">
        <v>3</v>
      </c>
      <c r="F1232">
        <v>1</v>
      </c>
      <c r="G1232" t="s">
        <v>24</v>
      </c>
      <c r="H1232">
        <v>60</v>
      </c>
      <c r="I1232">
        <v>71224</v>
      </c>
      <c r="J1232">
        <v>661600</v>
      </c>
    </row>
    <row r="1233" spans="1:10" x14ac:dyDescent="0.25">
      <c r="A1233">
        <v>260</v>
      </c>
      <c r="B1233">
        <v>1</v>
      </c>
      <c r="C1233" s="1">
        <v>20253</v>
      </c>
      <c r="D1233">
        <v>1</v>
      </c>
      <c r="E1233">
        <v>4</v>
      </c>
      <c r="F1233">
        <v>4</v>
      </c>
      <c r="G1233" t="s">
        <v>22</v>
      </c>
      <c r="H1233">
        <v>38</v>
      </c>
      <c r="I1233">
        <v>71896</v>
      </c>
      <c r="J1233">
        <v>192024</v>
      </c>
    </row>
    <row r="1234" spans="1:10" x14ac:dyDescent="0.25">
      <c r="A1234">
        <v>268</v>
      </c>
      <c r="B1234">
        <v>1</v>
      </c>
      <c r="C1234" s="1">
        <v>21142</v>
      </c>
      <c r="D1234">
        <v>1</v>
      </c>
      <c r="E1234">
        <v>1</v>
      </c>
      <c r="F1234">
        <v>3</v>
      </c>
      <c r="G1234" t="s">
        <v>10</v>
      </c>
      <c r="H1234">
        <v>40</v>
      </c>
      <c r="I1234">
        <v>71968</v>
      </c>
      <c r="J1234">
        <v>273568</v>
      </c>
    </row>
    <row r="1235" spans="1:10" x14ac:dyDescent="0.25">
      <c r="A1235">
        <v>716</v>
      </c>
      <c r="B1235">
        <v>1</v>
      </c>
      <c r="C1235" s="1">
        <v>19746</v>
      </c>
      <c r="D1235">
        <v>1</v>
      </c>
      <c r="E1235">
        <v>1</v>
      </c>
      <c r="F1235">
        <v>2</v>
      </c>
      <c r="G1235" t="s">
        <v>11</v>
      </c>
      <c r="H1235">
        <v>41</v>
      </c>
      <c r="I1235">
        <v>71996</v>
      </c>
      <c r="J1235">
        <v>675564</v>
      </c>
    </row>
    <row r="1236" spans="1:10" x14ac:dyDescent="0.25">
      <c r="A1236">
        <v>1019</v>
      </c>
      <c r="B1236">
        <v>1</v>
      </c>
      <c r="C1236" s="1">
        <v>26263</v>
      </c>
      <c r="D1236">
        <v>1</v>
      </c>
      <c r="E1236">
        <v>2</v>
      </c>
      <c r="F1236">
        <v>3</v>
      </c>
      <c r="G1236" t="s">
        <v>10</v>
      </c>
      <c r="H1236">
        <v>38</v>
      </c>
      <c r="I1236">
        <v>72528</v>
      </c>
      <c r="J1236">
        <v>83889</v>
      </c>
    </row>
    <row r="1237" spans="1:10" x14ac:dyDescent="0.25">
      <c r="A1237">
        <v>226</v>
      </c>
      <c r="B1237">
        <v>1</v>
      </c>
      <c r="C1237" s="1">
        <v>25294</v>
      </c>
      <c r="D1237">
        <v>1</v>
      </c>
      <c r="E1237">
        <v>3</v>
      </c>
      <c r="F1237">
        <v>4</v>
      </c>
      <c r="G1237" t="s">
        <v>19</v>
      </c>
      <c r="H1237">
        <v>40</v>
      </c>
      <c r="I1237">
        <v>72580</v>
      </c>
      <c r="J1237">
        <v>120876</v>
      </c>
    </row>
    <row r="1238" spans="1:10" x14ac:dyDescent="0.25">
      <c r="A1238">
        <v>97</v>
      </c>
      <c r="B1238">
        <v>1</v>
      </c>
      <c r="C1238" s="1">
        <v>25211</v>
      </c>
      <c r="D1238">
        <v>1</v>
      </c>
      <c r="E1238">
        <v>4</v>
      </c>
      <c r="F1238">
        <v>4</v>
      </c>
      <c r="G1238" t="s">
        <v>11</v>
      </c>
      <c r="H1238">
        <v>38</v>
      </c>
      <c r="I1238">
        <v>72972</v>
      </c>
      <c r="J1238">
        <v>249000</v>
      </c>
    </row>
    <row r="1239" spans="1:10" x14ac:dyDescent="0.25">
      <c r="A1239">
        <v>969</v>
      </c>
      <c r="B1239">
        <v>1</v>
      </c>
      <c r="C1239" s="1">
        <v>20258</v>
      </c>
      <c r="D1239">
        <v>1</v>
      </c>
      <c r="E1239">
        <v>3</v>
      </c>
      <c r="F1239">
        <v>4</v>
      </c>
      <c r="G1239" t="s">
        <v>14</v>
      </c>
      <c r="H1239">
        <v>30</v>
      </c>
      <c r="I1239">
        <v>72980</v>
      </c>
      <c r="J1239">
        <v>278516</v>
      </c>
    </row>
    <row r="1240" spans="1:10" x14ac:dyDescent="0.25">
      <c r="A1240">
        <v>1150</v>
      </c>
      <c r="B1240">
        <v>2</v>
      </c>
      <c r="C1240" s="1">
        <v>27000</v>
      </c>
      <c r="D1240">
        <v>1</v>
      </c>
      <c r="E1240">
        <v>1</v>
      </c>
      <c r="F1240">
        <v>4</v>
      </c>
      <c r="G1240" t="s">
        <v>23</v>
      </c>
      <c r="H1240">
        <v>40</v>
      </c>
      <c r="I1240">
        <v>73284</v>
      </c>
      <c r="J1240">
        <v>94771</v>
      </c>
    </row>
    <row r="1241" spans="1:10" x14ac:dyDescent="0.25">
      <c r="A1241">
        <v>598</v>
      </c>
      <c r="B1241">
        <v>2</v>
      </c>
      <c r="C1241" s="1">
        <v>29045</v>
      </c>
      <c r="D1241">
        <v>1</v>
      </c>
      <c r="E1241">
        <v>3</v>
      </c>
      <c r="F1241">
        <v>2</v>
      </c>
      <c r="G1241" t="s">
        <v>18</v>
      </c>
      <c r="H1241">
        <v>25</v>
      </c>
      <c r="I1241">
        <v>73528</v>
      </c>
      <c r="J1241">
        <v>19759</v>
      </c>
    </row>
    <row r="1242" spans="1:10" x14ac:dyDescent="0.25">
      <c r="A1242">
        <v>13</v>
      </c>
      <c r="B1242">
        <v>1</v>
      </c>
      <c r="C1242" s="1">
        <v>27966</v>
      </c>
      <c r="D1242">
        <v>1</v>
      </c>
      <c r="E1242">
        <v>4</v>
      </c>
      <c r="F1242">
        <v>3</v>
      </c>
      <c r="G1242" t="s">
        <v>10</v>
      </c>
      <c r="H1242">
        <v>40</v>
      </c>
      <c r="I1242">
        <v>73612</v>
      </c>
      <c r="J1242">
        <v>139174</v>
      </c>
    </row>
    <row r="1243" spans="1:10" x14ac:dyDescent="0.25">
      <c r="A1243">
        <v>482</v>
      </c>
      <c r="B1243">
        <v>1</v>
      </c>
      <c r="C1243" s="1">
        <v>20155</v>
      </c>
      <c r="D1243">
        <v>1</v>
      </c>
      <c r="E1243">
        <v>3</v>
      </c>
      <c r="F1243">
        <v>3</v>
      </c>
      <c r="G1243" t="s">
        <v>10</v>
      </c>
      <c r="H1243">
        <v>38</v>
      </c>
      <c r="I1243">
        <v>73732</v>
      </c>
      <c r="J1243">
        <v>221478</v>
      </c>
    </row>
    <row r="1244" spans="1:10" x14ac:dyDescent="0.25">
      <c r="A1244">
        <v>827</v>
      </c>
      <c r="B1244">
        <v>1</v>
      </c>
      <c r="C1244" s="1">
        <v>23000</v>
      </c>
      <c r="D1244">
        <v>1</v>
      </c>
      <c r="E1244">
        <v>1</v>
      </c>
      <c r="F1244">
        <v>2</v>
      </c>
      <c r="G1244" t="s">
        <v>11</v>
      </c>
      <c r="H1244">
        <v>35</v>
      </c>
      <c r="I1244">
        <v>74164</v>
      </c>
      <c r="J1244">
        <v>720297</v>
      </c>
    </row>
    <row r="1245" spans="1:10" x14ac:dyDescent="0.25">
      <c r="A1245">
        <v>680</v>
      </c>
      <c r="B1245">
        <v>2</v>
      </c>
      <c r="C1245" s="1">
        <v>23170</v>
      </c>
      <c r="D1245">
        <v>1</v>
      </c>
      <c r="E1245">
        <v>4</v>
      </c>
      <c r="F1245">
        <v>4</v>
      </c>
      <c r="G1245" t="s">
        <v>19</v>
      </c>
      <c r="H1245">
        <v>38</v>
      </c>
      <c r="I1245">
        <v>74232</v>
      </c>
      <c r="J1245">
        <v>0</v>
      </c>
    </row>
    <row r="1246" spans="1:10" x14ac:dyDescent="0.25">
      <c r="A1246">
        <v>634</v>
      </c>
      <c r="B1246">
        <v>1</v>
      </c>
      <c r="C1246" s="1">
        <v>23095</v>
      </c>
      <c r="D1246">
        <v>1</v>
      </c>
      <c r="E1246">
        <v>1</v>
      </c>
      <c r="F1246">
        <v>4</v>
      </c>
      <c r="G1246" t="s">
        <v>14</v>
      </c>
      <c r="H1246">
        <v>55</v>
      </c>
      <c r="I1246">
        <v>74672</v>
      </c>
      <c r="J1246">
        <v>377765</v>
      </c>
    </row>
    <row r="1247" spans="1:10" x14ac:dyDescent="0.25">
      <c r="A1247">
        <v>277</v>
      </c>
      <c r="B1247">
        <v>1</v>
      </c>
      <c r="C1247" s="1">
        <v>25835</v>
      </c>
      <c r="D1247">
        <v>1</v>
      </c>
      <c r="E1247">
        <v>2</v>
      </c>
      <c r="F1247">
        <v>3</v>
      </c>
      <c r="G1247" t="s">
        <v>10</v>
      </c>
      <c r="H1247">
        <v>39</v>
      </c>
      <c r="I1247">
        <v>74680</v>
      </c>
      <c r="J1247">
        <v>140985</v>
      </c>
    </row>
    <row r="1248" spans="1:10" x14ac:dyDescent="0.25">
      <c r="A1248">
        <v>534</v>
      </c>
      <c r="B1248">
        <v>1</v>
      </c>
      <c r="C1248" s="1">
        <v>22459</v>
      </c>
      <c r="D1248">
        <v>1</v>
      </c>
      <c r="E1248">
        <v>1</v>
      </c>
      <c r="F1248">
        <v>3</v>
      </c>
      <c r="G1248" t="s">
        <v>10</v>
      </c>
      <c r="H1248">
        <v>38</v>
      </c>
      <c r="I1248">
        <v>74784</v>
      </c>
      <c r="J1248">
        <v>329197</v>
      </c>
    </row>
    <row r="1249" spans="1:10" x14ac:dyDescent="0.25">
      <c r="A1249">
        <v>417</v>
      </c>
      <c r="B1249">
        <v>1</v>
      </c>
      <c r="C1249" s="1">
        <v>23546</v>
      </c>
      <c r="D1249">
        <v>1</v>
      </c>
      <c r="E1249">
        <v>1</v>
      </c>
      <c r="F1249">
        <v>3</v>
      </c>
      <c r="G1249" t="s">
        <v>10</v>
      </c>
      <c r="H1249">
        <v>50</v>
      </c>
      <c r="I1249">
        <v>74932</v>
      </c>
      <c r="J1249">
        <v>140250</v>
      </c>
    </row>
    <row r="1250" spans="1:10" x14ac:dyDescent="0.25">
      <c r="A1250">
        <v>46</v>
      </c>
      <c r="B1250">
        <v>2</v>
      </c>
      <c r="C1250" s="1">
        <v>30243</v>
      </c>
      <c r="D1250">
        <v>1</v>
      </c>
      <c r="E1250">
        <v>2</v>
      </c>
      <c r="F1250">
        <v>3</v>
      </c>
      <c r="G1250" t="s">
        <v>10</v>
      </c>
      <c r="H1250">
        <v>36</v>
      </c>
      <c r="I1250">
        <v>75260</v>
      </c>
      <c r="J1250">
        <v>6500</v>
      </c>
    </row>
    <row r="1251" spans="1:10" x14ac:dyDescent="0.25">
      <c r="A1251">
        <v>345</v>
      </c>
      <c r="B1251">
        <v>1</v>
      </c>
      <c r="C1251" s="1">
        <v>28168</v>
      </c>
      <c r="D1251">
        <v>1</v>
      </c>
      <c r="E1251">
        <v>1</v>
      </c>
      <c r="F1251">
        <v>4</v>
      </c>
      <c r="G1251" t="s">
        <v>23</v>
      </c>
      <c r="H1251">
        <v>40</v>
      </c>
      <c r="I1251">
        <v>75452</v>
      </c>
      <c r="J1251">
        <v>10494</v>
      </c>
    </row>
    <row r="1252" spans="1:10" x14ac:dyDescent="0.25">
      <c r="A1252">
        <v>469</v>
      </c>
      <c r="B1252">
        <v>1</v>
      </c>
      <c r="C1252" s="1">
        <v>25421</v>
      </c>
      <c r="D1252">
        <v>1</v>
      </c>
      <c r="E1252">
        <v>1</v>
      </c>
      <c r="F1252">
        <v>4</v>
      </c>
      <c r="G1252" t="s">
        <v>22</v>
      </c>
      <c r="H1252">
        <v>55</v>
      </c>
      <c r="I1252">
        <v>75524</v>
      </c>
      <c r="J1252">
        <v>85980</v>
      </c>
    </row>
    <row r="1253" spans="1:10" x14ac:dyDescent="0.25">
      <c r="A1253">
        <v>808</v>
      </c>
      <c r="B1253">
        <v>1</v>
      </c>
      <c r="C1253" s="1">
        <v>17922</v>
      </c>
      <c r="D1253">
        <v>1</v>
      </c>
      <c r="E1253">
        <v>2</v>
      </c>
      <c r="F1253">
        <v>2</v>
      </c>
      <c r="G1253" t="s">
        <v>9</v>
      </c>
      <c r="H1253">
        <v>35</v>
      </c>
      <c r="I1253">
        <v>75880</v>
      </c>
      <c r="J1253">
        <v>631400</v>
      </c>
    </row>
    <row r="1254" spans="1:10" x14ac:dyDescent="0.25">
      <c r="A1254">
        <v>200</v>
      </c>
      <c r="B1254">
        <v>1</v>
      </c>
      <c r="C1254" s="1">
        <v>21725</v>
      </c>
      <c r="D1254">
        <v>1</v>
      </c>
      <c r="E1254">
        <v>2</v>
      </c>
      <c r="F1254">
        <v>3</v>
      </c>
      <c r="G1254" t="s">
        <v>10</v>
      </c>
      <c r="H1254">
        <v>40</v>
      </c>
      <c r="I1254">
        <v>75964</v>
      </c>
      <c r="J1254">
        <v>186428</v>
      </c>
    </row>
    <row r="1255" spans="1:10" x14ac:dyDescent="0.25">
      <c r="A1255">
        <v>877</v>
      </c>
      <c r="B1255">
        <v>1</v>
      </c>
      <c r="C1255" s="1">
        <v>19591</v>
      </c>
      <c r="D1255">
        <v>1</v>
      </c>
      <c r="E1255">
        <v>2</v>
      </c>
      <c r="F1255">
        <v>2</v>
      </c>
      <c r="G1255" t="s">
        <v>19</v>
      </c>
      <c r="H1255">
        <v>40</v>
      </c>
      <c r="I1255">
        <v>75968</v>
      </c>
      <c r="J1255">
        <v>187597</v>
      </c>
    </row>
    <row r="1256" spans="1:10" x14ac:dyDescent="0.25">
      <c r="A1256">
        <v>1307</v>
      </c>
      <c r="B1256">
        <v>1</v>
      </c>
      <c r="C1256" s="1">
        <v>24247</v>
      </c>
      <c r="D1256">
        <v>1</v>
      </c>
      <c r="E1256">
        <v>1</v>
      </c>
      <c r="F1256">
        <v>4</v>
      </c>
      <c r="G1256" t="s">
        <v>11</v>
      </c>
      <c r="H1256">
        <v>44</v>
      </c>
      <c r="I1256">
        <v>76036</v>
      </c>
      <c r="J1256">
        <v>205713</v>
      </c>
    </row>
    <row r="1257" spans="1:10" x14ac:dyDescent="0.25">
      <c r="A1257">
        <v>576</v>
      </c>
      <c r="B1257">
        <v>1</v>
      </c>
      <c r="C1257" s="1">
        <v>24436</v>
      </c>
      <c r="D1257">
        <v>1</v>
      </c>
      <c r="E1257">
        <v>2</v>
      </c>
      <c r="F1257">
        <v>4</v>
      </c>
      <c r="G1257" t="s">
        <v>26</v>
      </c>
      <c r="H1257">
        <v>40</v>
      </c>
      <c r="I1257">
        <v>76524</v>
      </c>
      <c r="J1257">
        <v>307637</v>
      </c>
    </row>
    <row r="1258" spans="1:10" x14ac:dyDescent="0.25">
      <c r="A1258">
        <v>409</v>
      </c>
      <c r="B1258">
        <v>1</v>
      </c>
      <c r="C1258" s="1">
        <v>29718</v>
      </c>
      <c r="D1258">
        <v>1</v>
      </c>
      <c r="E1258">
        <v>1</v>
      </c>
      <c r="F1258">
        <v>4</v>
      </c>
      <c r="G1258" t="s">
        <v>9</v>
      </c>
      <c r="H1258">
        <v>39</v>
      </c>
      <c r="I1258">
        <v>76684</v>
      </c>
      <c r="J1258">
        <v>67190</v>
      </c>
    </row>
    <row r="1259" spans="1:10" x14ac:dyDescent="0.25">
      <c r="A1259">
        <v>29</v>
      </c>
      <c r="B1259">
        <v>1</v>
      </c>
      <c r="C1259" s="1">
        <v>19200</v>
      </c>
      <c r="D1259">
        <v>1</v>
      </c>
      <c r="E1259">
        <v>1</v>
      </c>
      <c r="F1259">
        <v>3</v>
      </c>
      <c r="G1259" t="s">
        <v>10</v>
      </c>
      <c r="H1259">
        <v>40</v>
      </c>
      <c r="I1259">
        <v>76800</v>
      </c>
      <c r="J1259">
        <v>172559</v>
      </c>
    </row>
    <row r="1260" spans="1:10" x14ac:dyDescent="0.25">
      <c r="A1260">
        <v>841</v>
      </c>
      <c r="B1260">
        <v>1</v>
      </c>
      <c r="C1260" s="1">
        <v>22566</v>
      </c>
      <c r="D1260">
        <v>2</v>
      </c>
      <c r="E1260">
        <v>2</v>
      </c>
      <c r="F1260">
        <v>4</v>
      </c>
      <c r="G1260" t="s">
        <v>11</v>
      </c>
      <c r="H1260">
        <v>40</v>
      </c>
      <c r="I1260">
        <v>77020</v>
      </c>
      <c r="J1260">
        <v>408947</v>
      </c>
    </row>
    <row r="1261" spans="1:10" x14ac:dyDescent="0.25">
      <c r="A1261">
        <v>1017</v>
      </c>
      <c r="B1261">
        <v>1</v>
      </c>
      <c r="C1261" s="1">
        <v>24073</v>
      </c>
      <c r="D1261">
        <v>1</v>
      </c>
      <c r="E1261">
        <v>2</v>
      </c>
      <c r="F1261">
        <v>4</v>
      </c>
      <c r="G1261" t="s">
        <v>14</v>
      </c>
      <c r="H1261">
        <v>40</v>
      </c>
      <c r="I1261">
        <v>77104</v>
      </c>
      <c r="J1261">
        <v>409974</v>
      </c>
    </row>
    <row r="1262" spans="1:10" x14ac:dyDescent="0.25">
      <c r="A1262">
        <v>251</v>
      </c>
      <c r="B1262">
        <v>1</v>
      </c>
      <c r="C1262" s="1">
        <v>20012</v>
      </c>
      <c r="D1262">
        <v>1</v>
      </c>
      <c r="E1262">
        <v>4</v>
      </c>
      <c r="F1262">
        <v>5</v>
      </c>
      <c r="G1262" t="s">
        <v>27</v>
      </c>
      <c r="H1262">
        <v>35</v>
      </c>
      <c r="I1262">
        <v>77376</v>
      </c>
      <c r="J1262">
        <v>350292</v>
      </c>
    </row>
    <row r="1263" spans="1:10" x14ac:dyDescent="0.25">
      <c r="A1263">
        <v>2</v>
      </c>
      <c r="B1263">
        <v>1</v>
      </c>
      <c r="C1263" s="1">
        <v>19918</v>
      </c>
      <c r="D1263">
        <v>1</v>
      </c>
      <c r="E1263">
        <v>1</v>
      </c>
      <c r="F1263">
        <v>3</v>
      </c>
      <c r="G1263" t="s">
        <v>10</v>
      </c>
      <c r="H1263">
        <v>39</v>
      </c>
      <c r="I1263">
        <v>77420</v>
      </c>
      <c r="J1263">
        <v>357500</v>
      </c>
    </row>
    <row r="1264" spans="1:10" x14ac:dyDescent="0.25">
      <c r="A1264">
        <v>1310</v>
      </c>
      <c r="B1264">
        <v>1</v>
      </c>
      <c r="C1264" s="1">
        <v>23826</v>
      </c>
      <c r="D1264">
        <v>1</v>
      </c>
      <c r="E1264">
        <v>1</v>
      </c>
      <c r="F1264">
        <v>2</v>
      </c>
      <c r="G1264" t="s">
        <v>22</v>
      </c>
      <c r="H1264">
        <v>60</v>
      </c>
      <c r="I1264">
        <v>77440</v>
      </c>
      <c r="J1264">
        <v>220285</v>
      </c>
    </row>
    <row r="1265" spans="1:10" x14ac:dyDescent="0.25">
      <c r="A1265">
        <v>202</v>
      </c>
      <c r="B1265">
        <v>1</v>
      </c>
      <c r="C1265" s="1">
        <v>23939</v>
      </c>
      <c r="D1265">
        <v>1</v>
      </c>
      <c r="E1265">
        <v>3</v>
      </c>
      <c r="F1265">
        <v>4</v>
      </c>
      <c r="G1265" t="s">
        <v>9</v>
      </c>
      <c r="H1265">
        <v>38</v>
      </c>
      <c r="I1265">
        <v>77692</v>
      </c>
      <c r="J1265">
        <v>75976</v>
      </c>
    </row>
    <row r="1266" spans="1:10" x14ac:dyDescent="0.25">
      <c r="A1266">
        <v>221</v>
      </c>
      <c r="B1266">
        <v>1</v>
      </c>
      <c r="C1266" s="1">
        <v>28073</v>
      </c>
      <c r="D1266">
        <v>1</v>
      </c>
      <c r="E1266">
        <v>1</v>
      </c>
      <c r="F1266">
        <v>4</v>
      </c>
      <c r="G1266" t="s">
        <v>26</v>
      </c>
      <c r="H1266">
        <v>45</v>
      </c>
      <c r="I1266">
        <v>78604</v>
      </c>
      <c r="J1266">
        <v>187609</v>
      </c>
    </row>
    <row r="1267" spans="1:10" x14ac:dyDescent="0.25">
      <c r="A1267">
        <v>875</v>
      </c>
      <c r="B1267">
        <v>1</v>
      </c>
      <c r="C1267" s="1">
        <v>27547</v>
      </c>
      <c r="D1267">
        <v>1</v>
      </c>
      <c r="E1267">
        <v>1</v>
      </c>
      <c r="F1267">
        <v>4</v>
      </c>
      <c r="G1267" t="s">
        <v>22</v>
      </c>
      <c r="H1267">
        <v>40</v>
      </c>
      <c r="I1267">
        <v>78636</v>
      </c>
      <c r="J1267">
        <v>42198</v>
      </c>
    </row>
    <row r="1268" spans="1:10" x14ac:dyDescent="0.25">
      <c r="A1268">
        <v>788</v>
      </c>
      <c r="B1268">
        <v>1</v>
      </c>
      <c r="C1268" s="1">
        <v>21344</v>
      </c>
      <c r="D1268">
        <v>1</v>
      </c>
      <c r="E1268">
        <v>2</v>
      </c>
      <c r="F1268">
        <v>3</v>
      </c>
      <c r="G1268" t="s">
        <v>10</v>
      </c>
      <c r="H1268">
        <v>41</v>
      </c>
      <c r="I1268">
        <v>78808</v>
      </c>
      <c r="J1268">
        <v>287663</v>
      </c>
    </row>
    <row r="1269" spans="1:10" x14ac:dyDescent="0.25">
      <c r="A1269">
        <v>112</v>
      </c>
      <c r="B1269">
        <v>1</v>
      </c>
      <c r="C1269" s="1">
        <v>21541</v>
      </c>
      <c r="D1269">
        <v>1</v>
      </c>
      <c r="E1269">
        <v>4</v>
      </c>
      <c r="F1269">
        <v>3</v>
      </c>
      <c r="G1269" t="s">
        <v>10</v>
      </c>
      <c r="H1269">
        <v>34</v>
      </c>
      <c r="I1269">
        <v>78896</v>
      </c>
      <c r="J1269">
        <v>324636</v>
      </c>
    </row>
    <row r="1270" spans="1:10" x14ac:dyDescent="0.25">
      <c r="A1270">
        <v>480</v>
      </c>
      <c r="B1270">
        <v>1</v>
      </c>
      <c r="C1270" s="1">
        <v>29230</v>
      </c>
      <c r="D1270">
        <v>1</v>
      </c>
      <c r="E1270">
        <v>2</v>
      </c>
      <c r="F1270">
        <v>3</v>
      </c>
      <c r="G1270" t="s">
        <v>10</v>
      </c>
      <c r="H1270">
        <v>40</v>
      </c>
      <c r="I1270">
        <v>79132</v>
      </c>
      <c r="J1270">
        <v>78553</v>
      </c>
    </row>
    <row r="1271" spans="1:10" x14ac:dyDescent="0.25">
      <c r="A1271">
        <v>695</v>
      </c>
      <c r="B1271">
        <v>1</v>
      </c>
      <c r="C1271" s="1">
        <v>23182</v>
      </c>
      <c r="D1271">
        <v>1</v>
      </c>
      <c r="E1271">
        <v>2</v>
      </c>
      <c r="F1271">
        <v>4</v>
      </c>
      <c r="G1271" t="s">
        <v>9</v>
      </c>
      <c r="H1271">
        <v>40</v>
      </c>
      <c r="I1271">
        <v>79808</v>
      </c>
      <c r="J1271">
        <v>397097</v>
      </c>
    </row>
    <row r="1272" spans="1:10" x14ac:dyDescent="0.25">
      <c r="A1272">
        <v>366</v>
      </c>
      <c r="B1272">
        <v>1</v>
      </c>
      <c r="C1272" s="1">
        <v>24299</v>
      </c>
      <c r="D1272">
        <v>1</v>
      </c>
      <c r="E1272">
        <v>4</v>
      </c>
      <c r="F1272">
        <v>4</v>
      </c>
      <c r="G1272" t="s">
        <v>19</v>
      </c>
      <c r="H1272">
        <v>39</v>
      </c>
      <c r="I1272">
        <v>80076</v>
      </c>
      <c r="J1272">
        <v>155200</v>
      </c>
    </row>
    <row r="1273" spans="1:10" x14ac:dyDescent="0.25">
      <c r="A1273">
        <v>671</v>
      </c>
      <c r="B1273">
        <v>1</v>
      </c>
      <c r="C1273" s="1">
        <v>28051</v>
      </c>
      <c r="D1273">
        <v>1</v>
      </c>
      <c r="E1273">
        <v>2</v>
      </c>
      <c r="F1273">
        <v>3</v>
      </c>
      <c r="G1273" t="s">
        <v>10</v>
      </c>
      <c r="H1273">
        <v>49</v>
      </c>
      <c r="I1273">
        <v>80236</v>
      </c>
      <c r="J1273">
        <v>254087</v>
      </c>
    </row>
    <row r="1274" spans="1:10" x14ac:dyDescent="0.25">
      <c r="A1274">
        <v>371</v>
      </c>
      <c r="B1274">
        <v>1</v>
      </c>
      <c r="C1274" s="1">
        <v>25096</v>
      </c>
      <c r="D1274">
        <v>1</v>
      </c>
      <c r="E1274">
        <v>1</v>
      </c>
      <c r="F1274">
        <v>4</v>
      </c>
      <c r="G1274" t="s">
        <v>9</v>
      </c>
      <c r="H1274">
        <v>50</v>
      </c>
      <c r="I1274">
        <v>80652</v>
      </c>
      <c r="J1274">
        <v>594657</v>
      </c>
    </row>
    <row r="1275" spans="1:10" x14ac:dyDescent="0.25">
      <c r="A1275">
        <v>171</v>
      </c>
      <c r="B1275">
        <v>1</v>
      </c>
      <c r="C1275" s="1">
        <v>20875</v>
      </c>
      <c r="D1275">
        <v>1</v>
      </c>
      <c r="E1275">
        <v>4</v>
      </c>
      <c r="F1275">
        <v>4</v>
      </c>
      <c r="G1275" t="s">
        <v>9</v>
      </c>
      <c r="H1275">
        <v>34</v>
      </c>
      <c r="I1275">
        <v>81316</v>
      </c>
      <c r="J1275">
        <v>267180</v>
      </c>
    </row>
    <row r="1276" spans="1:10" x14ac:dyDescent="0.25">
      <c r="A1276">
        <v>1229</v>
      </c>
      <c r="B1276">
        <v>2</v>
      </c>
      <c r="C1276" s="1">
        <v>25522</v>
      </c>
      <c r="D1276">
        <v>1</v>
      </c>
      <c r="E1276">
        <v>1</v>
      </c>
      <c r="F1276">
        <v>2</v>
      </c>
      <c r="G1276" t="s">
        <v>11</v>
      </c>
      <c r="H1276">
        <v>60</v>
      </c>
      <c r="I1276">
        <v>81348</v>
      </c>
      <c r="J1276">
        <v>456300</v>
      </c>
    </row>
    <row r="1277" spans="1:10" x14ac:dyDescent="0.25">
      <c r="A1277">
        <v>78</v>
      </c>
      <c r="B1277">
        <v>1</v>
      </c>
      <c r="C1277" s="1">
        <v>27538</v>
      </c>
      <c r="D1277">
        <v>1</v>
      </c>
      <c r="E1277">
        <v>3</v>
      </c>
      <c r="F1277">
        <v>3</v>
      </c>
      <c r="G1277" t="s">
        <v>10</v>
      </c>
      <c r="H1277">
        <v>40</v>
      </c>
      <c r="I1277">
        <v>81876</v>
      </c>
      <c r="J1277">
        <v>2500</v>
      </c>
    </row>
    <row r="1278" spans="1:10" x14ac:dyDescent="0.25">
      <c r="A1278">
        <v>922</v>
      </c>
      <c r="B1278">
        <v>1</v>
      </c>
      <c r="C1278" s="1">
        <v>21351</v>
      </c>
      <c r="D1278">
        <v>1</v>
      </c>
      <c r="E1278">
        <v>1</v>
      </c>
      <c r="F1278">
        <v>3</v>
      </c>
      <c r="G1278" t="s">
        <v>10</v>
      </c>
      <c r="H1278">
        <v>40</v>
      </c>
      <c r="I1278">
        <v>82016</v>
      </c>
      <c r="J1278">
        <v>187576</v>
      </c>
    </row>
    <row r="1279" spans="1:10" x14ac:dyDescent="0.25">
      <c r="A1279">
        <v>982</v>
      </c>
      <c r="B1279">
        <v>1</v>
      </c>
      <c r="C1279" s="1">
        <v>28132</v>
      </c>
      <c r="D1279">
        <v>1</v>
      </c>
      <c r="E1279">
        <v>1</v>
      </c>
      <c r="F1279">
        <v>4</v>
      </c>
      <c r="G1279" t="s">
        <v>14</v>
      </c>
      <c r="H1279">
        <v>50</v>
      </c>
      <c r="I1279">
        <v>82308</v>
      </c>
      <c r="J1279">
        <v>167863</v>
      </c>
    </row>
    <row r="1280" spans="1:10" x14ac:dyDescent="0.25">
      <c r="A1280">
        <v>718</v>
      </c>
      <c r="B1280">
        <v>1</v>
      </c>
      <c r="C1280" s="1">
        <v>21027</v>
      </c>
      <c r="D1280">
        <v>1</v>
      </c>
      <c r="E1280">
        <v>3</v>
      </c>
      <c r="F1280">
        <v>4</v>
      </c>
      <c r="G1280" t="s">
        <v>18</v>
      </c>
      <c r="H1280">
        <v>20</v>
      </c>
      <c r="I1280">
        <v>82368</v>
      </c>
      <c r="J1280">
        <v>176389</v>
      </c>
    </row>
    <row r="1281" spans="1:10" x14ac:dyDescent="0.25">
      <c r="A1281">
        <v>710</v>
      </c>
      <c r="B1281">
        <v>1</v>
      </c>
      <c r="C1281" s="1">
        <v>20583</v>
      </c>
      <c r="D1281">
        <v>1</v>
      </c>
      <c r="E1281">
        <v>2</v>
      </c>
      <c r="F1281">
        <v>4</v>
      </c>
      <c r="G1281" t="s">
        <v>26</v>
      </c>
      <c r="H1281">
        <v>45</v>
      </c>
      <c r="I1281">
        <v>82596</v>
      </c>
      <c r="J1281">
        <v>1190447</v>
      </c>
    </row>
    <row r="1282" spans="1:10" x14ac:dyDescent="0.25">
      <c r="A1282">
        <v>252</v>
      </c>
      <c r="B1282">
        <v>1</v>
      </c>
      <c r="C1282" s="1">
        <v>26806</v>
      </c>
      <c r="D1282">
        <v>1</v>
      </c>
      <c r="E1282">
        <v>2</v>
      </c>
      <c r="F1282">
        <v>3</v>
      </c>
      <c r="G1282" t="s">
        <v>10</v>
      </c>
      <c r="H1282">
        <v>39</v>
      </c>
      <c r="I1282">
        <v>82712</v>
      </c>
      <c r="J1282">
        <v>335609</v>
      </c>
    </row>
    <row r="1283" spans="1:10" x14ac:dyDescent="0.25">
      <c r="A1283">
        <v>433</v>
      </c>
      <c r="B1283">
        <v>2</v>
      </c>
      <c r="C1283" s="1">
        <v>26002</v>
      </c>
      <c r="D1283">
        <v>1</v>
      </c>
      <c r="E1283">
        <v>2</v>
      </c>
      <c r="F1283">
        <v>4</v>
      </c>
      <c r="G1283" t="s">
        <v>11</v>
      </c>
      <c r="H1283">
        <v>39</v>
      </c>
      <c r="I1283">
        <v>83392</v>
      </c>
      <c r="J1283">
        <v>-19951</v>
      </c>
    </row>
    <row r="1284" spans="1:10" x14ac:dyDescent="0.25">
      <c r="A1284">
        <v>768</v>
      </c>
      <c r="B1284">
        <v>1</v>
      </c>
      <c r="C1284" s="1">
        <v>19937</v>
      </c>
      <c r="D1284">
        <v>1</v>
      </c>
      <c r="E1284">
        <v>4</v>
      </c>
      <c r="F1284">
        <v>3</v>
      </c>
      <c r="G1284" t="s">
        <v>10</v>
      </c>
      <c r="H1284">
        <v>37</v>
      </c>
      <c r="I1284">
        <v>85232</v>
      </c>
      <c r="J1284">
        <v>-138338</v>
      </c>
    </row>
    <row r="1285" spans="1:10" x14ac:dyDescent="0.25">
      <c r="A1285">
        <v>605</v>
      </c>
      <c r="B1285">
        <v>1</v>
      </c>
      <c r="C1285" s="1">
        <v>21679</v>
      </c>
      <c r="D1285">
        <v>1</v>
      </c>
      <c r="E1285">
        <v>1</v>
      </c>
      <c r="F1285">
        <v>3</v>
      </c>
      <c r="G1285" t="s">
        <v>10</v>
      </c>
      <c r="H1285">
        <v>24</v>
      </c>
      <c r="I1285">
        <v>85972</v>
      </c>
      <c r="J1285">
        <v>263000</v>
      </c>
    </row>
    <row r="1286" spans="1:10" x14ac:dyDescent="0.25">
      <c r="A1286">
        <v>285</v>
      </c>
      <c r="B1286">
        <v>1</v>
      </c>
      <c r="C1286" s="1">
        <v>19781</v>
      </c>
      <c r="D1286">
        <v>1</v>
      </c>
      <c r="E1286">
        <v>2</v>
      </c>
      <c r="F1286">
        <v>4</v>
      </c>
      <c r="G1286" t="s">
        <v>11</v>
      </c>
      <c r="H1286">
        <v>45</v>
      </c>
      <c r="I1286">
        <v>86220</v>
      </c>
      <c r="J1286">
        <v>432912</v>
      </c>
    </row>
    <row r="1287" spans="1:10" x14ac:dyDescent="0.25">
      <c r="A1287">
        <v>49</v>
      </c>
      <c r="B1287">
        <v>1</v>
      </c>
      <c r="C1287" s="1">
        <v>33511</v>
      </c>
      <c r="D1287">
        <v>1</v>
      </c>
      <c r="E1287">
        <v>4</v>
      </c>
      <c r="F1287">
        <v>4</v>
      </c>
      <c r="G1287" t="s">
        <v>14</v>
      </c>
      <c r="H1287">
        <v>39</v>
      </c>
      <c r="I1287">
        <v>86640</v>
      </c>
      <c r="J1287">
        <v>273965</v>
      </c>
    </row>
    <row r="1288" spans="1:10" x14ac:dyDescent="0.25">
      <c r="A1288">
        <v>573</v>
      </c>
      <c r="B1288">
        <v>1</v>
      </c>
      <c r="C1288" s="1">
        <v>28387</v>
      </c>
      <c r="D1288">
        <v>1</v>
      </c>
      <c r="E1288">
        <v>1</v>
      </c>
      <c r="F1288">
        <v>4</v>
      </c>
      <c r="G1288" t="s">
        <v>9</v>
      </c>
      <c r="H1288">
        <v>55</v>
      </c>
      <c r="I1288">
        <v>86648</v>
      </c>
      <c r="J1288">
        <v>46080</v>
      </c>
    </row>
    <row r="1289" spans="1:10" x14ac:dyDescent="0.25">
      <c r="A1289">
        <v>525</v>
      </c>
      <c r="B1289">
        <v>1</v>
      </c>
      <c r="C1289" s="1">
        <v>29787</v>
      </c>
      <c r="D1289">
        <v>1</v>
      </c>
      <c r="E1289">
        <v>1</v>
      </c>
      <c r="F1289">
        <v>4</v>
      </c>
      <c r="G1289" t="s">
        <v>9</v>
      </c>
      <c r="H1289">
        <v>38</v>
      </c>
      <c r="I1289">
        <v>88388</v>
      </c>
      <c r="J1289">
        <v>212630</v>
      </c>
    </row>
    <row r="1290" spans="1:10" x14ac:dyDescent="0.25">
      <c r="A1290">
        <v>1099</v>
      </c>
      <c r="B1290">
        <v>1</v>
      </c>
      <c r="C1290" s="1">
        <v>23402</v>
      </c>
      <c r="D1290">
        <v>1</v>
      </c>
      <c r="E1290">
        <v>2</v>
      </c>
      <c r="F1290">
        <v>3</v>
      </c>
      <c r="G1290" t="s">
        <v>10</v>
      </c>
      <c r="H1290">
        <v>40</v>
      </c>
      <c r="I1290">
        <v>89360</v>
      </c>
      <c r="J1290">
        <v>226097</v>
      </c>
    </row>
    <row r="1291" spans="1:10" x14ac:dyDescent="0.25">
      <c r="A1291">
        <v>524</v>
      </c>
      <c r="B1291">
        <v>2</v>
      </c>
      <c r="C1291" s="1">
        <v>25280</v>
      </c>
      <c r="D1291">
        <v>1</v>
      </c>
      <c r="E1291">
        <v>2</v>
      </c>
      <c r="F1291">
        <v>4</v>
      </c>
      <c r="G1291" t="s">
        <v>11</v>
      </c>
      <c r="H1291">
        <v>25</v>
      </c>
      <c r="I1291">
        <v>89592</v>
      </c>
      <c r="J1291">
        <v>825715</v>
      </c>
    </row>
    <row r="1292" spans="1:10" x14ac:dyDescent="0.25">
      <c r="A1292">
        <v>702</v>
      </c>
      <c r="B1292">
        <v>2</v>
      </c>
      <c r="C1292" s="1">
        <v>24377</v>
      </c>
      <c r="D1292">
        <v>1</v>
      </c>
      <c r="E1292">
        <v>1</v>
      </c>
      <c r="F1292">
        <v>2</v>
      </c>
      <c r="G1292" t="s">
        <v>14</v>
      </c>
      <c r="H1292">
        <v>20</v>
      </c>
      <c r="I1292">
        <v>89676</v>
      </c>
      <c r="J1292">
        <v>988449</v>
      </c>
    </row>
    <row r="1293" spans="1:10" x14ac:dyDescent="0.25">
      <c r="A1293">
        <v>700</v>
      </c>
      <c r="B1293">
        <v>1</v>
      </c>
      <c r="C1293" s="1">
        <v>29194</v>
      </c>
      <c r="D1293">
        <v>1</v>
      </c>
      <c r="E1293">
        <v>1</v>
      </c>
      <c r="F1293">
        <v>4</v>
      </c>
      <c r="G1293" t="s">
        <v>11</v>
      </c>
      <c r="H1293">
        <v>38</v>
      </c>
      <c r="I1293">
        <v>89812</v>
      </c>
      <c r="J1293">
        <v>98650</v>
      </c>
    </row>
    <row r="1294" spans="1:10" x14ac:dyDescent="0.25">
      <c r="A1294">
        <v>578</v>
      </c>
      <c r="B1294">
        <v>1</v>
      </c>
      <c r="C1294" s="1">
        <v>23589</v>
      </c>
      <c r="D1294">
        <v>1</v>
      </c>
      <c r="E1294">
        <v>2</v>
      </c>
      <c r="F1294">
        <v>4</v>
      </c>
      <c r="G1294" t="s">
        <v>14</v>
      </c>
      <c r="H1294">
        <v>38</v>
      </c>
      <c r="I1294">
        <v>89852</v>
      </c>
      <c r="J1294">
        <v>209076</v>
      </c>
    </row>
    <row r="1295" spans="1:10" x14ac:dyDescent="0.25">
      <c r="A1295">
        <v>341</v>
      </c>
      <c r="B1295">
        <v>1</v>
      </c>
      <c r="C1295" s="1">
        <v>24011</v>
      </c>
      <c r="D1295">
        <v>1</v>
      </c>
      <c r="E1295">
        <v>1</v>
      </c>
      <c r="F1295">
        <v>4</v>
      </c>
      <c r="G1295" t="s">
        <v>11</v>
      </c>
      <c r="H1295">
        <v>38</v>
      </c>
      <c r="I1295">
        <v>90232</v>
      </c>
      <c r="J1295">
        <v>133812</v>
      </c>
    </row>
    <row r="1296" spans="1:10" x14ac:dyDescent="0.25">
      <c r="A1296">
        <v>854</v>
      </c>
      <c r="B1296">
        <v>2</v>
      </c>
      <c r="C1296" s="1">
        <v>29019</v>
      </c>
      <c r="D1296">
        <v>1</v>
      </c>
      <c r="E1296">
        <v>1</v>
      </c>
      <c r="F1296">
        <v>4</v>
      </c>
      <c r="G1296" t="s">
        <v>14</v>
      </c>
      <c r="H1296">
        <v>37</v>
      </c>
      <c r="I1296">
        <v>90324</v>
      </c>
      <c r="J1296">
        <v>134348</v>
      </c>
    </row>
    <row r="1297" spans="1:10" x14ac:dyDescent="0.25">
      <c r="A1297">
        <v>496</v>
      </c>
      <c r="B1297">
        <v>1</v>
      </c>
      <c r="C1297" s="1">
        <v>28529</v>
      </c>
      <c r="D1297">
        <v>1</v>
      </c>
      <c r="E1297">
        <v>2</v>
      </c>
      <c r="F1297">
        <v>4</v>
      </c>
      <c r="G1297" t="s">
        <v>14</v>
      </c>
      <c r="H1297">
        <v>38</v>
      </c>
      <c r="I1297">
        <v>90328</v>
      </c>
      <c r="J1297">
        <v>62889</v>
      </c>
    </row>
    <row r="1298" spans="1:10" x14ac:dyDescent="0.25">
      <c r="A1298">
        <v>966</v>
      </c>
      <c r="B1298">
        <v>1</v>
      </c>
      <c r="C1298" s="1">
        <v>18820</v>
      </c>
      <c r="D1298">
        <v>1</v>
      </c>
      <c r="E1298">
        <v>3</v>
      </c>
      <c r="F1298">
        <v>3</v>
      </c>
      <c r="G1298" t="s">
        <v>10</v>
      </c>
      <c r="H1298">
        <v>20</v>
      </c>
      <c r="I1298">
        <v>90716</v>
      </c>
      <c r="J1298">
        <v>955690</v>
      </c>
    </row>
    <row r="1299" spans="1:10" x14ac:dyDescent="0.25">
      <c r="A1299">
        <v>885</v>
      </c>
      <c r="B1299">
        <v>2</v>
      </c>
      <c r="C1299" s="1">
        <v>31849</v>
      </c>
      <c r="D1299">
        <v>1</v>
      </c>
      <c r="E1299">
        <v>4</v>
      </c>
      <c r="F1299">
        <v>2</v>
      </c>
      <c r="G1299" t="s">
        <v>9</v>
      </c>
      <c r="H1299">
        <v>56</v>
      </c>
      <c r="I1299">
        <v>91500</v>
      </c>
      <c r="J1299">
        <v>0</v>
      </c>
    </row>
    <row r="1300" spans="1:10" x14ac:dyDescent="0.25">
      <c r="A1300">
        <v>504</v>
      </c>
      <c r="B1300">
        <v>1</v>
      </c>
      <c r="C1300" s="1">
        <v>29517</v>
      </c>
      <c r="D1300">
        <v>1</v>
      </c>
      <c r="E1300">
        <v>1</v>
      </c>
      <c r="F1300">
        <v>4</v>
      </c>
      <c r="G1300" t="s">
        <v>11</v>
      </c>
      <c r="H1300">
        <v>50</v>
      </c>
      <c r="I1300">
        <v>93616</v>
      </c>
      <c r="J1300">
        <v>49329</v>
      </c>
    </row>
    <row r="1301" spans="1:10" x14ac:dyDescent="0.25">
      <c r="A1301">
        <v>1281</v>
      </c>
      <c r="B1301">
        <v>1</v>
      </c>
      <c r="C1301" s="1">
        <v>23120</v>
      </c>
      <c r="D1301">
        <v>1</v>
      </c>
      <c r="E1301">
        <v>1</v>
      </c>
      <c r="F1301">
        <v>4</v>
      </c>
      <c r="G1301" t="s">
        <v>26</v>
      </c>
      <c r="H1301">
        <v>42</v>
      </c>
      <c r="I1301">
        <v>94296</v>
      </c>
      <c r="J1301">
        <v>190119</v>
      </c>
    </row>
    <row r="1302" spans="1:10" x14ac:dyDescent="0.25">
      <c r="A1302">
        <v>850</v>
      </c>
      <c r="B1302">
        <v>1</v>
      </c>
      <c r="C1302" s="1">
        <v>26755</v>
      </c>
      <c r="D1302">
        <v>1</v>
      </c>
      <c r="E1302">
        <v>1</v>
      </c>
      <c r="F1302">
        <v>4</v>
      </c>
      <c r="G1302" t="s">
        <v>18</v>
      </c>
      <c r="H1302">
        <v>40</v>
      </c>
      <c r="I1302">
        <v>94664</v>
      </c>
      <c r="J1302">
        <v>353415</v>
      </c>
    </row>
    <row r="1303" spans="1:10" x14ac:dyDescent="0.25">
      <c r="A1303">
        <v>860</v>
      </c>
      <c r="B1303">
        <v>1</v>
      </c>
      <c r="C1303" s="1">
        <v>24820</v>
      </c>
      <c r="D1303">
        <v>1</v>
      </c>
      <c r="E1303">
        <v>2</v>
      </c>
      <c r="F1303">
        <v>4</v>
      </c>
      <c r="G1303" t="s">
        <v>9</v>
      </c>
      <c r="H1303">
        <v>39</v>
      </c>
      <c r="I1303">
        <v>94944</v>
      </c>
      <c r="J1303">
        <v>132000</v>
      </c>
    </row>
    <row r="1304" spans="1:10" x14ac:dyDescent="0.25">
      <c r="A1304">
        <v>326</v>
      </c>
      <c r="B1304">
        <v>1</v>
      </c>
      <c r="C1304" s="1">
        <v>25523</v>
      </c>
      <c r="D1304">
        <v>1</v>
      </c>
      <c r="E1304">
        <v>3</v>
      </c>
      <c r="F1304">
        <v>4</v>
      </c>
      <c r="G1304" t="s">
        <v>22</v>
      </c>
      <c r="H1304">
        <v>40</v>
      </c>
      <c r="I1304">
        <v>97384</v>
      </c>
      <c r="J1304">
        <v>376697</v>
      </c>
    </row>
    <row r="1305" spans="1:10" x14ac:dyDescent="0.25">
      <c r="A1305">
        <v>542</v>
      </c>
      <c r="B1305">
        <v>1</v>
      </c>
      <c r="C1305" s="1">
        <v>20767</v>
      </c>
      <c r="D1305">
        <v>1</v>
      </c>
      <c r="E1305">
        <v>1</v>
      </c>
      <c r="F1305">
        <v>3</v>
      </c>
      <c r="G1305" t="s">
        <v>10</v>
      </c>
      <c r="H1305">
        <v>45</v>
      </c>
      <c r="I1305">
        <v>97864</v>
      </c>
      <c r="J1305">
        <v>570700</v>
      </c>
    </row>
    <row r="1306" spans="1:10" x14ac:dyDescent="0.25">
      <c r="A1306">
        <v>1055</v>
      </c>
      <c r="B1306">
        <v>1</v>
      </c>
      <c r="C1306" s="1">
        <v>27768</v>
      </c>
      <c r="D1306">
        <v>1</v>
      </c>
      <c r="E1306">
        <v>1</v>
      </c>
      <c r="F1306">
        <v>4</v>
      </c>
      <c r="G1306" t="s">
        <v>23</v>
      </c>
      <c r="H1306">
        <v>39</v>
      </c>
      <c r="I1306">
        <v>98324</v>
      </c>
      <c r="J1306">
        <v>288500</v>
      </c>
    </row>
    <row r="1307" spans="1:10" x14ac:dyDescent="0.25">
      <c r="A1307">
        <v>404</v>
      </c>
      <c r="B1307">
        <v>1</v>
      </c>
      <c r="C1307" s="1">
        <v>27799</v>
      </c>
      <c r="D1307">
        <v>1</v>
      </c>
      <c r="E1307">
        <v>3</v>
      </c>
      <c r="F1307">
        <v>4</v>
      </c>
      <c r="G1307" t="s">
        <v>26</v>
      </c>
      <c r="H1307">
        <v>38</v>
      </c>
      <c r="I1307">
        <v>99420</v>
      </c>
      <c r="J1307">
        <v>961454</v>
      </c>
    </row>
    <row r="1308" spans="1:10" x14ac:dyDescent="0.25">
      <c r="A1308">
        <v>263</v>
      </c>
      <c r="B1308">
        <v>2</v>
      </c>
      <c r="C1308" s="1">
        <v>27697</v>
      </c>
      <c r="D1308">
        <v>1</v>
      </c>
      <c r="E1308">
        <v>2</v>
      </c>
      <c r="F1308">
        <v>3</v>
      </c>
      <c r="G1308" t="s">
        <v>10</v>
      </c>
      <c r="H1308">
        <v>24</v>
      </c>
      <c r="I1308">
        <v>99968</v>
      </c>
      <c r="J1308">
        <v>1093350</v>
      </c>
    </row>
    <row r="1309" spans="1:10" x14ac:dyDescent="0.25">
      <c r="A1309">
        <v>499</v>
      </c>
      <c r="B1309">
        <v>1</v>
      </c>
      <c r="C1309" s="1">
        <v>21979</v>
      </c>
      <c r="D1309">
        <v>1</v>
      </c>
      <c r="E1309">
        <v>1</v>
      </c>
      <c r="F1309">
        <v>3</v>
      </c>
      <c r="G1309" t="s">
        <v>10</v>
      </c>
      <c r="H1309">
        <v>35</v>
      </c>
      <c r="I1309">
        <v>100612</v>
      </c>
      <c r="J1309">
        <v>163718</v>
      </c>
    </row>
    <row r="1310" spans="1:10" x14ac:dyDescent="0.25">
      <c r="A1310">
        <v>1077</v>
      </c>
      <c r="B1310">
        <v>1</v>
      </c>
      <c r="C1310" s="1">
        <v>29103</v>
      </c>
      <c r="D1310">
        <v>1</v>
      </c>
      <c r="E1310">
        <v>1</v>
      </c>
      <c r="F1310">
        <v>4</v>
      </c>
      <c r="G1310" t="s">
        <v>18</v>
      </c>
      <c r="H1310">
        <v>40</v>
      </c>
      <c r="I1310">
        <v>102192</v>
      </c>
      <c r="J1310">
        <v>90234</v>
      </c>
    </row>
    <row r="1311" spans="1:10" x14ac:dyDescent="0.25">
      <c r="A1311">
        <v>276</v>
      </c>
      <c r="B1311">
        <v>1</v>
      </c>
      <c r="C1311" s="1">
        <v>28311</v>
      </c>
      <c r="D1311">
        <v>1</v>
      </c>
      <c r="E1311">
        <v>1</v>
      </c>
      <c r="F1311">
        <v>4</v>
      </c>
      <c r="G1311" t="s">
        <v>18</v>
      </c>
      <c r="H1311">
        <v>40</v>
      </c>
      <c r="I1311">
        <v>102564</v>
      </c>
      <c r="J1311">
        <v>-266268</v>
      </c>
    </row>
    <row r="1312" spans="1:10" x14ac:dyDescent="0.25">
      <c r="A1312">
        <v>830</v>
      </c>
      <c r="B1312">
        <v>1</v>
      </c>
      <c r="C1312" s="1">
        <v>25492</v>
      </c>
      <c r="D1312">
        <v>1</v>
      </c>
      <c r="E1312">
        <v>1</v>
      </c>
      <c r="F1312">
        <v>2</v>
      </c>
      <c r="G1312" t="s">
        <v>18</v>
      </c>
      <c r="H1312">
        <v>46</v>
      </c>
      <c r="I1312">
        <v>102712</v>
      </c>
      <c r="J1312">
        <v>812110</v>
      </c>
    </row>
    <row r="1313" spans="1:10" x14ac:dyDescent="0.25">
      <c r="A1313">
        <v>468</v>
      </c>
      <c r="B1313">
        <v>1</v>
      </c>
      <c r="C1313" s="1">
        <v>25854</v>
      </c>
      <c r="D1313">
        <v>1</v>
      </c>
      <c r="E1313">
        <v>2</v>
      </c>
      <c r="F1313">
        <v>4</v>
      </c>
      <c r="G1313" t="s">
        <v>14</v>
      </c>
      <c r="H1313">
        <v>40</v>
      </c>
      <c r="I1313">
        <v>102732</v>
      </c>
      <c r="J1313">
        <v>311492</v>
      </c>
    </row>
    <row r="1314" spans="1:10" x14ac:dyDescent="0.25">
      <c r="A1314">
        <v>448</v>
      </c>
      <c r="B1314">
        <v>1</v>
      </c>
      <c r="C1314" s="1">
        <v>26163</v>
      </c>
      <c r="D1314">
        <v>1</v>
      </c>
      <c r="E1314">
        <v>1</v>
      </c>
      <c r="F1314">
        <v>3</v>
      </c>
      <c r="G1314" t="s">
        <v>10</v>
      </c>
      <c r="H1314">
        <v>35</v>
      </c>
      <c r="I1314">
        <v>103060</v>
      </c>
      <c r="J1314">
        <v>265000</v>
      </c>
    </row>
    <row r="1315" spans="1:10" x14ac:dyDescent="0.25">
      <c r="A1315">
        <v>991</v>
      </c>
      <c r="B1315">
        <v>1</v>
      </c>
      <c r="C1315" s="1">
        <v>27777</v>
      </c>
      <c r="D1315">
        <v>1</v>
      </c>
      <c r="E1315">
        <v>1</v>
      </c>
      <c r="F1315">
        <v>2</v>
      </c>
      <c r="G1315" t="s">
        <v>18</v>
      </c>
      <c r="H1315">
        <v>60</v>
      </c>
      <c r="I1315">
        <v>105216</v>
      </c>
      <c r="J1315">
        <v>185130</v>
      </c>
    </row>
    <row r="1316" spans="1:10" x14ac:dyDescent="0.25">
      <c r="A1316">
        <v>856</v>
      </c>
      <c r="B1316">
        <v>1</v>
      </c>
      <c r="C1316" s="1">
        <v>26733</v>
      </c>
      <c r="D1316">
        <v>1</v>
      </c>
      <c r="E1316">
        <v>1</v>
      </c>
      <c r="F1316">
        <v>2</v>
      </c>
      <c r="G1316" t="s">
        <v>19</v>
      </c>
      <c r="H1316">
        <v>40</v>
      </c>
      <c r="I1316">
        <v>105432</v>
      </c>
      <c r="J1316">
        <v>1250938</v>
      </c>
    </row>
    <row r="1317" spans="1:10" x14ac:dyDescent="0.25">
      <c r="A1317">
        <v>837</v>
      </c>
      <c r="B1317">
        <v>1</v>
      </c>
      <c r="C1317" s="1">
        <v>19915</v>
      </c>
      <c r="D1317">
        <v>1</v>
      </c>
      <c r="E1317">
        <v>3</v>
      </c>
      <c r="F1317">
        <v>2</v>
      </c>
      <c r="G1317" t="s">
        <v>26</v>
      </c>
      <c r="H1317">
        <v>60</v>
      </c>
      <c r="I1317">
        <v>105724</v>
      </c>
      <c r="J1317">
        <v>186290</v>
      </c>
    </row>
    <row r="1318" spans="1:10" x14ac:dyDescent="0.25">
      <c r="A1318">
        <v>698</v>
      </c>
      <c r="B1318">
        <v>1</v>
      </c>
      <c r="C1318" s="1">
        <v>19502</v>
      </c>
      <c r="D1318">
        <v>1</v>
      </c>
      <c r="E1318">
        <v>1</v>
      </c>
      <c r="F1318">
        <v>4</v>
      </c>
      <c r="G1318" t="s">
        <v>18</v>
      </c>
      <c r="H1318">
        <v>50</v>
      </c>
      <c r="I1318">
        <v>107348</v>
      </c>
      <c r="J1318">
        <v>213770</v>
      </c>
    </row>
    <row r="1319" spans="1:10" x14ac:dyDescent="0.25">
      <c r="A1319">
        <v>707</v>
      </c>
      <c r="B1319">
        <v>1</v>
      </c>
      <c r="C1319" s="1">
        <v>20580</v>
      </c>
      <c r="D1319">
        <v>1</v>
      </c>
      <c r="E1319">
        <v>2</v>
      </c>
      <c r="F1319">
        <v>4</v>
      </c>
      <c r="G1319" t="s">
        <v>19</v>
      </c>
      <c r="H1319">
        <v>34</v>
      </c>
      <c r="I1319">
        <v>107460</v>
      </c>
      <c r="J1319">
        <v>2619716</v>
      </c>
    </row>
    <row r="1320" spans="1:10" x14ac:dyDescent="0.25">
      <c r="A1320">
        <v>1191</v>
      </c>
      <c r="B1320">
        <v>1</v>
      </c>
      <c r="C1320" s="1">
        <v>19597</v>
      </c>
      <c r="D1320">
        <v>1</v>
      </c>
      <c r="E1320">
        <v>2</v>
      </c>
      <c r="F1320">
        <v>4</v>
      </c>
      <c r="G1320" t="s">
        <v>9</v>
      </c>
      <c r="H1320">
        <v>40</v>
      </c>
      <c r="I1320">
        <v>108368</v>
      </c>
      <c r="J1320">
        <v>22400</v>
      </c>
    </row>
    <row r="1321" spans="1:10" x14ac:dyDescent="0.25">
      <c r="A1321">
        <v>587</v>
      </c>
      <c r="B1321">
        <v>1</v>
      </c>
      <c r="C1321" s="1">
        <v>27423</v>
      </c>
      <c r="D1321">
        <v>1</v>
      </c>
      <c r="E1321">
        <v>1</v>
      </c>
      <c r="F1321">
        <v>4</v>
      </c>
      <c r="G1321" t="s">
        <v>11</v>
      </c>
      <c r="H1321">
        <v>35</v>
      </c>
      <c r="I1321">
        <v>110052</v>
      </c>
      <c r="J1321">
        <v>43829</v>
      </c>
    </row>
    <row r="1322" spans="1:10" x14ac:dyDescent="0.25">
      <c r="A1322">
        <v>612</v>
      </c>
      <c r="B1322">
        <v>1</v>
      </c>
      <c r="C1322" s="1">
        <v>27030</v>
      </c>
      <c r="D1322">
        <v>1</v>
      </c>
      <c r="E1322">
        <v>1</v>
      </c>
      <c r="F1322">
        <v>4</v>
      </c>
      <c r="G1322" t="s">
        <v>22</v>
      </c>
      <c r="H1322">
        <v>60</v>
      </c>
      <c r="I1322">
        <v>110840</v>
      </c>
      <c r="J1322">
        <v>278200</v>
      </c>
    </row>
    <row r="1323" spans="1:10" x14ac:dyDescent="0.25">
      <c r="A1323">
        <v>569</v>
      </c>
      <c r="B1323">
        <v>1</v>
      </c>
      <c r="C1323" s="1">
        <v>28321</v>
      </c>
      <c r="D1323">
        <v>1</v>
      </c>
      <c r="E1323">
        <v>2</v>
      </c>
      <c r="F1323">
        <v>3</v>
      </c>
      <c r="G1323" t="s">
        <v>10</v>
      </c>
      <c r="H1323">
        <v>40</v>
      </c>
      <c r="I1323">
        <v>113608</v>
      </c>
      <c r="J1323">
        <v>196180</v>
      </c>
    </row>
    <row r="1324" spans="1:10" x14ac:dyDescent="0.25">
      <c r="A1324">
        <v>833</v>
      </c>
      <c r="B1324">
        <v>1</v>
      </c>
      <c r="C1324" s="1">
        <v>24294</v>
      </c>
      <c r="D1324">
        <v>1</v>
      </c>
      <c r="E1324">
        <v>1</v>
      </c>
      <c r="F1324">
        <v>4</v>
      </c>
      <c r="G1324" t="s">
        <v>23</v>
      </c>
      <c r="H1324">
        <v>38</v>
      </c>
      <c r="I1324">
        <v>115488</v>
      </c>
      <c r="J1324">
        <v>116764</v>
      </c>
    </row>
    <row r="1325" spans="1:10" x14ac:dyDescent="0.25">
      <c r="A1325">
        <v>552</v>
      </c>
      <c r="B1325">
        <v>2</v>
      </c>
      <c r="C1325" s="1">
        <v>20690</v>
      </c>
      <c r="D1325">
        <v>1</v>
      </c>
      <c r="E1325">
        <v>4</v>
      </c>
      <c r="F1325">
        <v>4</v>
      </c>
      <c r="G1325" t="s">
        <v>26</v>
      </c>
      <c r="H1325">
        <v>34</v>
      </c>
      <c r="I1325">
        <v>115652</v>
      </c>
      <c r="J1325">
        <v>1619500</v>
      </c>
    </row>
    <row r="1326" spans="1:10" x14ac:dyDescent="0.25">
      <c r="A1326">
        <v>400</v>
      </c>
      <c r="B1326">
        <v>1</v>
      </c>
      <c r="C1326" s="1">
        <v>28734</v>
      </c>
      <c r="D1326">
        <v>1</v>
      </c>
      <c r="E1326">
        <v>2</v>
      </c>
      <c r="F1326">
        <v>4</v>
      </c>
      <c r="G1326" t="s">
        <v>19</v>
      </c>
      <c r="H1326">
        <v>50</v>
      </c>
      <c r="I1326">
        <v>117188</v>
      </c>
      <c r="J1326">
        <v>97350</v>
      </c>
    </row>
    <row r="1327" spans="1:10" x14ac:dyDescent="0.25">
      <c r="A1327">
        <v>902</v>
      </c>
      <c r="B1327">
        <v>1</v>
      </c>
      <c r="C1327" s="1">
        <v>17635</v>
      </c>
      <c r="D1327">
        <v>1</v>
      </c>
      <c r="E1327">
        <v>1</v>
      </c>
      <c r="F1327">
        <v>2</v>
      </c>
      <c r="G1327" t="s">
        <v>22</v>
      </c>
      <c r="H1327">
        <v>55</v>
      </c>
      <c r="I1327">
        <v>117328</v>
      </c>
      <c r="J1327">
        <v>112300</v>
      </c>
    </row>
    <row r="1328" spans="1:10" x14ac:dyDescent="0.25">
      <c r="A1328">
        <v>804</v>
      </c>
      <c r="B1328">
        <v>1</v>
      </c>
      <c r="C1328" s="1">
        <v>22498</v>
      </c>
      <c r="D1328">
        <v>1</v>
      </c>
      <c r="E1328">
        <v>1</v>
      </c>
      <c r="F1328">
        <v>4</v>
      </c>
      <c r="G1328" t="s">
        <v>11</v>
      </c>
      <c r="H1328">
        <v>39</v>
      </c>
      <c r="I1328">
        <v>119920</v>
      </c>
      <c r="J1328">
        <v>386100</v>
      </c>
    </row>
    <row r="1329" spans="1:10" x14ac:dyDescent="0.25">
      <c r="A1329">
        <v>148</v>
      </c>
      <c r="B1329">
        <v>1</v>
      </c>
      <c r="C1329" s="1">
        <v>22320</v>
      </c>
      <c r="D1329">
        <v>1</v>
      </c>
      <c r="E1329">
        <v>1</v>
      </c>
      <c r="F1329">
        <v>3</v>
      </c>
      <c r="G1329" t="s">
        <v>10</v>
      </c>
      <c r="H1329">
        <v>40</v>
      </c>
      <c r="I1329">
        <v>121016</v>
      </c>
      <c r="J1329">
        <v>421250</v>
      </c>
    </row>
    <row r="1330" spans="1:10" x14ac:dyDescent="0.25">
      <c r="A1330">
        <v>1070</v>
      </c>
      <c r="B1330">
        <v>1</v>
      </c>
      <c r="C1330" s="1">
        <v>24357</v>
      </c>
      <c r="D1330">
        <v>1</v>
      </c>
      <c r="E1330">
        <v>1</v>
      </c>
      <c r="F1330">
        <v>4</v>
      </c>
      <c r="G1330" t="s">
        <v>26</v>
      </c>
      <c r="H1330">
        <v>50</v>
      </c>
      <c r="I1330">
        <v>127480</v>
      </c>
      <c r="J1330">
        <v>156500</v>
      </c>
    </row>
    <row r="1331" spans="1:10" x14ac:dyDescent="0.25">
      <c r="A1331">
        <v>1018</v>
      </c>
      <c r="B1331">
        <v>1</v>
      </c>
      <c r="C1331" s="1">
        <v>27962</v>
      </c>
      <c r="D1331">
        <v>1</v>
      </c>
      <c r="E1331">
        <v>2</v>
      </c>
      <c r="F1331">
        <v>4</v>
      </c>
      <c r="G1331" t="s">
        <v>23</v>
      </c>
      <c r="H1331">
        <v>38</v>
      </c>
      <c r="I1331">
        <v>129796</v>
      </c>
      <c r="J1331">
        <v>578114</v>
      </c>
    </row>
    <row r="1332" spans="1:10" x14ac:dyDescent="0.25">
      <c r="A1332">
        <v>751</v>
      </c>
      <c r="B1332">
        <v>1</v>
      </c>
      <c r="C1332" s="1">
        <v>22818</v>
      </c>
      <c r="D1332">
        <v>1</v>
      </c>
      <c r="E1332">
        <v>1</v>
      </c>
      <c r="F1332">
        <v>4</v>
      </c>
      <c r="G1332" t="s">
        <v>22</v>
      </c>
      <c r="H1332">
        <v>40</v>
      </c>
      <c r="I1332">
        <v>130024</v>
      </c>
      <c r="J1332">
        <v>802632</v>
      </c>
    </row>
    <row r="1333" spans="1:10" x14ac:dyDescent="0.25">
      <c r="A1333">
        <v>351</v>
      </c>
      <c r="B1333">
        <v>1</v>
      </c>
      <c r="C1333" s="1">
        <v>28724</v>
      </c>
      <c r="D1333">
        <v>1</v>
      </c>
      <c r="E1333">
        <v>3</v>
      </c>
      <c r="F1333">
        <v>4</v>
      </c>
      <c r="G1333" t="s">
        <v>22</v>
      </c>
      <c r="H1333">
        <v>50</v>
      </c>
      <c r="I1333">
        <v>132652</v>
      </c>
      <c r="J1333">
        <v>165910</v>
      </c>
    </row>
    <row r="1334" spans="1:10" x14ac:dyDescent="0.25">
      <c r="A1334">
        <v>168</v>
      </c>
      <c r="B1334">
        <v>1</v>
      </c>
      <c r="C1334" s="1">
        <v>26427</v>
      </c>
      <c r="D1334">
        <v>1</v>
      </c>
      <c r="E1334">
        <v>2</v>
      </c>
      <c r="F1334">
        <v>1</v>
      </c>
      <c r="G1334" t="s">
        <v>24</v>
      </c>
      <c r="H1334">
        <v>52</v>
      </c>
      <c r="I1334">
        <v>136900</v>
      </c>
      <c r="J1334">
        <v>491778</v>
      </c>
    </row>
    <row r="1335" spans="1:10" x14ac:dyDescent="0.25">
      <c r="A1335">
        <v>857</v>
      </c>
      <c r="B1335">
        <v>2</v>
      </c>
      <c r="C1335" s="1">
        <v>29321</v>
      </c>
      <c r="D1335">
        <v>1</v>
      </c>
      <c r="E1335">
        <v>1</v>
      </c>
      <c r="F1335">
        <v>2</v>
      </c>
      <c r="G1335" t="s">
        <v>23</v>
      </c>
      <c r="H1335">
        <v>50</v>
      </c>
      <c r="I1335">
        <v>138320</v>
      </c>
      <c r="J1335">
        <v>928000</v>
      </c>
    </row>
    <row r="1336" spans="1:10" x14ac:dyDescent="0.25">
      <c r="A1336">
        <v>69</v>
      </c>
      <c r="B1336">
        <v>1</v>
      </c>
      <c r="C1336" s="1">
        <v>21354</v>
      </c>
      <c r="D1336">
        <v>1</v>
      </c>
      <c r="E1336">
        <v>1</v>
      </c>
      <c r="F1336">
        <v>4</v>
      </c>
      <c r="G1336" t="s">
        <v>18</v>
      </c>
      <c r="H1336">
        <v>48</v>
      </c>
      <c r="I1336">
        <v>140740</v>
      </c>
      <c r="J1336">
        <v>866692</v>
      </c>
    </row>
    <row r="1337" spans="1:10" x14ac:dyDescent="0.25">
      <c r="A1337">
        <v>443</v>
      </c>
      <c r="B1337">
        <v>1</v>
      </c>
      <c r="C1337" s="1">
        <v>22899</v>
      </c>
      <c r="D1337">
        <v>1</v>
      </c>
      <c r="E1337">
        <v>3</v>
      </c>
      <c r="F1337">
        <v>4</v>
      </c>
      <c r="G1337" t="s">
        <v>18</v>
      </c>
      <c r="H1337">
        <v>50</v>
      </c>
      <c r="I1337">
        <v>141992</v>
      </c>
      <c r="J1337">
        <v>200000</v>
      </c>
    </row>
    <row r="1338" spans="1:10" x14ac:dyDescent="0.25">
      <c r="A1338">
        <v>812</v>
      </c>
      <c r="B1338">
        <v>1</v>
      </c>
      <c r="C1338" s="1">
        <v>26246</v>
      </c>
      <c r="D1338">
        <v>1</v>
      </c>
      <c r="E1338">
        <v>2</v>
      </c>
      <c r="F1338">
        <v>2</v>
      </c>
      <c r="G1338" t="s">
        <v>22</v>
      </c>
      <c r="H1338">
        <v>80</v>
      </c>
      <c r="I1338">
        <v>146168</v>
      </c>
      <c r="J1338">
        <v>1076400</v>
      </c>
    </row>
    <row r="1339" spans="1:10" x14ac:dyDescent="0.25">
      <c r="A1339">
        <v>73</v>
      </c>
      <c r="B1339">
        <v>1</v>
      </c>
      <c r="C1339" s="1">
        <v>19133</v>
      </c>
      <c r="D1339">
        <v>1</v>
      </c>
      <c r="E1339">
        <v>1</v>
      </c>
      <c r="F1339">
        <v>2</v>
      </c>
      <c r="G1339" t="s">
        <v>22</v>
      </c>
      <c r="H1339">
        <v>50</v>
      </c>
      <c r="I1339">
        <v>148840</v>
      </c>
      <c r="J1339">
        <v>-163059</v>
      </c>
    </row>
    <row r="1340" spans="1:10" x14ac:dyDescent="0.25">
      <c r="A1340">
        <v>493</v>
      </c>
      <c r="B1340">
        <v>1</v>
      </c>
      <c r="C1340" s="1">
        <v>23248</v>
      </c>
      <c r="D1340">
        <v>1</v>
      </c>
      <c r="E1340">
        <v>4</v>
      </c>
      <c r="F1340">
        <v>2</v>
      </c>
      <c r="G1340" t="s">
        <v>26</v>
      </c>
      <c r="H1340">
        <v>50</v>
      </c>
      <c r="I1340">
        <v>153364</v>
      </c>
      <c r="J1340">
        <v>101960</v>
      </c>
    </row>
    <row r="1341" spans="1:10" x14ac:dyDescent="0.25">
      <c r="A1341">
        <v>567</v>
      </c>
      <c r="B1341">
        <v>1</v>
      </c>
      <c r="C1341" s="1">
        <v>22929</v>
      </c>
      <c r="D1341">
        <v>1</v>
      </c>
      <c r="E1341">
        <v>1</v>
      </c>
      <c r="F1341">
        <v>4</v>
      </c>
      <c r="G1341" t="s">
        <v>23</v>
      </c>
      <c r="H1341">
        <v>60</v>
      </c>
      <c r="I1341">
        <v>159204</v>
      </c>
      <c r="J1341">
        <v>959000</v>
      </c>
    </row>
    <row r="1342" spans="1:10" x14ac:dyDescent="0.25">
      <c r="A1342">
        <v>1059</v>
      </c>
      <c r="B1342">
        <v>1</v>
      </c>
      <c r="C1342" s="1">
        <v>26045</v>
      </c>
      <c r="D1342">
        <v>1</v>
      </c>
      <c r="E1342">
        <v>1</v>
      </c>
      <c r="F1342">
        <v>4</v>
      </c>
      <c r="G1342" t="s">
        <v>18</v>
      </c>
      <c r="H1342">
        <v>38</v>
      </c>
      <c r="I1342">
        <v>185008</v>
      </c>
      <c r="J1342">
        <v>245070</v>
      </c>
    </row>
    <row r="1343" spans="1:10" x14ac:dyDescent="0.25">
      <c r="A1343">
        <v>738</v>
      </c>
      <c r="B1343">
        <v>1</v>
      </c>
      <c r="C1343" s="1">
        <v>27162</v>
      </c>
      <c r="D1343">
        <v>1</v>
      </c>
      <c r="E1343">
        <v>2</v>
      </c>
      <c r="F1343">
        <v>4</v>
      </c>
      <c r="G1343" t="s">
        <v>18</v>
      </c>
      <c r="H1343">
        <v>40</v>
      </c>
      <c r="I1343">
        <v>207512</v>
      </c>
      <c r="J1343">
        <v>39400</v>
      </c>
    </row>
  </sheetData>
  <autoFilter ref="A1:J1343">
    <sortState ref="A2:J1343">
      <sortCondition ref="I1:I1343"/>
    </sortState>
  </autoFilter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3"/>
  <sheetViews>
    <sheetView workbookViewId="0">
      <selection activeCell="K2" sqref="K2"/>
    </sheetView>
  </sheetViews>
  <sheetFormatPr baseColWidth="10" defaultRowHeight="15" x14ac:dyDescent="0.25"/>
  <cols>
    <col min="10" max="10" width="12.5703125" bestFit="1" customWidth="1"/>
    <col min="11" max="11" width="14.85546875" customWidth="1"/>
    <col min="13" max="13" width="17.42578125" customWidth="1"/>
  </cols>
  <sheetData>
    <row r="1" spans="1:14" x14ac:dyDescent="0.25">
      <c r="A1" t="s">
        <v>28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s="4" t="s">
        <v>63</v>
      </c>
      <c r="M1" t="s">
        <v>62</v>
      </c>
      <c r="N1">
        <v>1.08</v>
      </c>
    </row>
    <row r="2" spans="1:14" x14ac:dyDescent="0.25">
      <c r="A2">
        <v>738</v>
      </c>
      <c r="B2">
        <v>1</v>
      </c>
      <c r="C2" s="1">
        <v>27162</v>
      </c>
      <c r="D2">
        <v>1</v>
      </c>
      <c r="E2">
        <v>2</v>
      </c>
      <c r="F2">
        <v>4</v>
      </c>
      <c r="G2" t="s">
        <v>18</v>
      </c>
      <c r="H2">
        <v>40</v>
      </c>
      <c r="I2">
        <v>207512</v>
      </c>
      <c r="J2">
        <v>39400</v>
      </c>
      <c r="K2" s="3">
        <f>I2*Code!$F$1</f>
        <v>224112.96000000002</v>
      </c>
    </row>
    <row r="3" spans="1:14" x14ac:dyDescent="0.25">
      <c r="A3">
        <v>1059</v>
      </c>
      <c r="B3">
        <v>1</v>
      </c>
      <c r="C3" s="1">
        <v>26045</v>
      </c>
      <c r="D3">
        <v>1</v>
      </c>
      <c r="E3">
        <v>1</v>
      </c>
      <c r="F3">
        <v>4</v>
      </c>
      <c r="G3" t="s">
        <v>18</v>
      </c>
      <c r="H3">
        <v>38</v>
      </c>
      <c r="I3">
        <v>185008</v>
      </c>
      <c r="J3">
        <v>245070</v>
      </c>
      <c r="K3" s="3">
        <f>I3*Code!$F$1</f>
        <v>199808.64000000001</v>
      </c>
      <c r="M3" t="s">
        <v>64</v>
      </c>
      <c r="N3" t="s">
        <v>7</v>
      </c>
    </row>
    <row r="4" spans="1:14" x14ac:dyDescent="0.25">
      <c r="A4">
        <v>567</v>
      </c>
      <c r="B4">
        <v>1</v>
      </c>
      <c r="C4" s="1">
        <v>22929</v>
      </c>
      <c r="D4">
        <v>1</v>
      </c>
      <c r="E4">
        <v>1</v>
      </c>
      <c r="F4">
        <v>4</v>
      </c>
      <c r="G4" t="s">
        <v>23</v>
      </c>
      <c r="H4">
        <v>60</v>
      </c>
      <c r="I4">
        <v>159204</v>
      </c>
      <c r="J4">
        <v>959000</v>
      </c>
      <c r="K4" s="3">
        <f>I4*Code!$F$1</f>
        <v>171940.32</v>
      </c>
      <c r="M4" t="s">
        <v>59</v>
      </c>
      <c r="N4">
        <f>MIN(I:I)</f>
        <v>3976</v>
      </c>
    </row>
    <row r="5" spans="1:14" x14ac:dyDescent="0.25">
      <c r="A5">
        <v>493</v>
      </c>
      <c r="B5">
        <v>1</v>
      </c>
      <c r="C5" s="1">
        <v>23248</v>
      </c>
      <c r="D5">
        <v>1</v>
      </c>
      <c r="E5">
        <v>4</v>
      </c>
      <c r="F5">
        <v>2</v>
      </c>
      <c r="G5" t="s">
        <v>26</v>
      </c>
      <c r="H5">
        <v>50</v>
      </c>
      <c r="I5">
        <v>153364</v>
      </c>
      <c r="J5">
        <v>101960</v>
      </c>
      <c r="K5" s="3">
        <f>I5*Code!$F$1</f>
        <v>165633.12000000002</v>
      </c>
      <c r="M5" t="s">
        <v>60</v>
      </c>
      <c r="N5">
        <f>MAX(I:I)</f>
        <v>207512</v>
      </c>
    </row>
    <row r="6" spans="1:14" x14ac:dyDescent="0.25">
      <c r="A6">
        <v>73</v>
      </c>
      <c r="B6">
        <v>1</v>
      </c>
      <c r="C6" s="1">
        <v>19133</v>
      </c>
      <c r="D6">
        <v>1</v>
      </c>
      <c r="E6">
        <v>1</v>
      </c>
      <c r="F6">
        <v>2</v>
      </c>
      <c r="G6" t="s">
        <v>22</v>
      </c>
      <c r="H6">
        <v>50</v>
      </c>
      <c r="I6">
        <v>148840</v>
      </c>
      <c r="J6">
        <v>-163059</v>
      </c>
      <c r="K6" s="3">
        <f>I6*Code!$F$1</f>
        <v>160747.20000000001</v>
      </c>
      <c r="M6" t="s">
        <v>61</v>
      </c>
      <c r="N6" s="2">
        <f>AVERAGE(I:I)</f>
        <v>38964.781669150521</v>
      </c>
    </row>
    <row r="7" spans="1:14" x14ac:dyDescent="0.25">
      <c r="A7">
        <v>812</v>
      </c>
      <c r="B7">
        <v>1</v>
      </c>
      <c r="C7" s="1">
        <v>26246</v>
      </c>
      <c r="D7">
        <v>1</v>
      </c>
      <c r="E7">
        <v>2</v>
      </c>
      <c r="F7">
        <v>2</v>
      </c>
      <c r="G7" t="s">
        <v>22</v>
      </c>
      <c r="H7">
        <v>80</v>
      </c>
      <c r="I7">
        <v>146168</v>
      </c>
      <c r="J7">
        <v>1076400</v>
      </c>
      <c r="K7" s="3">
        <f>I7*Code!$F$1</f>
        <v>157861.44</v>
      </c>
    </row>
    <row r="8" spans="1:14" x14ac:dyDescent="0.25">
      <c r="A8">
        <v>443</v>
      </c>
      <c r="B8">
        <v>1</v>
      </c>
      <c r="C8" s="1">
        <v>22899</v>
      </c>
      <c r="D8">
        <v>1</v>
      </c>
      <c r="E8">
        <v>3</v>
      </c>
      <c r="F8">
        <v>4</v>
      </c>
      <c r="G8" t="s">
        <v>18</v>
      </c>
      <c r="H8">
        <v>50</v>
      </c>
      <c r="I8">
        <v>141992</v>
      </c>
      <c r="J8">
        <v>200000</v>
      </c>
      <c r="K8" s="3">
        <f>I8*Code!$F$1</f>
        <v>153351.36000000002</v>
      </c>
    </row>
    <row r="9" spans="1:14" x14ac:dyDescent="0.25">
      <c r="A9">
        <v>69</v>
      </c>
      <c r="B9">
        <v>1</v>
      </c>
      <c r="C9" s="1">
        <v>21354</v>
      </c>
      <c r="D9">
        <v>1</v>
      </c>
      <c r="E9">
        <v>1</v>
      </c>
      <c r="F9">
        <v>4</v>
      </c>
      <c r="G9" t="s">
        <v>18</v>
      </c>
      <c r="H9">
        <v>48</v>
      </c>
      <c r="I9">
        <v>140740</v>
      </c>
      <c r="J9">
        <v>866692</v>
      </c>
      <c r="K9" s="3">
        <f>I9*Code!$F$1</f>
        <v>151999.20000000001</v>
      </c>
    </row>
    <row r="10" spans="1:14" x14ac:dyDescent="0.25">
      <c r="A10">
        <v>857</v>
      </c>
      <c r="B10">
        <v>2</v>
      </c>
      <c r="C10" s="1">
        <v>29321</v>
      </c>
      <c r="D10">
        <v>1</v>
      </c>
      <c r="E10">
        <v>1</v>
      </c>
      <c r="F10">
        <v>2</v>
      </c>
      <c r="G10" t="s">
        <v>23</v>
      </c>
      <c r="H10">
        <v>50</v>
      </c>
      <c r="I10">
        <v>138320</v>
      </c>
      <c r="J10">
        <v>928000</v>
      </c>
      <c r="K10" s="3">
        <f>I10*Code!$F$1</f>
        <v>149385.60000000001</v>
      </c>
    </row>
    <row r="11" spans="1:14" x14ac:dyDescent="0.25">
      <c r="A11">
        <v>168</v>
      </c>
      <c r="B11">
        <v>1</v>
      </c>
      <c r="C11" s="1">
        <v>26427</v>
      </c>
      <c r="D11">
        <v>1</v>
      </c>
      <c r="E11">
        <v>2</v>
      </c>
      <c r="F11">
        <v>1</v>
      </c>
      <c r="G11" t="s">
        <v>24</v>
      </c>
      <c r="H11">
        <v>52</v>
      </c>
      <c r="I11">
        <v>136900</v>
      </c>
      <c r="J11">
        <v>491778</v>
      </c>
      <c r="K11" s="3">
        <f>I11*Code!$F$1</f>
        <v>147852</v>
      </c>
    </row>
    <row r="12" spans="1:14" x14ac:dyDescent="0.25">
      <c r="A12">
        <v>351</v>
      </c>
      <c r="B12">
        <v>1</v>
      </c>
      <c r="C12" s="1">
        <v>28724</v>
      </c>
      <c r="D12">
        <v>1</v>
      </c>
      <c r="E12">
        <v>3</v>
      </c>
      <c r="F12">
        <v>4</v>
      </c>
      <c r="G12" t="s">
        <v>22</v>
      </c>
      <c r="H12">
        <v>50</v>
      </c>
      <c r="I12">
        <v>132652</v>
      </c>
      <c r="J12">
        <v>165910</v>
      </c>
      <c r="K12" s="3">
        <f>I12*Code!$F$1</f>
        <v>143264.16</v>
      </c>
    </row>
    <row r="13" spans="1:14" x14ac:dyDescent="0.25">
      <c r="A13">
        <v>751</v>
      </c>
      <c r="B13">
        <v>1</v>
      </c>
      <c r="C13" s="1">
        <v>22818</v>
      </c>
      <c r="D13">
        <v>1</v>
      </c>
      <c r="E13">
        <v>1</v>
      </c>
      <c r="F13">
        <v>4</v>
      </c>
      <c r="G13" t="s">
        <v>22</v>
      </c>
      <c r="H13">
        <v>40</v>
      </c>
      <c r="I13">
        <v>130024</v>
      </c>
      <c r="J13">
        <v>802632</v>
      </c>
      <c r="K13" s="3">
        <f>I13*Code!$F$1</f>
        <v>140425.92000000001</v>
      </c>
    </row>
    <row r="14" spans="1:14" x14ac:dyDescent="0.25">
      <c r="A14">
        <v>1018</v>
      </c>
      <c r="B14">
        <v>1</v>
      </c>
      <c r="C14" s="1">
        <v>27962</v>
      </c>
      <c r="D14">
        <v>1</v>
      </c>
      <c r="E14">
        <v>2</v>
      </c>
      <c r="F14">
        <v>4</v>
      </c>
      <c r="G14" t="s">
        <v>23</v>
      </c>
      <c r="H14">
        <v>38</v>
      </c>
      <c r="I14">
        <v>129796</v>
      </c>
      <c r="J14">
        <v>578114</v>
      </c>
      <c r="K14" s="3">
        <f>I14*Code!$F$1</f>
        <v>140179.68000000002</v>
      </c>
    </row>
    <row r="15" spans="1:14" x14ac:dyDescent="0.25">
      <c r="A15">
        <v>1070</v>
      </c>
      <c r="B15">
        <v>1</v>
      </c>
      <c r="C15" s="1">
        <v>24357</v>
      </c>
      <c r="D15">
        <v>1</v>
      </c>
      <c r="E15">
        <v>1</v>
      </c>
      <c r="F15">
        <v>4</v>
      </c>
      <c r="G15" t="s">
        <v>26</v>
      </c>
      <c r="H15">
        <v>50</v>
      </c>
      <c r="I15">
        <v>127480</v>
      </c>
      <c r="J15">
        <v>156500</v>
      </c>
      <c r="K15" s="3">
        <f>I15*Code!$F$1</f>
        <v>137678.40000000002</v>
      </c>
    </row>
    <row r="16" spans="1:14" x14ac:dyDescent="0.25">
      <c r="A16">
        <v>148</v>
      </c>
      <c r="B16">
        <v>1</v>
      </c>
      <c r="C16" s="1">
        <v>22320</v>
      </c>
      <c r="D16">
        <v>1</v>
      </c>
      <c r="E16">
        <v>1</v>
      </c>
      <c r="F16">
        <v>3</v>
      </c>
      <c r="G16" t="s">
        <v>10</v>
      </c>
      <c r="H16">
        <v>40</v>
      </c>
      <c r="I16">
        <v>121016</v>
      </c>
      <c r="J16">
        <v>421250</v>
      </c>
      <c r="K16" s="3">
        <f>I16*Code!$F$1</f>
        <v>130697.28000000001</v>
      </c>
    </row>
    <row r="17" spans="1:11" x14ac:dyDescent="0.25">
      <c r="A17">
        <v>804</v>
      </c>
      <c r="B17">
        <v>1</v>
      </c>
      <c r="C17" s="1">
        <v>22498</v>
      </c>
      <c r="D17">
        <v>1</v>
      </c>
      <c r="E17">
        <v>1</v>
      </c>
      <c r="F17">
        <v>4</v>
      </c>
      <c r="G17" t="s">
        <v>11</v>
      </c>
      <c r="H17">
        <v>39</v>
      </c>
      <c r="I17">
        <v>119920</v>
      </c>
      <c r="J17">
        <v>386100</v>
      </c>
      <c r="K17" s="3">
        <f>I17*Code!$F$1</f>
        <v>129513.60000000001</v>
      </c>
    </row>
    <row r="18" spans="1:11" x14ac:dyDescent="0.25">
      <c r="A18">
        <v>902</v>
      </c>
      <c r="B18">
        <v>1</v>
      </c>
      <c r="C18" s="1">
        <v>17635</v>
      </c>
      <c r="D18">
        <v>1</v>
      </c>
      <c r="E18">
        <v>1</v>
      </c>
      <c r="F18">
        <v>2</v>
      </c>
      <c r="G18" t="s">
        <v>22</v>
      </c>
      <c r="H18">
        <v>55</v>
      </c>
      <c r="I18">
        <v>117328</v>
      </c>
      <c r="J18">
        <v>112300</v>
      </c>
      <c r="K18" s="3">
        <f>I18*Code!$F$1</f>
        <v>126714.24000000001</v>
      </c>
    </row>
    <row r="19" spans="1:11" x14ac:dyDescent="0.25">
      <c r="A19">
        <v>400</v>
      </c>
      <c r="B19">
        <v>1</v>
      </c>
      <c r="C19" s="1">
        <v>28734</v>
      </c>
      <c r="D19">
        <v>1</v>
      </c>
      <c r="E19">
        <v>2</v>
      </c>
      <c r="F19">
        <v>4</v>
      </c>
      <c r="G19" t="s">
        <v>19</v>
      </c>
      <c r="H19">
        <v>50</v>
      </c>
      <c r="I19">
        <v>117188</v>
      </c>
      <c r="J19">
        <v>97350</v>
      </c>
      <c r="K19" s="3">
        <f>I19*Code!$F$1</f>
        <v>126563.04000000001</v>
      </c>
    </row>
    <row r="20" spans="1:11" x14ac:dyDescent="0.25">
      <c r="A20">
        <v>552</v>
      </c>
      <c r="B20">
        <v>2</v>
      </c>
      <c r="C20" s="1">
        <v>20690</v>
      </c>
      <c r="D20">
        <v>1</v>
      </c>
      <c r="E20">
        <v>4</v>
      </c>
      <c r="F20">
        <v>4</v>
      </c>
      <c r="G20" t="s">
        <v>26</v>
      </c>
      <c r="H20">
        <v>34</v>
      </c>
      <c r="I20">
        <v>115652</v>
      </c>
      <c r="J20">
        <v>1619500</v>
      </c>
      <c r="K20" s="3">
        <f>I20*Code!$F$1</f>
        <v>124904.16</v>
      </c>
    </row>
    <row r="21" spans="1:11" x14ac:dyDescent="0.25">
      <c r="A21">
        <v>833</v>
      </c>
      <c r="B21">
        <v>1</v>
      </c>
      <c r="C21" s="1">
        <v>24294</v>
      </c>
      <c r="D21">
        <v>1</v>
      </c>
      <c r="E21">
        <v>1</v>
      </c>
      <c r="F21">
        <v>4</v>
      </c>
      <c r="G21" t="s">
        <v>23</v>
      </c>
      <c r="H21">
        <v>38</v>
      </c>
      <c r="I21">
        <v>115488</v>
      </c>
      <c r="J21">
        <v>116764</v>
      </c>
      <c r="K21" s="3">
        <f>I21*Code!$F$1</f>
        <v>124727.04000000001</v>
      </c>
    </row>
    <row r="22" spans="1:11" x14ac:dyDescent="0.25">
      <c r="A22">
        <v>569</v>
      </c>
      <c r="B22">
        <v>1</v>
      </c>
      <c r="C22" s="1">
        <v>28321</v>
      </c>
      <c r="D22">
        <v>1</v>
      </c>
      <c r="E22">
        <v>2</v>
      </c>
      <c r="F22">
        <v>3</v>
      </c>
      <c r="G22" t="s">
        <v>10</v>
      </c>
      <c r="H22">
        <v>40</v>
      </c>
      <c r="I22">
        <v>113608</v>
      </c>
      <c r="J22">
        <v>196180</v>
      </c>
      <c r="K22" s="3">
        <f>I22*Code!$F$1</f>
        <v>122696.64000000001</v>
      </c>
    </row>
    <row r="23" spans="1:11" x14ac:dyDescent="0.25">
      <c r="A23">
        <v>612</v>
      </c>
      <c r="B23">
        <v>1</v>
      </c>
      <c r="C23" s="1">
        <v>27030</v>
      </c>
      <c r="D23">
        <v>1</v>
      </c>
      <c r="E23">
        <v>1</v>
      </c>
      <c r="F23">
        <v>4</v>
      </c>
      <c r="G23" t="s">
        <v>22</v>
      </c>
      <c r="H23">
        <v>60</v>
      </c>
      <c r="I23">
        <v>110840</v>
      </c>
      <c r="J23">
        <v>278200</v>
      </c>
      <c r="K23" s="3">
        <f>I23*Code!$F$1</f>
        <v>119707.20000000001</v>
      </c>
    </row>
    <row r="24" spans="1:11" x14ac:dyDescent="0.25">
      <c r="A24">
        <v>587</v>
      </c>
      <c r="B24">
        <v>1</v>
      </c>
      <c r="C24" s="1">
        <v>27423</v>
      </c>
      <c r="D24">
        <v>1</v>
      </c>
      <c r="E24">
        <v>1</v>
      </c>
      <c r="F24">
        <v>4</v>
      </c>
      <c r="G24" t="s">
        <v>11</v>
      </c>
      <c r="H24">
        <v>35</v>
      </c>
      <c r="I24">
        <v>110052</v>
      </c>
      <c r="J24">
        <v>43829</v>
      </c>
      <c r="K24" s="3">
        <f>I24*Code!$F$1</f>
        <v>118856.16</v>
      </c>
    </row>
    <row r="25" spans="1:11" x14ac:dyDescent="0.25">
      <c r="A25">
        <v>1191</v>
      </c>
      <c r="B25">
        <v>1</v>
      </c>
      <c r="C25" s="1">
        <v>19597</v>
      </c>
      <c r="D25">
        <v>1</v>
      </c>
      <c r="E25">
        <v>2</v>
      </c>
      <c r="F25">
        <v>4</v>
      </c>
      <c r="G25" t="s">
        <v>9</v>
      </c>
      <c r="H25">
        <v>40</v>
      </c>
      <c r="I25">
        <v>108368</v>
      </c>
      <c r="J25">
        <v>22400</v>
      </c>
      <c r="K25" s="3">
        <f>I25*Code!$F$1</f>
        <v>117037.44</v>
      </c>
    </row>
    <row r="26" spans="1:11" x14ac:dyDescent="0.25">
      <c r="A26">
        <v>707</v>
      </c>
      <c r="B26">
        <v>1</v>
      </c>
      <c r="C26" s="1">
        <v>20580</v>
      </c>
      <c r="D26">
        <v>1</v>
      </c>
      <c r="E26">
        <v>2</v>
      </c>
      <c r="F26">
        <v>4</v>
      </c>
      <c r="G26" t="s">
        <v>19</v>
      </c>
      <c r="H26">
        <v>34</v>
      </c>
      <c r="I26">
        <v>107460</v>
      </c>
      <c r="J26">
        <v>2619716</v>
      </c>
      <c r="K26" s="3">
        <f>I26*Code!$F$1</f>
        <v>116056.8</v>
      </c>
    </row>
    <row r="27" spans="1:11" x14ac:dyDescent="0.25">
      <c r="A27">
        <v>698</v>
      </c>
      <c r="B27">
        <v>1</v>
      </c>
      <c r="C27" s="1">
        <v>19502</v>
      </c>
      <c r="D27">
        <v>1</v>
      </c>
      <c r="E27">
        <v>1</v>
      </c>
      <c r="F27">
        <v>4</v>
      </c>
      <c r="G27" t="s">
        <v>18</v>
      </c>
      <c r="H27">
        <v>50</v>
      </c>
      <c r="I27">
        <v>107348</v>
      </c>
      <c r="J27">
        <v>213770</v>
      </c>
      <c r="K27" s="3">
        <f>I27*Code!$F$1</f>
        <v>115935.84000000001</v>
      </c>
    </row>
    <row r="28" spans="1:11" x14ac:dyDescent="0.25">
      <c r="A28">
        <v>837</v>
      </c>
      <c r="B28">
        <v>1</v>
      </c>
      <c r="C28" s="1">
        <v>19915</v>
      </c>
      <c r="D28">
        <v>1</v>
      </c>
      <c r="E28">
        <v>3</v>
      </c>
      <c r="F28">
        <v>2</v>
      </c>
      <c r="G28" t="s">
        <v>26</v>
      </c>
      <c r="H28">
        <v>60</v>
      </c>
      <c r="I28">
        <v>105724</v>
      </c>
      <c r="J28">
        <v>186290</v>
      </c>
      <c r="K28" s="3">
        <f>I28*Code!$F$1</f>
        <v>114181.92000000001</v>
      </c>
    </row>
    <row r="29" spans="1:11" x14ac:dyDescent="0.25">
      <c r="A29">
        <v>856</v>
      </c>
      <c r="B29">
        <v>1</v>
      </c>
      <c r="C29" s="1">
        <v>26733</v>
      </c>
      <c r="D29">
        <v>1</v>
      </c>
      <c r="E29">
        <v>1</v>
      </c>
      <c r="F29">
        <v>2</v>
      </c>
      <c r="G29" t="s">
        <v>19</v>
      </c>
      <c r="H29">
        <v>40</v>
      </c>
      <c r="I29">
        <v>105432</v>
      </c>
      <c r="J29">
        <v>1250938</v>
      </c>
      <c r="K29" s="3">
        <f>I29*Code!$F$1</f>
        <v>113866.56000000001</v>
      </c>
    </row>
    <row r="30" spans="1:11" x14ac:dyDescent="0.25">
      <c r="A30">
        <v>991</v>
      </c>
      <c r="B30">
        <v>1</v>
      </c>
      <c r="C30" s="1">
        <v>27777</v>
      </c>
      <c r="D30">
        <v>1</v>
      </c>
      <c r="E30">
        <v>1</v>
      </c>
      <c r="F30">
        <v>2</v>
      </c>
      <c r="G30" t="s">
        <v>18</v>
      </c>
      <c r="H30">
        <v>60</v>
      </c>
      <c r="I30">
        <v>105216</v>
      </c>
      <c r="J30">
        <v>185130</v>
      </c>
      <c r="K30" s="3">
        <f>I30*Code!$F$1</f>
        <v>113633.28000000001</v>
      </c>
    </row>
    <row r="31" spans="1:11" x14ac:dyDescent="0.25">
      <c r="A31">
        <v>448</v>
      </c>
      <c r="B31">
        <v>1</v>
      </c>
      <c r="C31" s="1">
        <v>26163</v>
      </c>
      <c r="D31">
        <v>1</v>
      </c>
      <c r="E31">
        <v>1</v>
      </c>
      <c r="F31">
        <v>3</v>
      </c>
      <c r="G31" t="s">
        <v>10</v>
      </c>
      <c r="H31">
        <v>35</v>
      </c>
      <c r="I31">
        <v>103060</v>
      </c>
      <c r="J31">
        <v>265000</v>
      </c>
      <c r="K31" s="3">
        <f>I31*Code!$F$1</f>
        <v>111304.8</v>
      </c>
    </row>
    <row r="32" spans="1:11" x14ac:dyDescent="0.25">
      <c r="A32">
        <v>468</v>
      </c>
      <c r="B32">
        <v>1</v>
      </c>
      <c r="C32" s="1">
        <v>25854</v>
      </c>
      <c r="D32">
        <v>1</v>
      </c>
      <c r="E32">
        <v>2</v>
      </c>
      <c r="F32">
        <v>4</v>
      </c>
      <c r="G32" t="s">
        <v>14</v>
      </c>
      <c r="H32">
        <v>40</v>
      </c>
      <c r="I32">
        <v>102732</v>
      </c>
      <c r="J32">
        <v>311492</v>
      </c>
      <c r="K32" s="3">
        <f>I32*Code!$F$1</f>
        <v>110950.56000000001</v>
      </c>
    </row>
    <row r="33" spans="1:11" x14ac:dyDescent="0.25">
      <c r="A33">
        <v>830</v>
      </c>
      <c r="B33">
        <v>1</v>
      </c>
      <c r="C33" s="1">
        <v>25492</v>
      </c>
      <c r="D33">
        <v>1</v>
      </c>
      <c r="E33">
        <v>1</v>
      </c>
      <c r="F33">
        <v>2</v>
      </c>
      <c r="G33" t="s">
        <v>18</v>
      </c>
      <c r="H33">
        <v>46</v>
      </c>
      <c r="I33">
        <v>102712</v>
      </c>
      <c r="J33">
        <v>812110</v>
      </c>
      <c r="K33" s="3">
        <f>I33*Code!$F$1</f>
        <v>110928.96000000001</v>
      </c>
    </row>
    <row r="34" spans="1:11" x14ac:dyDescent="0.25">
      <c r="A34">
        <v>276</v>
      </c>
      <c r="B34">
        <v>1</v>
      </c>
      <c r="C34" s="1">
        <v>28311</v>
      </c>
      <c r="D34">
        <v>1</v>
      </c>
      <c r="E34">
        <v>1</v>
      </c>
      <c r="F34">
        <v>4</v>
      </c>
      <c r="G34" t="s">
        <v>18</v>
      </c>
      <c r="H34">
        <v>40</v>
      </c>
      <c r="I34">
        <v>102564</v>
      </c>
      <c r="J34">
        <v>-266268</v>
      </c>
      <c r="K34" s="3">
        <f>I34*Code!$F$1</f>
        <v>110769.12000000001</v>
      </c>
    </row>
    <row r="35" spans="1:11" x14ac:dyDescent="0.25">
      <c r="A35">
        <v>1077</v>
      </c>
      <c r="B35">
        <v>1</v>
      </c>
      <c r="C35" s="1">
        <v>29103</v>
      </c>
      <c r="D35">
        <v>1</v>
      </c>
      <c r="E35">
        <v>1</v>
      </c>
      <c r="F35">
        <v>4</v>
      </c>
      <c r="G35" t="s">
        <v>18</v>
      </c>
      <c r="H35">
        <v>40</v>
      </c>
      <c r="I35">
        <v>102192</v>
      </c>
      <c r="J35">
        <v>90234</v>
      </c>
      <c r="K35" s="3">
        <f>I35*Code!$F$1</f>
        <v>110367.36</v>
      </c>
    </row>
    <row r="36" spans="1:11" x14ac:dyDescent="0.25">
      <c r="A36">
        <v>499</v>
      </c>
      <c r="B36">
        <v>1</v>
      </c>
      <c r="C36" s="1">
        <v>21979</v>
      </c>
      <c r="D36">
        <v>1</v>
      </c>
      <c r="E36">
        <v>1</v>
      </c>
      <c r="F36">
        <v>3</v>
      </c>
      <c r="G36" t="s">
        <v>10</v>
      </c>
      <c r="H36">
        <v>35</v>
      </c>
      <c r="I36">
        <v>100612</v>
      </c>
      <c r="J36">
        <v>163718</v>
      </c>
      <c r="K36" s="3">
        <f>I36*Code!$F$1</f>
        <v>108660.96</v>
      </c>
    </row>
    <row r="37" spans="1:11" x14ac:dyDescent="0.25">
      <c r="A37">
        <v>263</v>
      </c>
      <c r="B37">
        <v>2</v>
      </c>
      <c r="C37" s="1">
        <v>27697</v>
      </c>
      <c r="D37">
        <v>1</v>
      </c>
      <c r="E37">
        <v>2</v>
      </c>
      <c r="F37">
        <v>3</v>
      </c>
      <c r="G37" t="s">
        <v>10</v>
      </c>
      <c r="H37">
        <v>24</v>
      </c>
      <c r="I37">
        <v>99968</v>
      </c>
      <c r="J37">
        <v>1093350</v>
      </c>
      <c r="K37" s="3">
        <f>I37*Code!$F$1</f>
        <v>107965.44</v>
      </c>
    </row>
    <row r="38" spans="1:11" x14ac:dyDescent="0.25">
      <c r="A38">
        <v>404</v>
      </c>
      <c r="B38">
        <v>1</v>
      </c>
      <c r="C38" s="1">
        <v>27799</v>
      </c>
      <c r="D38">
        <v>1</v>
      </c>
      <c r="E38">
        <v>3</v>
      </c>
      <c r="F38">
        <v>4</v>
      </c>
      <c r="G38" t="s">
        <v>26</v>
      </c>
      <c r="H38">
        <v>38</v>
      </c>
      <c r="I38">
        <v>99420</v>
      </c>
      <c r="J38">
        <v>961454</v>
      </c>
      <c r="K38" s="3">
        <f>I38*Code!$F$1</f>
        <v>107373.6</v>
      </c>
    </row>
    <row r="39" spans="1:11" x14ac:dyDescent="0.25">
      <c r="A39">
        <v>1055</v>
      </c>
      <c r="B39">
        <v>1</v>
      </c>
      <c r="C39" s="1">
        <v>27768</v>
      </c>
      <c r="D39">
        <v>1</v>
      </c>
      <c r="E39">
        <v>1</v>
      </c>
      <c r="F39">
        <v>4</v>
      </c>
      <c r="G39" t="s">
        <v>23</v>
      </c>
      <c r="H39">
        <v>39</v>
      </c>
      <c r="I39">
        <v>98324</v>
      </c>
      <c r="J39">
        <v>288500</v>
      </c>
      <c r="K39" s="3">
        <f>I39*Code!$F$1</f>
        <v>106189.92000000001</v>
      </c>
    </row>
    <row r="40" spans="1:11" x14ac:dyDescent="0.25">
      <c r="A40">
        <v>542</v>
      </c>
      <c r="B40">
        <v>1</v>
      </c>
      <c r="C40" s="1">
        <v>20767</v>
      </c>
      <c r="D40">
        <v>1</v>
      </c>
      <c r="E40">
        <v>1</v>
      </c>
      <c r="F40">
        <v>3</v>
      </c>
      <c r="G40" t="s">
        <v>10</v>
      </c>
      <c r="H40">
        <v>45</v>
      </c>
      <c r="I40">
        <v>97864</v>
      </c>
      <c r="J40">
        <v>570700</v>
      </c>
      <c r="K40" s="3">
        <f>I40*Code!$F$1</f>
        <v>105693.12000000001</v>
      </c>
    </row>
    <row r="41" spans="1:11" x14ac:dyDescent="0.25">
      <c r="A41">
        <v>326</v>
      </c>
      <c r="B41">
        <v>1</v>
      </c>
      <c r="C41" s="1">
        <v>25523</v>
      </c>
      <c r="D41">
        <v>1</v>
      </c>
      <c r="E41">
        <v>3</v>
      </c>
      <c r="F41">
        <v>4</v>
      </c>
      <c r="G41" t="s">
        <v>22</v>
      </c>
      <c r="H41">
        <v>40</v>
      </c>
      <c r="I41">
        <v>97384</v>
      </c>
      <c r="J41">
        <v>376697</v>
      </c>
      <c r="K41" s="3">
        <f>I41*Code!$F$1</f>
        <v>105174.72</v>
      </c>
    </row>
    <row r="42" spans="1:11" x14ac:dyDescent="0.25">
      <c r="A42">
        <v>860</v>
      </c>
      <c r="B42">
        <v>1</v>
      </c>
      <c r="C42" s="1">
        <v>24820</v>
      </c>
      <c r="D42">
        <v>1</v>
      </c>
      <c r="E42">
        <v>2</v>
      </c>
      <c r="F42">
        <v>4</v>
      </c>
      <c r="G42" t="s">
        <v>9</v>
      </c>
      <c r="H42">
        <v>39</v>
      </c>
      <c r="I42">
        <v>94944</v>
      </c>
      <c r="J42">
        <v>132000</v>
      </c>
      <c r="K42" s="3">
        <f>I42*Code!$F$1</f>
        <v>102539.52</v>
      </c>
    </row>
    <row r="43" spans="1:11" x14ac:dyDescent="0.25">
      <c r="A43">
        <v>850</v>
      </c>
      <c r="B43">
        <v>1</v>
      </c>
      <c r="C43" s="1">
        <v>26755</v>
      </c>
      <c r="D43">
        <v>1</v>
      </c>
      <c r="E43">
        <v>1</v>
      </c>
      <c r="F43">
        <v>4</v>
      </c>
      <c r="G43" t="s">
        <v>18</v>
      </c>
      <c r="H43">
        <v>40</v>
      </c>
      <c r="I43">
        <v>94664</v>
      </c>
      <c r="J43">
        <v>353415</v>
      </c>
      <c r="K43" s="3">
        <f>I43*Code!$F$1</f>
        <v>102237.12000000001</v>
      </c>
    </row>
    <row r="44" spans="1:11" x14ac:dyDescent="0.25">
      <c r="A44">
        <v>1281</v>
      </c>
      <c r="B44">
        <v>1</v>
      </c>
      <c r="C44" s="1">
        <v>23120</v>
      </c>
      <c r="D44">
        <v>1</v>
      </c>
      <c r="E44">
        <v>1</v>
      </c>
      <c r="F44">
        <v>4</v>
      </c>
      <c r="G44" t="s">
        <v>26</v>
      </c>
      <c r="H44">
        <v>42</v>
      </c>
      <c r="I44">
        <v>94296</v>
      </c>
      <c r="J44">
        <v>190119</v>
      </c>
      <c r="K44" s="3">
        <f>I44*Code!$F$1</f>
        <v>101839.68000000001</v>
      </c>
    </row>
    <row r="45" spans="1:11" x14ac:dyDescent="0.25">
      <c r="A45">
        <v>504</v>
      </c>
      <c r="B45">
        <v>1</v>
      </c>
      <c r="C45" s="1">
        <v>29517</v>
      </c>
      <c r="D45">
        <v>1</v>
      </c>
      <c r="E45">
        <v>1</v>
      </c>
      <c r="F45">
        <v>4</v>
      </c>
      <c r="G45" t="s">
        <v>11</v>
      </c>
      <c r="H45">
        <v>50</v>
      </c>
      <c r="I45">
        <v>93616</v>
      </c>
      <c r="J45">
        <v>49329</v>
      </c>
      <c r="K45" s="3">
        <f>I45*Code!$F$1</f>
        <v>101105.28000000001</v>
      </c>
    </row>
    <row r="46" spans="1:11" x14ac:dyDescent="0.25">
      <c r="A46">
        <v>885</v>
      </c>
      <c r="B46">
        <v>2</v>
      </c>
      <c r="C46" s="1">
        <v>31849</v>
      </c>
      <c r="D46">
        <v>1</v>
      </c>
      <c r="E46">
        <v>4</v>
      </c>
      <c r="F46">
        <v>2</v>
      </c>
      <c r="G46" t="s">
        <v>9</v>
      </c>
      <c r="H46">
        <v>56</v>
      </c>
      <c r="I46">
        <v>91500</v>
      </c>
      <c r="J46">
        <v>0</v>
      </c>
      <c r="K46" s="3">
        <f>I46*Code!$F$1</f>
        <v>98820</v>
      </c>
    </row>
    <row r="47" spans="1:11" x14ac:dyDescent="0.25">
      <c r="A47">
        <v>966</v>
      </c>
      <c r="B47">
        <v>1</v>
      </c>
      <c r="C47" s="1">
        <v>18820</v>
      </c>
      <c r="D47">
        <v>1</v>
      </c>
      <c r="E47">
        <v>3</v>
      </c>
      <c r="F47">
        <v>3</v>
      </c>
      <c r="G47" t="s">
        <v>10</v>
      </c>
      <c r="H47">
        <v>20</v>
      </c>
      <c r="I47">
        <v>90716</v>
      </c>
      <c r="J47">
        <v>955690</v>
      </c>
      <c r="K47" s="3">
        <f>I47*Code!$F$1</f>
        <v>97973.280000000013</v>
      </c>
    </row>
    <row r="48" spans="1:11" x14ac:dyDescent="0.25">
      <c r="A48">
        <v>496</v>
      </c>
      <c r="B48">
        <v>1</v>
      </c>
      <c r="C48" s="1">
        <v>28529</v>
      </c>
      <c r="D48">
        <v>1</v>
      </c>
      <c r="E48">
        <v>2</v>
      </c>
      <c r="F48">
        <v>4</v>
      </c>
      <c r="G48" t="s">
        <v>14</v>
      </c>
      <c r="H48">
        <v>38</v>
      </c>
      <c r="I48">
        <v>90328</v>
      </c>
      <c r="J48">
        <v>62889</v>
      </c>
      <c r="K48" s="3">
        <f>I48*Code!$F$1</f>
        <v>97554.240000000005</v>
      </c>
    </row>
    <row r="49" spans="1:11" x14ac:dyDescent="0.25">
      <c r="A49">
        <v>854</v>
      </c>
      <c r="B49">
        <v>2</v>
      </c>
      <c r="C49" s="1">
        <v>29019</v>
      </c>
      <c r="D49">
        <v>1</v>
      </c>
      <c r="E49">
        <v>1</v>
      </c>
      <c r="F49">
        <v>4</v>
      </c>
      <c r="G49" t="s">
        <v>14</v>
      </c>
      <c r="H49">
        <v>37</v>
      </c>
      <c r="I49">
        <v>90324</v>
      </c>
      <c r="J49">
        <v>134348</v>
      </c>
      <c r="K49" s="3">
        <f>I49*Code!$F$1</f>
        <v>97549.920000000013</v>
      </c>
    </row>
    <row r="50" spans="1:11" x14ac:dyDescent="0.25">
      <c r="A50">
        <v>341</v>
      </c>
      <c r="B50">
        <v>1</v>
      </c>
      <c r="C50" s="1">
        <v>24011</v>
      </c>
      <c r="D50">
        <v>1</v>
      </c>
      <c r="E50">
        <v>1</v>
      </c>
      <c r="F50">
        <v>4</v>
      </c>
      <c r="G50" t="s">
        <v>11</v>
      </c>
      <c r="H50">
        <v>38</v>
      </c>
      <c r="I50">
        <v>90232</v>
      </c>
      <c r="J50">
        <v>133812</v>
      </c>
      <c r="K50" s="3">
        <f>I50*Code!$F$1</f>
        <v>97450.560000000012</v>
      </c>
    </row>
    <row r="51" spans="1:11" x14ac:dyDescent="0.25">
      <c r="A51">
        <v>578</v>
      </c>
      <c r="B51">
        <v>1</v>
      </c>
      <c r="C51" s="1">
        <v>23589</v>
      </c>
      <c r="D51">
        <v>1</v>
      </c>
      <c r="E51">
        <v>2</v>
      </c>
      <c r="F51">
        <v>4</v>
      </c>
      <c r="G51" t="s">
        <v>14</v>
      </c>
      <c r="H51">
        <v>38</v>
      </c>
      <c r="I51">
        <v>89852</v>
      </c>
      <c r="J51">
        <v>209076</v>
      </c>
      <c r="K51" s="3">
        <f>I51*Code!$F$1</f>
        <v>97040.16</v>
      </c>
    </row>
    <row r="52" spans="1:11" x14ac:dyDescent="0.25">
      <c r="A52">
        <v>700</v>
      </c>
      <c r="B52">
        <v>1</v>
      </c>
      <c r="C52" s="1">
        <v>29194</v>
      </c>
      <c r="D52">
        <v>1</v>
      </c>
      <c r="E52">
        <v>1</v>
      </c>
      <c r="F52">
        <v>4</v>
      </c>
      <c r="G52" t="s">
        <v>11</v>
      </c>
      <c r="H52">
        <v>38</v>
      </c>
      <c r="I52">
        <v>89812</v>
      </c>
      <c r="J52">
        <v>98650</v>
      </c>
      <c r="K52" s="3">
        <f>I52*Code!$F$1</f>
        <v>96996.96</v>
      </c>
    </row>
    <row r="53" spans="1:11" x14ac:dyDescent="0.25">
      <c r="A53">
        <v>702</v>
      </c>
      <c r="B53">
        <v>2</v>
      </c>
      <c r="C53" s="1">
        <v>24377</v>
      </c>
      <c r="D53">
        <v>1</v>
      </c>
      <c r="E53">
        <v>1</v>
      </c>
      <c r="F53">
        <v>2</v>
      </c>
      <c r="G53" t="s">
        <v>14</v>
      </c>
      <c r="H53">
        <v>20</v>
      </c>
      <c r="I53">
        <v>89676</v>
      </c>
      <c r="J53">
        <v>988449</v>
      </c>
      <c r="K53" s="3">
        <f>I53*Code!$F$1</f>
        <v>96850.08</v>
      </c>
    </row>
    <row r="54" spans="1:11" x14ac:dyDescent="0.25">
      <c r="A54">
        <v>524</v>
      </c>
      <c r="B54">
        <v>2</v>
      </c>
      <c r="C54" s="1">
        <v>25280</v>
      </c>
      <c r="D54">
        <v>1</v>
      </c>
      <c r="E54">
        <v>2</v>
      </c>
      <c r="F54">
        <v>4</v>
      </c>
      <c r="G54" t="s">
        <v>11</v>
      </c>
      <c r="H54">
        <v>25</v>
      </c>
      <c r="I54">
        <v>89592</v>
      </c>
      <c r="J54">
        <v>825715</v>
      </c>
      <c r="K54" s="3">
        <f>I54*Code!$F$1</f>
        <v>96759.360000000001</v>
      </c>
    </row>
    <row r="55" spans="1:11" x14ac:dyDescent="0.25">
      <c r="A55">
        <v>1099</v>
      </c>
      <c r="B55">
        <v>1</v>
      </c>
      <c r="C55" s="1">
        <v>23402</v>
      </c>
      <c r="D55">
        <v>1</v>
      </c>
      <c r="E55">
        <v>2</v>
      </c>
      <c r="F55">
        <v>3</v>
      </c>
      <c r="G55" t="s">
        <v>10</v>
      </c>
      <c r="H55">
        <v>40</v>
      </c>
      <c r="I55">
        <v>89360</v>
      </c>
      <c r="J55">
        <v>226097</v>
      </c>
      <c r="K55" s="3">
        <f>I55*Code!$F$1</f>
        <v>96508.800000000003</v>
      </c>
    </row>
    <row r="56" spans="1:11" x14ac:dyDescent="0.25">
      <c r="A56">
        <v>525</v>
      </c>
      <c r="B56">
        <v>1</v>
      </c>
      <c r="C56" s="1">
        <v>29787</v>
      </c>
      <c r="D56">
        <v>1</v>
      </c>
      <c r="E56">
        <v>1</v>
      </c>
      <c r="F56">
        <v>4</v>
      </c>
      <c r="G56" t="s">
        <v>9</v>
      </c>
      <c r="H56">
        <v>38</v>
      </c>
      <c r="I56">
        <v>88388</v>
      </c>
      <c r="J56">
        <v>212630</v>
      </c>
      <c r="K56" s="3">
        <f>I56*Code!$F$1</f>
        <v>95459.040000000008</v>
      </c>
    </row>
    <row r="57" spans="1:11" x14ac:dyDescent="0.25">
      <c r="A57">
        <v>573</v>
      </c>
      <c r="B57">
        <v>1</v>
      </c>
      <c r="C57" s="1">
        <v>28387</v>
      </c>
      <c r="D57">
        <v>1</v>
      </c>
      <c r="E57">
        <v>1</v>
      </c>
      <c r="F57">
        <v>4</v>
      </c>
      <c r="G57" t="s">
        <v>9</v>
      </c>
      <c r="H57">
        <v>55</v>
      </c>
      <c r="I57">
        <v>86648</v>
      </c>
      <c r="J57">
        <v>46080</v>
      </c>
      <c r="K57" s="3">
        <f>I57*Code!$F$1</f>
        <v>93579.840000000011</v>
      </c>
    </row>
    <row r="58" spans="1:11" x14ac:dyDescent="0.25">
      <c r="A58">
        <v>49</v>
      </c>
      <c r="B58">
        <v>1</v>
      </c>
      <c r="C58" s="1">
        <v>33511</v>
      </c>
      <c r="D58">
        <v>1</v>
      </c>
      <c r="E58">
        <v>4</v>
      </c>
      <c r="F58">
        <v>4</v>
      </c>
      <c r="G58" t="s">
        <v>14</v>
      </c>
      <c r="H58">
        <v>39</v>
      </c>
      <c r="I58">
        <v>86640</v>
      </c>
      <c r="J58">
        <v>273965</v>
      </c>
      <c r="K58" s="3">
        <f>I58*Code!$F$1</f>
        <v>93571.200000000012</v>
      </c>
    </row>
    <row r="59" spans="1:11" x14ac:dyDescent="0.25">
      <c r="A59">
        <v>285</v>
      </c>
      <c r="B59">
        <v>1</v>
      </c>
      <c r="C59" s="1">
        <v>19781</v>
      </c>
      <c r="D59">
        <v>1</v>
      </c>
      <c r="E59">
        <v>2</v>
      </c>
      <c r="F59">
        <v>4</v>
      </c>
      <c r="G59" t="s">
        <v>11</v>
      </c>
      <c r="H59">
        <v>45</v>
      </c>
      <c r="I59">
        <v>86220</v>
      </c>
      <c r="J59">
        <v>432912</v>
      </c>
      <c r="K59" s="3">
        <f>I59*Code!$F$1</f>
        <v>93117.6</v>
      </c>
    </row>
    <row r="60" spans="1:11" x14ac:dyDescent="0.25">
      <c r="A60">
        <v>605</v>
      </c>
      <c r="B60">
        <v>1</v>
      </c>
      <c r="C60" s="1">
        <v>21679</v>
      </c>
      <c r="D60">
        <v>1</v>
      </c>
      <c r="E60">
        <v>1</v>
      </c>
      <c r="F60">
        <v>3</v>
      </c>
      <c r="G60" t="s">
        <v>10</v>
      </c>
      <c r="H60">
        <v>24</v>
      </c>
      <c r="I60">
        <v>85972</v>
      </c>
      <c r="J60">
        <v>263000</v>
      </c>
      <c r="K60" s="3">
        <f>I60*Code!$F$1</f>
        <v>92849.760000000009</v>
      </c>
    </row>
    <row r="61" spans="1:11" x14ac:dyDescent="0.25">
      <c r="A61">
        <v>768</v>
      </c>
      <c r="B61">
        <v>1</v>
      </c>
      <c r="C61" s="1">
        <v>19937</v>
      </c>
      <c r="D61">
        <v>1</v>
      </c>
      <c r="E61">
        <v>4</v>
      </c>
      <c r="F61">
        <v>3</v>
      </c>
      <c r="G61" t="s">
        <v>10</v>
      </c>
      <c r="H61">
        <v>37</v>
      </c>
      <c r="I61">
        <v>85232</v>
      </c>
      <c r="J61">
        <v>-138338</v>
      </c>
      <c r="K61" s="3">
        <f>I61*Code!$F$1</f>
        <v>92050.560000000012</v>
      </c>
    </row>
    <row r="62" spans="1:11" x14ac:dyDescent="0.25">
      <c r="A62">
        <v>433</v>
      </c>
      <c r="B62">
        <v>2</v>
      </c>
      <c r="C62" s="1">
        <v>26002</v>
      </c>
      <c r="D62">
        <v>1</v>
      </c>
      <c r="E62">
        <v>2</v>
      </c>
      <c r="F62">
        <v>4</v>
      </c>
      <c r="G62" t="s">
        <v>11</v>
      </c>
      <c r="H62">
        <v>39</v>
      </c>
      <c r="I62">
        <v>83392</v>
      </c>
      <c r="J62">
        <v>-19951</v>
      </c>
      <c r="K62" s="3">
        <f>I62*Code!$F$1</f>
        <v>90063.360000000001</v>
      </c>
    </row>
    <row r="63" spans="1:11" x14ac:dyDescent="0.25">
      <c r="A63">
        <v>252</v>
      </c>
      <c r="B63">
        <v>1</v>
      </c>
      <c r="C63" s="1">
        <v>26806</v>
      </c>
      <c r="D63">
        <v>1</v>
      </c>
      <c r="E63">
        <v>2</v>
      </c>
      <c r="F63">
        <v>3</v>
      </c>
      <c r="G63" t="s">
        <v>10</v>
      </c>
      <c r="H63">
        <v>39</v>
      </c>
      <c r="I63">
        <v>82712</v>
      </c>
      <c r="J63">
        <v>335609</v>
      </c>
      <c r="K63" s="3">
        <f>I63*Code!$F$1</f>
        <v>89328.960000000006</v>
      </c>
    </row>
    <row r="64" spans="1:11" x14ac:dyDescent="0.25">
      <c r="A64">
        <v>710</v>
      </c>
      <c r="B64">
        <v>1</v>
      </c>
      <c r="C64" s="1">
        <v>20583</v>
      </c>
      <c r="D64">
        <v>1</v>
      </c>
      <c r="E64">
        <v>2</v>
      </c>
      <c r="F64">
        <v>4</v>
      </c>
      <c r="G64" t="s">
        <v>26</v>
      </c>
      <c r="H64">
        <v>45</v>
      </c>
      <c r="I64">
        <v>82596</v>
      </c>
      <c r="J64">
        <v>1190447</v>
      </c>
      <c r="K64" s="3">
        <f>I64*Code!$F$1</f>
        <v>89203.680000000008</v>
      </c>
    </row>
    <row r="65" spans="1:11" x14ac:dyDescent="0.25">
      <c r="A65">
        <v>718</v>
      </c>
      <c r="B65">
        <v>1</v>
      </c>
      <c r="C65" s="1">
        <v>21027</v>
      </c>
      <c r="D65">
        <v>1</v>
      </c>
      <c r="E65">
        <v>3</v>
      </c>
      <c r="F65">
        <v>4</v>
      </c>
      <c r="G65" t="s">
        <v>18</v>
      </c>
      <c r="H65">
        <v>20</v>
      </c>
      <c r="I65">
        <v>82368</v>
      </c>
      <c r="J65">
        <v>176389</v>
      </c>
      <c r="K65" s="3">
        <f>I65*Code!$F$1</f>
        <v>88957.440000000002</v>
      </c>
    </row>
    <row r="66" spans="1:11" x14ac:dyDescent="0.25">
      <c r="A66">
        <v>982</v>
      </c>
      <c r="B66">
        <v>1</v>
      </c>
      <c r="C66" s="1">
        <v>28132</v>
      </c>
      <c r="D66">
        <v>1</v>
      </c>
      <c r="E66">
        <v>1</v>
      </c>
      <c r="F66">
        <v>4</v>
      </c>
      <c r="G66" t="s">
        <v>14</v>
      </c>
      <c r="H66">
        <v>50</v>
      </c>
      <c r="I66">
        <v>82308</v>
      </c>
      <c r="J66">
        <v>167863</v>
      </c>
      <c r="K66" s="3">
        <f>I66*Code!$F$1</f>
        <v>88892.64</v>
      </c>
    </row>
    <row r="67" spans="1:11" x14ac:dyDescent="0.25">
      <c r="A67">
        <v>922</v>
      </c>
      <c r="B67">
        <v>1</v>
      </c>
      <c r="C67" s="1">
        <v>21351</v>
      </c>
      <c r="D67">
        <v>1</v>
      </c>
      <c r="E67">
        <v>1</v>
      </c>
      <c r="F67">
        <v>3</v>
      </c>
      <c r="G67" t="s">
        <v>10</v>
      </c>
      <c r="H67">
        <v>40</v>
      </c>
      <c r="I67">
        <v>82016</v>
      </c>
      <c r="J67">
        <v>187576</v>
      </c>
      <c r="K67" s="3">
        <f>I67*Code!$F$1</f>
        <v>88577.279999999999</v>
      </c>
    </row>
    <row r="68" spans="1:11" x14ac:dyDescent="0.25">
      <c r="A68">
        <v>78</v>
      </c>
      <c r="B68">
        <v>1</v>
      </c>
      <c r="C68" s="1">
        <v>27538</v>
      </c>
      <c r="D68">
        <v>1</v>
      </c>
      <c r="E68">
        <v>3</v>
      </c>
      <c r="F68">
        <v>3</v>
      </c>
      <c r="G68" t="s">
        <v>10</v>
      </c>
      <c r="H68">
        <v>40</v>
      </c>
      <c r="I68">
        <v>81876</v>
      </c>
      <c r="J68">
        <v>2500</v>
      </c>
      <c r="K68" s="3">
        <f>I68*Code!$F$1</f>
        <v>88426.08</v>
      </c>
    </row>
    <row r="69" spans="1:11" x14ac:dyDescent="0.25">
      <c r="A69">
        <v>1229</v>
      </c>
      <c r="B69">
        <v>2</v>
      </c>
      <c r="C69" s="1">
        <v>25522</v>
      </c>
      <c r="D69">
        <v>1</v>
      </c>
      <c r="E69">
        <v>1</v>
      </c>
      <c r="F69">
        <v>2</v>
      </c>
      <c r="G69" t="s">
        <v>11</v>
      </c>
      <c r="H69">
        <v>60</v>
      </c>
      <c r="I69">
        <v>81348</v>
      </c>
      <c r="J69">
        <v>456300</v>
      </c>
      <c r="K69" s="3">
        <f>I69*Code!$F$1</f>
        <v>87855.840000000011</v>
      </c>
    </row>
    <row r="70" spans="1:11" x14ac:dyDescent="0.25">
      <c r="A70">
        <v>171</v>
      </c>
      <c r="B70">
        <v>1</v>
      </c>
      <c r="C70" s="1">
        <v>20875</v>
      </c>
      <c r="D70">
        <v>1</v>
      </c>
      <c r="E70">
        <v>4</v>
      </c>
      <c r="F70">
        <v>4</v>
      </c>
      <c r="G70" t="s">
        <v>9</v>
      </c>
      <c r="H70">
        <v>34</v>
      </c>
      <c r="I70">
        <v>81316</v>
      </c>
      <c r="J70">
        <v>267180</v>
      </c>
      <c r="K70" s="3">
        <f>I70*Code!$F$1</f>
        <v>87821.28</v>
      </c>
    </row>
    <row r="71" spans="1:11" x14ac:dyDescent="0.25">
      <c r="A71">
        <v>371</v>
      </c>
      <c r="B71">
        <v>1</v>
      </c>
      <c r="C71" s="1">
        <v>25096</v>
      </c>
      <c r="D71">
        <v>1</v>
      </c>
      <c r="E71">
        <v>1</v>
      </c>
      <c r="F71">
        <v>4</v>
      </c>
      <c r="G71" t="s">
        <v>9</v>
      </c>
      <c r="H71">
        <v>50</v>
      </c>
      <c r="I71">
        <v>80652</v>
      </c>
      <c r="J71">
        <v>594657</v>
      </c>
      <c r="K71" s="3">
        <f>I71*Code!$F$1</f>
        <v>87104.16</v>
      </c>
    </row>
    <row r="72" spans="1:11" x14ac:dyDescent="0.25">
      <c r="A72">
        <v>671</v>
      </c>
      <c r="B72">
        <v>1</v>
      </c>
      <c r="C72" s="1">
        <v>28051</v>
      </c>
      <c r="D72">
        <v>1</v>
      </c>
      <c r="E72">
        <v>2</v>
      </c>
      <c r="F72">
        <v>3</v>
      </c>
      <c r="G72" t="s">
        <v>10</v>
      </c>
      <c r="H72">
        <v>49</v>
      </c>
      <c r="I72">
        <v>80236</v>
      </c>
      <c r="J72">
        <v>254087</v>
      </c>
      <c r="K72" s="3">
        <f>I72*Code!$F$1</f>
        <v>86654.88</v>
      </c>
    </row>
    <row r="73" spans="1:11" x14ac:dyDescent="0.25">
      <c r="A73">
        <v>366</v>
      </c>
      <c r="B73">
        <v>1</v>
      </c>
      <c r="C73" s="1">
        <v>24299</v>
      </c>
      <c r="D73">
        <v>1</v>
      </c>
      <c r="E73">
        <v>4</v>
      </c>
      <c r="F73">
        <v>4</v>
      </c>
      <c r="G73" t="s">
        <v>19</v>
      </c>
      <c r="H73">
        <v>39</v>
      </c>
      <c r="I73">
        <v>80076</v>
      </c>
      <c r="J73">
        <v>155200</v>
      </c>
      <c r="K73" s="3">
        <f>I73*Code!$F$1</f>
        <v>86482.08</v>
      </c>
    </row>
    <row r="74" spans="1:11" x14ac:dyDescent="0.25">
      <c r="A74">
        <v>695</v>
      </c>
      <c r="B74">
        <v>1</v>
      </c>
      <c r="C74" s="1">
        <v>23182</v>
      </c>
      <c r="D74">
        <v>1</v>
      </c>
      <c r="E74">
        <v>2</v>
      </c>
      <c r="F74">
        <v>4</v>
      </c>
      <c r="G74" t="s">
        <v>9</v>
      </c>
      <c r="H74">
        <v>40</v>
      </c>
      <c r="I74">
        <v>79808</v>
      </c>
      <c r="J74">
        <v>397097</v>
      </c>
      <c r="K74" s="3">
        <f>I74*Code!$F$1</f>
        <v>86192.639999999999</v>
      </c>
    </row>
    <row r="75" spans="1:11" x14ac:dyDescent="0.25">
      <c r="A75">
        <v>480</v>
      </c>
      <c r="B75">
        <v>1</v>
      </c>
      <c r="C75" s="1">
        <v>29230</v>
      </c>
      <c r="D75">
        <v>1</v>
      </c>
      <c r="E75">
        <v>2</v>
      </c>
      <c r="F75">
        <v>3</v>
      </c>
      <c r="G75" t="s">
        <v>10</v>
      </c>
      <c r="H75">
        <v>40</v>
      </c>
      <c r="I75">
        <v>79132</v>
      </c>
      <c r="J75">
        <v>78553</v>
      </c>
      <c r="K75" s="3">
        <f>I75*Code!$F$1</f>
        <v>85462.560000000012</v>
      </c>
    </row>
    <row r="76" spans="1:11" x14ac:dyDescent="0.25">
      <c r="A76">
        <v>112</v>
      </c>
      <c r="B76">
        <v>1</v>
      </c>
      <c r="C76" s="1">
        <v>21541</v>
      </c>
      <c r="D76">
        <v>1</v>
      </c>
      <c r="E76">
        <v>4</v>
      </c>
      <c r="F76">
        <v>3</v>
      </c>
      <c r="G76" t="s">
        <v>10</v>
      </c>
      <c r="H76">
        <v>34</v>
      </c>
      <c r="I76">
        <v>78896</v>
      </c>
      <c r="J76">
        <v>324636</v>
      </c>
      <c r="K76" s="3">
        <f>I76*Code!$F$1</f>
        <v>85207.680000000008</v>
      </c>
    </row>
    <row r="77" spans="1:11" x14ac:dyDescent="0.25">
      <c r="A77">
        <v>788</v>
      </c>
      <c r="B77">
        <v>1</v>
      </c>
      <c r="C77" s="1">
        <v>21344</v>
      </c>
      <c r="D77">
        <v>1</v>
      </c>
      <c r="E77">
        <v>2</v>
      </c>
      <c r="F77">
        <v>3</v>
      </c>
      <c r="G77" t="s">
        <v>10</v>
      </c>
      <c r="H77">
        <v>41</v>
      </c>
      <c r="I77">
        <v>78808</v>
      </c>
      <c r="J77">
        <v>287663</v>
      </c>
      <c r="K77" s="3">
        <f>I77*Code!$F$1</f>
        <v>85112.639999999999</v>
      </c>
    </row>
    <row r="78" spans="1:11" x14ac:dyDescent="0.25">
      <c r="A78">
        <v>875</v>
      </c>
      <c r="B78">
        <v>1</v>
      </c>
      <c r="C78" s="1">
        <v>27547</v>
      </c>
      <c r="D78">
        <v>1</v>
      </c>
      <c r="E78">
        <v>1</v>
      </c>
      <c r="F78">
        <v>4</v>
      </c>
      <c r="G78" t="s">
        <v>22</v>
      </c>
      <c r="H78">
        <v>40</v>
      </c>
      <c r="I78">
        <v>78636</v>
      </c>
      <c r="J78">
        <v>42198</v>
      </c>
      <c r="K78" s="3">
        <f>I78*Code!$F$1</f>
        <v>84926.88</v>
      </c>
    </row>
    <row r="79" spans="1:11" x14ac:dyDescent="0.25">
      <c r="A79">
        <v>221</v>
      </c>
      <c r="B79">
        <v>1</v>
      </c>
      <c r="C79" s="1">
        <v>28073</v>
      </c>
      <c r="D79">
        <v>1</v>
      </c>
      <c r="E79">
        <v>1</v>
      </c>
      <c r="F79">
        <v>4</v>
      </c>
      <c r="G79" t="s">
        <v>26</v>
      </c>
      <c r="H79">
        <v>45</v>
      </c>
      <c r="I79">
        <v>78604</v>
      </c>
      <c r="J79">
        <v>187609</v>
      </c>
      <c r="K79" s="3">
        <f>I79*Code!$F$1</f>
        <v>84892.32</v>
      </c>
    </row>
    <row r="80" spans="1:11" x14ac:dyDescent="0.25">
      <c r="A80">
        <v>202</v>
      </c>
      <c r="B80">
        <v>1</v>
      </c>
      <c r="C80" s="1">
        <v>23939</v>
      </c>
      <c r="D80">
        <v>1</v>
      </c>
      <c r="E80">
        <v>3</v>
      </c>
      <c r="F80">
        <v>4</v>
      </c>
      <c r="G80" t="s">
        <v>9</v>
      </c>
      <c r="H80">
        <v>38</v>
      </c>
      <c r="I80">
        <v>77692</v>
      </c>
      <c r="J80">
        <v>75976</v>
      </c>
      <c r="K80" s="3">
        <f>I80*Code!$F$1</f>
        <v>83907.36</v>
      </c>
    </row>
    <row r="81" spans="1:11" x14ac:dyDescent="0.25">
      <c r="A81">
        <v>1310</v>
      </c>
      <c r="B81">
        <v>1</v>
      </c>
      <c r="C81" s="1">
        <v>23826</v>
      </c>
      <c r="D81">
        <v>1</v>
      </c>
      <c r="E81">
        <v>1</v>
      </c>
      <c r="F81">
        <v>2</v>
      </c>
      <c r="G81" t="s">
        <v>22</v>
      </c>
      <c r="H81">
        <v>60</v>
      </c>
      <c r="I81">
        <v>77440</v>
      </c>
      <c r="J81">
        <v>220285</v>
      </c>
      <c r="K81" s="3">
        <f>I81*Code!$F$1</f>
        <v>83635.200000000012</v>
      </c>
    </row>
    <row r="82" spans="1:11" x14ac:dyDescent="0.25">
      <c r="A82">
        <v>2</v>
      </c>
      <c r="B82">
        <v>1</v>
      </c>
      <c r="C82" s="1">
        <v>19918</v>
      </c>
      <c r="D82">
        <v>1</v>
      </c>
      <c r="E82">
        <v>1</v>
      </c>
      <c r="F82">
        <v>3</v>
      </c>
      <c r="G82" t="s">
        <v>10</v>
      </c>
      <c r="H82">
        <v>39</v>
      </c>
      <c r="I82">
        <v>77420</v>
      </c>
      <c r="J82">
        <v>357500</v>
      </c>
      <c r="K82" s="3">
        <f>I82*Code!$F$1</f>
        <v>83613.600000000006</v>
      </c>
    </row>
    <row r="83" spans="1:11" x14ac:dyDescent="0.25">
      <c r="A83">
        <v>251</v>
      </c>
      <c r="B83">
        <v>1</v>
      </c>
      <c r="C83" s="1">
        <v>20012</v>
      </c>
      <c r="D83">
        <v>1</v>
      </c>
      <c r="E83">
        <v>4</v>
      </c>
      <c r="F83">
        <v>5</v>
      </c>
      <c r="G83" t="s">
        <v>27</v>
      </c>
      <c r="H83">
        <v>35</v>
      </c>
      <c r="I83">
        <v>77376</v>
      </c>
      <c r="J83">
        <v>350292</v>
      </c>
      <c r="K83" s="3">
        <f>I83*Code!$F$1</f>
        <v>83566.080000000002</v>
      </c>
    </row>
    <row r="84" spans="1:11" x14ac:dyDescent="0.25">
      <c r="A84">
        <v>1017</v>
      </c>
      <c r="B84">
        <v>1</v>
      </c>
      <c r="C84" s="1">
        <v>24073</v>
      </c>
      <c r="D84">
        <v>1</v>
      </c>
      <c r="E84">
        <v>2</v>
      </c>
      <c r="F84">
        <v>4</v>
      </c>
      <c r="G84" t="s">
        <v>14</v>
      </c>
      <c r="H84">
        <v>40</v>
      </c>
      <c r="I84">
        <v>77104</v>
      </c>
      <c r="J84">
        <v>409974</v>
      </c>
      <c r="K84" s="3">
        <f>I84*Code!$F$1</f>
        <v>83272.320000000007</v>
      </c>
    </row>
    <row r="85" spans="1:11" x14ac:dyDescent="0.25">
      <c r="A85">
        <v>841</v>
      </c>
      <c r="B85">
        <v>1</v>
      </c>
      <c r="C85" s="1">
        <v>22566</v>
      </c>
      <c r="D85">
        <v>2</v>
      </c>
      <c r="E85">
        <v>2</v>
      </c>
      <c r="F85">
        <v>4</v>
      </c>
      <c r="G85" t="s">
        <v>11</v>
      </c>
      <c r="H85">
        <v>40</v>
      </c>
      <c r="I85">
        <v>77020</v>
      </c>
      <c r="J85">
        <v>408947</v>
      </c>
      <c r="K85" s="3">
        <f>I85*Code!$F$1</f>
        <v>83181.600000000006</v>
      </c>
    </row>
    <row r="86" spans="1:11" x14ac:dyDescent="0.25">
      <c r="A86">
        <v>29</v>
      </c>
      <c r="B86">
        <v>1</v>
      </c>
      <c r="C86" s="1">
        <v>19200</v>
      </c>
      <c r="D86">
        <v>1</v>
      </c>
      <c r="E86">
        <v>1</v>
      </c>
      <c r="F86">
        <v>3</v>
      </c>
      <c r="G86" t="s">
        <v>10</v>
      </c>
      <c r="H86">
        <v>40</v>
      </c>
      <c r="I86">
        <v>76800</v>
      </c>
      <c r="J86">
        <v>172559</v>
      </c>
      <c r="K86" s="3">
        <f>I86*Code!$F$1</f>
        <v>82944</v>
      </c>
    </row>
    <row r="87" spans="1:11" x14ac:dyDescent="0.25">
      <c r="A87">
        <v>409</v>
      </c>
      <c r="B87">
        <v>1</v>
      </c>
      <c r="C87" s="1">
        <v>29718</v>
      </c>
      <c r="D87">
        <v>1</v>
      </c>
      <c r="E87">
        <v>1</v>
      </c>
      <c r="F87">
        <v>4</v>
      </c>
      <c r="G87" t="s">
        <v>9</v>
      </c>
      <c r="H87">
        <v>39</v>
      </c>
      <c r="I87">
        <v>76684</v>
      </c>
      <c r="J87">
        <v>67190</v>
      </c>
      <c r="K87" s="3">
        <f>I87*Code!$F$1</f>
        <v>82818.720000000001</v>
      </c>
    </row>
    <row r="88" spans="1:11" x14ac:dyDescent="0.25">
      <c r="A88">
        <v>576</v>
      </c>
      <c r="B88">
        <v>1</v>
      </c>
      <c r="C88" s="1">
        <v>24436</v>
      </c>
      <c r="D88">
        <v>1</v>
      </c>
      <c r="E88">
        <v>2</v>
      </c>
      <c r="F88">
        <v>4</v>
      </c>
      <c r="G88" t="s">
        <v>26</v>
      </c>
      <c r="H88">
        <v>40</v>
      </c>
      <c r="I88">
        <v>76524</v>
      </c>
      <c r="J88">
        <v>307637</v>
      </c>
      <c r="K88" s="3">
        <f>I88*Code!$F$1</f>
        <v>82645.919999999998</v>
      </c>
    </row>
    <row r="89" spans="1:11" x14ac:dyDescent="0.25">
      <c r="A89">
        <v>1307</v>
      </c>
      <c r="B89">
        <v>1</v>
      </c>
      <c r="C89" s="1">
        <v>24247</v>
      </c>
      <c r="D89">
        <v>1</v>
      </c>
      <c r="E89">
        <v>1</v>
      </c>
      <c r="F89">
        <v>4</v>
      </c>
      <c r="G89" t="s">
        <v>11</v>
      </c>
      <c r="H89">
        <v>44</v>
      </c>
      <c r="I89">
        <v>76036</v>
      </c>
      <c r="J89">
        <v>205713</v>
      </c>
      <c r="K89" s="3">
        <f>I89*Code!$F$1</f>
        <v>82118.880000000005</v>
      </c>
    </row>
    <row r="90" spans="1:11" x14ac:dyDescent="0.25">
      <c r="A90">
        <v>877</v>
      </c>
      <c r="B90">
        <v>1</v>
      </c>
      <c r="C90" s="1">
        <v>19591</v>
      </c>
      <c r="D90">
        <v>1</v>
      </c>
      <c r="E90">
        <v>2</v>
      </c>
      <c r="F90">
        <v>2</v>
      </c>
      <c r="G90" t="s">
        <v>19</v>
      </c>
      <c r="H90">
        <v>40</v>
      </c>
      <c r="I90">
        <v>75968</v>
      </c>
      <c r="J90">
        <v>187597</v>
      </c>
      <c r="K90" s="3">
        <f>I90*Code!$F$1</f>
        <v>82045.440000000002</v>
      </c>
    </row>
    <row r="91" spans="1:11" x14ac:dyDescent="0.25">
      <c r="A91">
        <v>200</v>
      </c>
      <c r="B91">
        <v>1</v>
      </c>
      <c r="C91" s="1">
        <v>21725</v>
      </c>
      <c r="D91">
        <v>1</v>
      </c>
      <c r="E91">
        <v>2</v>
      </c>
      <c r="F91">
        <v>3</v>
      </c>
      <c r="G91" t="s">
        <v>10</v>
      </c>
      <c r="H91">
        <v>40</v>
      </c>
      <c r="I91">
        <v>75964</v>
      </c>
      <c r="J91">
        <v>186428</v>
      </c>
      <c r="K91" s="3">
        <f>I91*Code!$F$1</f>
        <v>82041.12000000001</v>
      </c>
    </row>
    <row r="92" spans="1:11" x14ac:dyDescent="0.25">
      <c r="A92">
        <v>808</v>
      </c>
      <c r="B92">
        <v>1</v>
      </c>
      <c r="C92" s="1">
        <v>17922</v>
      </c>
      <c r="D92">
        <v>1</v>
      </c>
      <c r="E92">
        <v>2</v>
      </c>
      <c r="F92">
        <v>2</v>
      </c>
      <c r="G92" t="s">
        <v>9</v>
      </c>
      <c r="H92">
        <v>35</v>
      </c>
      <c r="I92">
        <v>75880</v>
      </c>
      <c r="J92">
        <v>631400</v>
      </c>
      <c r="K92" s="3">
        <f>I92*Code!$F$1</f>
        <v>81950.400000000009</v>
      </c>
    </row>
    <row r="93" spans="1:11" x14ac:dyDescent="0.25">
      <c r="A93">
        <v>469</v>
      </c>
      <c r="B93">
        <v>1</v>
      </c>
      <c r="C93" s="1">
        <v>25421</v>
      </c>
      <c r="D93">
        <v>1</v>
      </c>
      <c r="E93">
        <v>1</v>
      </c>
      <c r="F93">
        <v>4</v>
      </c>
      <c r="G93" t="s">
        <v>22</v>
      </c>
      <c r="H93">
        <v>55</v>
      </c>
      <c r="I93">
        <v>75524</v>
      </c>
      <c r="J93">
        <v>85980</v>
      </c>
      <c r="K93" s="3">
        <f>I93*Code!$F$1</f>
        <v>81565.919999999998</v>
      </c>
    </row>
    <row r="94" spans="1:11" x14ac:dyDescent="0.25">
      <c r="A94">
        <v>345</v>
      </c>
      <c r="B94">
        <v>1</v>
      </c>
      <c r="C94" s="1">
        <v>28168</v>
      </c>
      <c r="D94">
        <v>1</v>
      </c>
      <c r="E94">
        <v>1</v>
      </c>
      <c r="F94">
        <v>4</v>
      </c>
      <c r="G94" t="s">
        <v>23</v>
      </c>
      <c r="H94">
        <v>40</v>
      </c>
      <c r="I94">
        <v>75452</v>
      </c>
      <c r="J94">
        <v>10494</v>
      </c>
      <c r="K94" s="3">
        <f>I94*Code!$F$1</f>
        <v>81488.160000000003</v>
      </c>
    </row>
    <row r="95" spans="1:11" x14ac:dyDescent="0.25">
      <c r="A95">
        <v>46</v>
      </c>
      <c r="B95">
        <v>2</v>
      </c>
      <c r="C95" s="1">
        <v>30243</v>
      </c>
      <c r="D95">
        <v>1</v>
      </c>
      <c r="E95">
        <v>2</v>
      </c>
      <c r="F95">
        <v>3</v>
      </c>
      <c r="G95" t="s">
        <v>10</v>
      </c>
      <c r="H95">
        <v>36</v>
      </c>
      <c r="I95">
        <v>75260</v>
      </c>
      <c r="J95">
        <v>6500</v>
      </c>
      <c r="K95" s="3">
        <f>I95*Code!$F$1</f>
        <v>81280.800000000003</v>
      </c>
    </row>
    <row r="96" spans="1:11" x14ac:dyDescent="0.25">
      <c r="A96">
        <v>417</v>
      </c>
      <c r="B96">
        <v>1</v>
      </c>
      <c r="C96" s="1">
        <v>23546</v>
      </c>
      <c r="D96">
        <v>1</v>
      </c>
      <c r="E96">
        <v>1</v>
      </c>
      <c r="F96">
        <v>3</v>
      </c>
      <c r="G96" t="s">
        <v>10</v>
      </c>
      <c r="H96">
        <v>50</v>
      </c>
      <c r="I96">
        <v>74932</v>
      </c>
      <c r="J96">
        <v>140250</v>
      </c>
      <c r="K96" s="3">
        <f>I96*Code!$F$1</f>
        <v>80926.560000000012</v>
      </c>
    </row>
    <row r="97" spans="1:11" x14ac:dyDescent="0.25">
      <c r="A97">
        <v>534</v>
      </c>
      <c r="B97">
        <v>1</v>
      </c>
      <c r="C97" s="1">
        <v>22459</v>
      </c>
      <c r="D97">
        <v>1</v>
      </c>
      <c r="E97">
        <v>1</v>
      </c>
      <c r="F97">
        <v>3</v>
      </c>
      <c r="G97" t="s">
        <v>10</v>
      </c>
      <c r="H97">
        <v>38</v>
      </c>
      <c r="I97">
        <v>74784</v>
      </c>
      <c r="J97">
        <v>329197</v>
      </c>
      <c r="K97" s="3">
        <f>I97*Code!$F$1</f>
        <v>80766.720000000001</v>
      </c>
    </row>
    <row r="98" spans="1:11" x14ac:dyDescent="0.25">
      <c r="A98">
        <v>277</v>
      </c>
      <c r="B98">
        <v>1</v>
      </c>
      <c r="C98" s="1">
        <v>25835</v>
      </c>
      <c r="D98">
        <v>1</v>
      </c>
      <c r="E98">
        <v>2</v>
      </c>
      <c r="F98">
        <v>3</v>
      </c>
      <c r="G98" t="s">
        <v>10</v>
      </c>
      <c r="H98">
        <v>39</v>
      </c>
      <c r="I98">
        <v>74680</v>
      </c>
      <c r="J98">
        <v>140985</v>
      </c>
      <c r="K98" s="3">
        <f>I98*Code!$F$1</f>
        <v>80654.400000000009</v>
      </c>
    </row>
    <row r="99" spans="1:11" x14ac:dyDescent="0.25">
      <c r="A99">
        <v>634</v>
      </c>
      <c r="B99">
        <v>1</v>
      </c>
      <c r="C99" s="1">
        <v>23095</v>
      </c>
      <c r="D99">
        <v>1</v>
      </c>
      <c r="E99">
        <v>1</v>
      </c>
      <c r="F99">
        <v>4</v>
      </c>
      <c r="G99" t="s">
        <v>14</v>
      </c>
      <c r="H99">
        <v>55</v>
      </c>
      <c r="I99">
        <v>74672</v>
      </c>
      <c r="J99">
        <v>377765</v>
      </c>
      <c r="K99" s="3">
        <f>I99*Code!$F$1</f>
        <v>80645.760000000009</v>
      </c>
    </row>
    <row r="100" spans="1:11" x14ac:dyDescent="0.25">
      <c r="A100">
        <v>680</v>
      </c>
      <c r="B100">
        <v>2</v>
      </c>
      <c r="C100" s="1">
        <v>23170</v>
      </c>
      <c r="D100">
        <v>1</v>
      </c>
      <c r="E100">
        <v>4</v>
      </c>
      <c r="F100">
        <v>4</v>
      </c>
      <c r="G100" t="s">
        <v>19</v>
      </c>
      <c r="H100">
        <v>38</v>
      </c>
      <c r="I100">
        <v>74232</v>
      </c>
      <c r="J100">
        <v>0</v>
      </c>
      <c r="K100" s="3">
        <f>I100*Code!$F$1</f>
        <v>80170.560000000012</v>
      </c>
    </row>
    <row r="101" spans="1:11" x14ac:dyDescent="0.25">
      <c r="A101">
        <v>827</v>
      </c>
      <c r="B101">
        <v>1</v>
      </c>
      <c r="C101" s="1">
        <v>23000</v>
      </c>
      <c r="D101">
        <v>1</v>
      </c>
      <c r="E101">
        <v>1</v>
      </c>
      <c r="F101">
        <v>2</v>
      </c>
      <c r="G101" t="s">
        <v>11</v>
      </c>
      <c r="H101">
        <v>35</v>
      </c>
      <c r="I101">
        <v>74164</v>
      </c>
      <c r="J101">
        <v>720297</v>
      </c>
      <c r="K101" s="3">
        <f>I101*Code!$F$1</f>
        <v>80097.12000000001</v>
      </c>
    </row>
    <row r="102" spans="1:11" x14ac:dyDescent="0.25">
      <c r="A102">
        <v>482</v>
      </c>
      <c r="B102">
        <v>1</v>
      </c>
      <c r="C102" s="1">
        <v>20155</v>
      </c>
      <c r="D102">
        <v>1</v>
      </c>
      <c r="E102">
        <v>3</v>
      </c>
      <c r="F102">
        <v>3</v>
      </c>
      <c r="G102" t="s">
        <v>10</v>
      </c>
      <c r="H102">
        <v>38</v>
      </c>
      <c r="I102">
        <v>73732</v>
      </c>
      <c r="J102">
        <v>221478</v>
      </c>
      <c r="K102" s="3">
        <f>I102*Code!$F$1</f>
        <v>79630.560000000012</v>
      </c>
    </row>
    <row r="103" spans="1:11" x14ac:dyDescent="0.25">
      <c r="A103">
        <v>13</v>
      </c>
      <c r="B103">
        <v>1</v>
      </c>
      <c r="C103" s="1">
        <v>27966</v>
      </c>
      <c r="D103">
        <v>1</v>
      </c>
      <c r="E103">
        <v>4</v>
      </c>
      <c r="F103">
        <v>3</v>
      </c>
      <c r="G103" t="s">
        <v>10</v>
      </c>
      <c r="H103">
        <v>40</v>
      </c>
      <c r="I103">
        <v>73612</v>
      </c>
      <c r="J103">
        <v>139174</v>
      </c>
      <c r="K103" s="3">
        <f>I103*Code!$F$1</f>
        <v>79500.960000000006</v>
      </c>
    </row>
    <row r="104" spans="1:11" x14ac:dyDescent="0.25">
      <c r="A104">
        <v>598</v>
      </c>
      <c r="B104">
        <v>2</v>
      </c>
      <c r="C104" s="1">
        <v>29045</v>
      </c>
      <c r="D104">
        <v>1</v>
      </c>
      <c r="E104">
        <v>3</v>
      </c>
      <c r="F104">
        <v>2</v>
      </c>
      <c r="G104" t="s">
        <v>18</v>
      </c>
      <c r="H104">
        <v>25</v>
      </c>
      <c r="I104">
        <v>73528</v>
      </c>
      <c r="J104">
        <v>19759</v>
      </c>
      <c r="K104" s="3">
        <f>I104*Code!$F$1</f>
        <v>79410.240000000005</v>
      </c>
    </row>
    <row r="105" spans="1:11" x14ac:dyDescent="0.25">
      <c r="A105">
        <v>1150</v>
      </c>
      <c r="B105">
        <v>2</v>
      </c>
      <c r="C105" s="1">
        <v>27000</v>
      </c>
      <c r="D105">
        <v>1</v>
      </c>
      <c r="E105">
        <v>1</v>
      </c>
      <c r="F105">
        <v>4</v>
      </c>
      <c r="G105" t="s">
        <v>23</v>
      </c>
      <c r="H105">
        <v>40</v>
      </c>
      <c r="I105">
        <v>73284</v>
      </c>
      <c r="J105">
        <v>94771</v>
      </c>
      <c r="K105" s="3">
        <f>I105*Code!$F$1</f>
        <v>79146.720000000001</v>
      </c>
    </row>
    <row r="106" spans="1:11" x14ac:dyDescent="0.25">
      <c r="A106">
        <v>969</v>
      </c>
      <c r="B106">
        <v>1</v>
      </c>
      <c r="C106" s="1">
        <v>20258</v>
      </c>
      <c r="D106">
        <v>1</v>
      </c>
      <c r="E106">
        <v>3</v>
      </c>
      <c r="F106">
        <v>4</v>
      </c>
      <c r="G106" t="s">
        <v>14</v>
      </c>
      <c r="H106">
        <v>30</v>
      </c>
      <c r="I106">
        <v>72980</v>
      </c>
      <c r="J106">
        <v>278516</v>
      </c>
      <c r="K106" s="3">
        <f>I106*Code!$F$1</f>
        <v>78818.400000000009</v>
      </c>
    </row>
    <row r="107" spans="1:11" x14ac:dyDescent="0.25">
      <c r="A107">
        <v>97</v>
      </c>
      <c r="B107">
        <v>1</v>
      </c>
      <c r="C107" s="1">
        <v>25211</v>
      </c>
      <c r="D107">
        <v>1</v>
      </c>
      <c r="E107">
        <v>4</v>
      </c>
      <c r="F107">
        <v>4</v>
      </c>
      <c r="G107" t="s">
        <v>11</v>
      </c>
      <c r="H107">
        <v>38</v>
      </c>
      <c r="I107">
        <v>72972</v>
      </c>
      <c r="J107">
        <v>249000</v>
      </c>
      <c r="K107" s="3">
        <f>I107*Code!$F$1</f>
        <v>78809.760000000009</v>
      </c>
    </row>
    <row r="108" spans="1:11" x14ac:dyDescent="0.25">
      <c r="A108">
        <v>226</v>
      </c>
      <c r="B108">
        <v>1</v>
      </c>
      <c r="C108" s="1">
        <v>25294</v>
      </c>
      <c r="D108">
        <v>1</v>
      </c>
      <c r="E108">
        <v>3</v>
      </c>
      <c r="F108">
        <v>4</v>
      </c>
      <c r="G108" t="s">
        <v>19</v>
      </c>
      <c r="H108">
        <v>40</v>
      </c>
      <c r="I108">
        <v>72580</v>
      </c>
      <c r="J108">
        <v>120876</v>
      </c>
      <c r="K108" s="3">
        <f>I108*Code!$F$1</f>
        <v>78386.400000000009</v>
      </c>
    </row>
    <row r="109" spans="1:11" x14ac:dyDescent="0.25">
      <c r="A109">
        <v>1019</v>
      </c>
      <c r="B109">
        <v>1</v>
      </c>
      <c r="C109" s="1">
        <v>26263</v>
      </c>
      <c r="D109">
        <v>1</v>
      </c>
      <c r="E109">
        <v>2</v>
      </c>
      <c r="F109">
        <v>3</v>
      </c>
      <c r="G109" t="s">
        <v>10</v>
      </c>
      <c r="H109">
        <v>38</v>
      </c>
      <c r="I109">
        <v>72528</v>
      </c>
      <c r="J109">
        <v>83889</v>
      </c>
      <c r="K109" s="3">
        <f>I109*Code!$F$1</f>
        <v>78330.240000000005</v>
      </c>
    </row>
    <row r="110" spans="1:11" x14ac:dyDescent="0.25">
      <c r="A110">
        <v>716</v>
      </c>
      <c r="B110">
        <v>1</v>
      </c>
      <c r="C110" s="1">
        <v>19746</v>
      </c>
      <c r="D110">
        <v>1</v>
      </c>
      <c r="E110">
        <v>1</v>
      </c>
      <c r="F110">
        <v>2</v>
      </c>
      <c r="G110" t="s">
        <v>11</v>
      </c>
      <c r="H110">
        <v>41</v>
      </c>
      <c r="I110">
        <v>71996</v>
      </c>
      <c r="J110">
        <v>675564</v>
      </c>
      <c r="K110" s="3">
        <f>I110*Code!$F$1</f>
        <v>77755.680000000008</v>
      </c>
    </row>
    <row r="111" spans="1:11" x14ac:dyDescent="0.25">
      <c r="A111">
        <v>268</v>
      </c>
      <c r="B111">
        <v>1</v>
      </c>
      <c r="C111" s="1">
        <v>21142</v>
      </c>
      <c r="D111">
        <v>1</v>
      </c>
      <c r="E111">
        <v>1</v>
      </c>
      <c r="F111">
        <v>3</v>
      </c>
      <c r="G111" t="s">
        <v>10</v>
      </c>
      <c r="H111">
        <v>40</v>
      </c>
      <c r="I111">
        <v>71968</v>
      </c>
      <c r="J111">
        <v>273568</v>
      </c>
      <c r="K111" s="3">
        <f>I111*Code!$F$1</f>
        <v>77725.440000000002</v>
      </c>
    </row>
    <row r="112" spans="1:11" x14ac:dyDescent="0.25">
      <c r="A112">
        <v>260</v>
      </c>
      <c r="B112">
        <v>1</v>
      </c>
      <c r="C112" s="1">
        <v>20253</v>
      </c>
      <c r="D112">
        <v>1</v>
      </c>
      <c r="E112">
        <v>4</v>
      </c>
      <c r="F112">
        <v>4</v>
      </c>
      <c r="G112" t="s">
        <v>22</v>
      </c>
      <c r="H112">
        <v>38</v>
      </c>
      <c r="I112">
        <v>71896</v>
      </c>
      <c r="J112">
        <v>192024</v>
      </c>
      <c r="K112" s="3">
        <f>I112*Code!$F$1</f>
        <v>77647.680000000008</v>
      </c>
    </row>
    <row r="113" spans="1:11" x14ac:dyDescent="0.25">
      <c r="A113">
        <v>771</v>
      </c>
      <c r="B113">
        <v>1</v>
      </c>
      <c r="C113" s="1">
        <v>28503</v>
      </c>
      <c r="D113">
        <v>1</v>
      </c>
      <c r="E113">
        <v>3</v>
      </c>
      <c r="F113">
        <v>1</v>
      </c>
      <c r="G113" t="s">
        <v>24</v>
      </c>
      <c r="H113">
        <v>60</v>
      </c>
      <c r="I113">
        <v>71224</v>
      </c>
      <c r="J113">
        <v>661600</v>
      </c>
      <c r="K113" s="3">
        <f>I113*Code!$F$1</f>
        <v>76921.919999999998</v>
      </c>
    </row>
    <row r="114" spans="1:11" x14ac:dyDescent="0.25">
      <c r="A114">
        <v>522</v>
      </c>
      <c r="B114">
        <v>1</v>
      </c>
      <c r="C114" s="1">
        <v>25600</v>
      </c>
      <c r="D114">
        <v>1</v>
      </c>
      <c r="E114">
        <v>1</v>
      </c>
      <c r="F114">
        <v>4</v>
      </c>
      <c r="G114" t="s">
        <v>14</v>
      </c>
      <c r="H114">
        <v>50</v>
      </c>
      <c r="I114">
        <v>71200</v>
      </c>
      <c r="J114">
        <v>250710</v>
      </c>
      <c r="K114" s="3">
        <f>I114*Code!$F$1</f>
        <v>76896</v>
      </c>
    </row>
    <row r="115" spans="1:11" x14ac:dyDescent="0.25">
      <c r="A115">
        <v>1043</v>
      </c>
      <c r="B115">
        <v>1</v>
      </c>
      <c r="C115" s="1">
        <v>27961</v>
      </c>
      <c r="D115">
        <v>1</v>
      </c>
      <c r="E115">
        <v>1</v>
      </c>
      <c r="F115">
        <v>2</v>
      </c>
      <c r="G115" t="s">
        <v>19</v>
      </c>
      <c r="H115">
        <v>55</v>
      </c>
      <c r="I115">
        <v>70856</v>
      </c>
      <c r="J115">
        <v>507610</v>
      </c>
      <c r="K115" s="3">
        <f>I115*Code!$F$1</f>
        <v>76524.48000000001</v>
      </c>
    </row>
    <row r="116" spans="1:11" x14ac:dyDescent="0.25">
      <c r="A116">
        <v>761</v>
      </c>
      <c r="B116">
        <v>1</v>
      </c>
      <c r="C116" s="1">
        <v>30242</v>
      </c>
      <c r="D116">
        <v>1</v>
      </c>
      <c r="E116">
        <v>1</v>
      </c>
      <c r="F116">
        <v>4</v>
      </c>
      <c r="G116" t="s">
        <v>23</v>
      </c>
      <c r="H116">
        <v>40</v>
      </c>
      <c r="I116">
        <v>70420</v>
      </c>
      <c r="J116">
        <v>176114</v>
      </c>
      <c r="K116" s="3">
        <f>I116*Code!$F$1</f>
        <v>76053.600000000006</v>
      </c>
    </row>
    <row r="117" spans="1:11" x14ac:dyDescent="0.25">
      <c r="A117">
        <v>633</v>
      </c>
      <c r="B117">
        <v>1</v>
      </c>
      <c r="C117" s="1">
        <v>26992</v>
      </c>
      <c r="D117">
        <v>1</v>
      </c>
      <c r="E117">
        <v>1</v>
      </c>
      <c r="F117">
        <v>2</v>
      </c>
      <c r="G117" t="s">
        <v>9</v>
      </c>
      <c r="H117">
        <v>50</v>
      </c>
      <c r="I117">
        <v>70416</v>
      </c>
      <c r="J117">
        <v>47790</v>
      </c>
      <c r="K117" s="3">
        <f>I117*Code!$F$1</f>
        <v>76049.279999999999</v>
      </c>
    </row>
    <row r="118" spans="1:11" x14ac:dyDescent="0.25">
      <c r="A118">
        <v>231</v>
      </c>
      <c r="B118">
        <v>1</v>
      </c>
      <c r="C118" s="1">
        <v>25341</v>
      </c>
      <c r="D118">
        <v>1</v>
      </c>
      <c r="E118">
        <v>1</v>
      </c>
      <c r="F118">
        <v>4</v>
      </c>
      <c r="G118" t="s">
        <v>19</v>
      </c>
      <c r="H118">
        <v>41</v>
      </c>
      <c r="I118">
        <v>70176</v>
      </c>
      <c r="J118">
        <v>129642</v>
      </c>
      <c r="K118" s="3">
        <f>I118*Code!$F$1</f>
        <v>75790.080000000002</v>
      </c>
    </row>
    <row r="119" spans="1:11" x14ac:dyDescent="0.25">
      <c r="A119">
        <v>348</v>
      </c>
      <c r="B119">
        <v>2</v>
      </c>
      <c r="C119" s="1">
        <v>28519</v>
      </c>
      <c r="D119">
        <v>1</v>
      </c>
      <c r="E119">
        <v>2</v>
      </c>
      <c r="F119">
        <v>4</v>
      </c>
      <c r="G119" t="s">
        <v>18</v>
      </c>
      <c r="H119">
        <v>38</v>
      </c>
      <c r="I119">
        <v>70096</v>
      </c>
      <c r="J119">
        <v>316000</v>
      </c>
      <c r="K119" s="3">
        <f>I119*Code!$F$1</f>
        <v>75703.680000000008</v>
      </c>
    </row>
    <row r="120" spans="1:11" x14ac:dyDescent="0.25">
      <c r="A120">
        <v>513</v>
      </c>
      <c r="B120">
        <v>1</v>
      </c>
      <c r="C120" s="1">
        <v>28378</v>
      </c>
      <c r="D120">
        <v>1</v>
      </c>
      <c r="E120">
        <v>1</v>
      </c>
      <c r="F120">
        <v>4</v>
      </c>
      <c r="G120" t="s">
        <v>23</v>
      </c>
      <c r="H120">
        <v>45</v>
      </c>
      <c r="I120">
        <v>70028</v>
      </c>
      <c r="J120">
        <v>49573</v>
      </c>
      <c r="K120" s="3">
        <f>I120*Code!$F$1</f>
        <v>75630.240000000005</v>
      </c>
    </row>
    <row r="121" spans="1:11" x14ac:dyDescent="0.25">
      <c r="A121">
        <v>539</v>
      </c>
      <c r="B121">
        <v>1</v>
      </c>
      <c r="C121" s="1">
        <v>19516</v>
      </c>
      <c r="D121">
        <v>1</v>
      </c>
      <c r="E121">
        <v>2</v>
      </c>
      <c r="F121">
        <v>3</v>
      </c>
      <c r="G121" t="s">
        <v>10</v>
      </c>
      <c r="H121">
        <v>40</v>
      </c>
      <c r="I121">
        <v>70028</v>
      </c>
      <c r="J121">
        <v>178877</v>
      </c>
      <c r="K121" s="3">
        <f>I121*Code!$F$1</f>
        <v>75630.240000000005</v>
      </c>
    </row>
    <row r="122" spans="1:11" x14ac:dyDescent="0.25">
      <c r="A122">
        <v>903</v>
      </c>
      <c r="B122">
        <v>1</v>
      </c>
      <c r="C122" s="1">
        <v>20327</v>
      </c>
      <c r="D122">
        <v>1</v>
      </c>
      <c r="E122">
        <v>4</v>
      </c>
      <c r="F122">
        <v>4</v>
      </c>
      <c r="G122" t="s">
        <v>11</v>
      </c>
      <c r="H122">
        <v>48</v>
      </c>
      <c r="I122">
        <v>69928</v>
      </c>
      <c r="J122">
        <v>312400</v>
      </c>
      <c r="K122" s="3">
        <f>I122*Code!$F$1</f>
        <v>75522.240000000005</v>
      </c>
    </row>
    <row r="123" spans="1:11" x14ac:dyDescent="0.25">
      <c r="A123">
        <v>561</v>
      </c>
      <c r="B123">
        <v>1</v>
      </c>
      <c r="C123" s="1">
        <v>18616</v>
      </c>
      <c r="D123">
        <v>1</v>
      </c>
      <c r="E123">
        <v>1</v>
      </c>
      <c r="F123">
        <v>2</v>
      </c>
      <c r="G123" t="s">
        <v>11</v>
      </c>
      <c r="H123">
        <v>35</v>
      </c>
      <c r="I123">
        <v>69136</v>
      </c>
      <c r="J123">
        <v>145004</v>
      </c>
      <c r="K123" s="3">
        <f>I123*Code!$F$1</f>
        <v>74666.880000000005</v>
      </c>
    </row>
    <row r="124" spans="1:11" x14ac:dyDescent="0.25">
      <c r="A124">
        <v>389</v>
      </c>
      <c r="B124">
        <v>1</v>
      </c>
      <c r="C124" s="1">
        <v>17418</v>
      </c>
      <c r="D124">
        <v>1</v>
      </c>
      <c r="E124">
        <v>4</v>
      </c>
      <c r="F124">
        <v>2</v>
      </c>
      <c r="G124" t="s">
        <v>11</v>
      </c>
      <c r="H124">
        <v>80</v>
      </c>
      <c r="I124">
        <v>68916</v>
      </c>
      <c r="J124">
        <v>120000</v>
      </c>
      <c r="K124" s="3">
        <f>I124*Code!$F$1</f>
        <v>74429.279999999999</v>
      </c>
    </row>
    <row r="125" spans="1:11" x14ac:dyDescent="0.25">
      <c r="A125">
        <v>843</v>
      </c>
      <c r="B125">
        <v>1</v>
      </c>
      <c r="C125" s="1">
        <v>21614</v>
      </c>
      <c r="D125">
        <v>1</v>
      </c>
      <c r="E125">
        <v>1</v>
      </c>
      <c r="F125">
        <v>4</v>
      </c>
      <c r="G125" t="s">
        <v>14</v>
      </c>
      <c r="H125">
        <v>20</v>
      </c>
      <c r="I125">
        <v>68788</v>
      </c>
      <c r="J125">
        <v>660936</v>
      </c>
      <c r="K125" s="3">
        <f>I125*Code!$F$1</f>
        <v>74291.040000000008</v>
      </c>
    </row>
    <row r="126" spans="1:11" x14ac:dyDescent="0.25">
      <c r="A126">
        <v>269</v>
      </c>
      <c r="B126">
        <v>1</v>
      </c>
      <c r="C126" s="1">
        <v>27375</v>
      </c>
      <c r="D126">
        <v>1</v>
      </c>
      <c r="E126">
        <v>1</v>
      </c>
      <c r="F126">
        <v>4</v>
      </c>
      <c r="G126" t="s">
        <v>23</v>
      </c>
      <c r="H126">
        <v>38</v>
      </c>
      <c r="I126">
        <v>68620</v>
      </c>
      <c r="J126">
        <v>342940</v>
      </c>
      <c r="K126" s="3">
        <f>I126*Code!$F$1</f>
        <v>74109.600000000006</v>
      </c>
    </row>
    <row r="127" spans="1:11" x14ac:dyDescent="0.25">
      <c r="A127">
        <v>701</v>
      </c>
      <c r="B127">
        <v>1</v>
      </c>
      <c r="C127" s="1">
        <v>25586</v>
      </c>
      <c r="D127">
        <v>1</v>
      </c>
      <c r="E127">
        <v>2</v>
      </c>
      <c r="F127">
        <v>3</v>
      </c>
      <c r="G127" t="s">
        <v>10</v>
      </c>
      <c r="H127">
        <v>40</v>
      </c>
      <c r="I127">
        <v>68584</v>
      </c>
      <c r="J127">
        <v>244192</v>
      </c>
      <c r="K127" s="3">
        <f>I127*Code!$F$1</f>
        <v>74070.720000000001</v>
      </c>
    </row>
    <row r="128" spans="1:11" x14ac:dyDescent="0.25">
      <c r="A128">
        <v>257</v>
      </c>
      <c r="B128">
        <v>1</v>
      </c>
      <c r="C128" s="1">
        <v>26426</v>
      </c>
      <c r="D128">
        <v>1</v>
      </c>
      <c r="E128">
        <v>2</v>
      </c>
      <c r="F128">
        <v>3</v>
      </c>
      <c r="G128" t="s">
        <v>10</v>
      </c>
      <c r="H128">
        <v>38</v>
      </c>
      <c r="I128">
        <v>68544</v>
      </c>
      <c r="J128">
        <v>251500</v>
      </c>
      <c r="K128" s="3">
        <f>I128*Code!$F$1</f>
        <v>74027.520000000004</v>
      </c>
    </row>
    <row r="129" spans="1:11" x14ac:dyDescent="0.25">
      <c r="A129">
        <v>1028</v>
      </c>
      <c r="B129">
        <v>1</v>
      </c>
      <c r="C129" s="1">
        <v>27436</v>
      </c>
      <c r="D129">
        <v>1</v>
      </c>
      <c r="E129">
        <v>1</v>
      </c>
      <c r="F129">
        <v>4</v>
      </c>
      <c r="G129" t="s">
        <v>19</v>
      </c>
      <c r="H129">
        <v>39</v>
      </c>
      <c r="I129">
        <v>68480</v>
      </c>
      <c r="J129">
        <v>569890</v>
      </c>
      <c r="K129" s="3">
        <f>I129*Code!$F$1</f>
        <v>73958.400000000009</v>
      </c>
    </row>
    <row r="130" spans="1:11" x14ac:dyDescent="0.25">
      <c r="A130">
        <v>1054</v>
      </c>
      <c r="B130">
        <v>1</v>
      </c>
      <c r="C130" s="1">
        <v>27537</v>
      </c>
      <c r="D130">
        <v>1</v>
      </c>
      <c r="E130">
        <v>2</v>
      </c>
      <c r="F130">
        <v>3</v>
      </c>
      <c r="G130" t="s">
        <v>10</v>
      </c>
      <c r="H130">
        <v>40</v>
      </c>
      <c r="I130">
        <v>68232</v>
      </c>
      <c r="J130">
        <v>178816</v>
      </c>
      <c r="K130" s="3">
        <f>I130*Code!$F$1</f>
        <v>73690.559999999998</v>
      </c>
    </row>
    <row r="131" spans="1:11" x14ac:dyDescent="0.25">
      <c r="A131">
        <v>1107</v>
      </c>
      <c r="B131">
        <v>1</v>
      </c>
      <c r="C131" s="1">
        <v>29551</v>
      </c>
      <c r="D131">
        <v>1</v>
      </c>
      <c r="E131">
        <v>4</v>
      </c>
      <c r="F131">
        <v>4</v>
      </c>
      <c r="G131" t="s">
        <v>14</v>
      </c>
      <c r="H131">
        <v>39</v>
      </c>
      <c r="I131">
        <v>68116</v>
      </c>
      <c r="J131">
        <v>398009</v>
      </c>
      <c r="K131" s="3">
        <f>I131*Code!$F$1</f>
        <v>73565.279999999999</v>
      </c>
    </row>
    <row r="132" spans="1:11" x14ac:dyDescent="0.25">
      <c r="A132">
        <v>9</v>
      </c>
      <c r="B132">
        <v>1</v>
      </c>
      <c r="C132" s="1">
        <v>27607</v>
      </c>
      <c r="D132">
        <v>1</v>
      </c>
      <c r="E132">
        <v>1</v>
      </c>
      <c r="F132">
        <v>3</v>
      </c>
      <c r="G132" t="s">
        <v>10</v>
      </c>
      <c r="H132">
        <v>38</v>
      </c>
      <c r="I132">
        <v>68064</v>
      </c>
      <c r="J132">
        <v>150500</v>
      </c>
      <c r="K132" s="3">
        <f>I132*Code!$F$1</f>
        <v>73509.12000000001</v>
      </c>
    </row>
    <row r="133" spans="1:11" x14ac:dyDescent="0.25">
      <c r="A133">
        <v>232</v>
      </c>
      <c r="B133">
        <v>1</v>
      </c>
      <c r="C133" s="1">
        <v>27248</v>
      </c>
      <c r="D133">
        <v>1</v>
      </c>
      <c r="E133">
        <v>2</v>
      </c>
      <c r="F133">
        <v>3</v>
      </c>
      <c r="G133" t="s">
        <v>10</v>
      </c>
      <c r="H133">
        <v>39</v>
      </c>
      <c r="I133">
        <v>68064</v>
      </c>
      <c r="J133">
        <v>182206</v>
      </c>
      <c r="K133" s="3">
        <f>I133*Code!$F$1</f>
        <v>73509.12000000001</v>
      </c>
    </row>
    <row r="134" spans="1:11" x14ac:dyDescent="0.25">
      <c r="A134">
        <v>331</v>
      </c>
      <c r="B134">
        <v>2</v>
      </c>
      <c r="C134" s="1">
        <v>26327</v>
      </c>
      <c r="D134">
        <v>1</v>
      </c>
      <c r="E134">
        <v>4</v>
      </c>
      <c r="F134">
        <v>4</v>
      </c>
      <c r="G134" t="s">
        <v>23</v>
      </c>
      <c r="H134">
        <v>40</v>
      </c>
      <c r="I134">
        <v>67900</v>
      </c>
      <c r="J134">
        <v>0</v>
      </c>
      <c r="K134" s="3">
        <f>I134*Code!$F$1</f>
        <v>73332</v>
      </c>
    </row>
    <row r="135" spans="1:11" x14ac:dyDescent="0.25">
      <c r="A135">
        <v>865</v>
      </c>
      <c r="B135">
        <v>1</v>
      </c>
      <c r="C135" s="1">
        <v>28770</v>
      </c>
      <c r="D135">
        <v>1</v>
      </c>
      <c r="E135">
        <v>2</v>
      </c>
      <c r="F135">
        <v>3</v>
      </c>
      <c r="G135" t="s">
        <v>10</v>
      </c>
      <c r="H135">
        <v>40</v>
      </c>
      <c r="I135">
        <v>67816</v>
      </c>
      <c r="J135">
        <v>250000</v>
      </c>
      <c r="K135" s="3">
        <f>I135*Code!$F$1</f>
        <v>73241.279999999999</v>
      </c>
    </row>
    <row r="136" spans="1:11" x14ac:dyDescent="0.25">
      <c r="A136">
        <v>1073</v>
      </c>
      <c r="B136">
        <v>1</v>
      </c>
      <c r="C136" s="1">
        <v>23870</v>
      </c>
      <c r="D136">
        <v>2</v>
      </c>
      <c r="E136">
        <v>3</v>
      </c>
      <c r="F136">
        <v>2</v>
      </c>
      <c r="G136" t="s">
        <v>19</v>
      </c>
      <c r="H136">
        <v>50</v>
      </c>
      <c r="I136">
        <v>67584</v>
      </c>
      <c r="J136">
        <v>387770</v>
      </c>
      <c r="K136" s="3">
        <f>I136*Code!$F$1</f>
        <v>72990.720000000001</v>
      </c>
    </row>
    <row r="137" spans="1:11" x14ac:dyDescent="0.25">
      <c r="A137">
        <v>146</v>
      </c>
      <c r="B137">
        <v>1</v>
      </c>
      <c r="C137" s="1">
        <v>28428</v>
      </c>
      <c r="D137">
        <v>1</v>
      </c>
      <c r="E137">
        <v>3</v>
      </c>
      <c r="F137">
        <v>4</v>
      </c>
      <c r="G137" t="s">
        <v>14</v>
      </c>
      <c r="H137">
        <v>38</v>
      </c>
      <c r="I137">
        <v>67312</v>
      </c>
      <c r="J137">
        <v>239738</v>
      </c>
      <c r="K137" s="3">
        <f>I137*Code!$F$1</f>
        <v>72696.960000000006</v>
      </c>
    </row>
    <row r="138" spans="1:11" x14ac:dyDescent="0.25">
      <c r="A138">
        <v>1024</v>
      </c>
      <c r="B138">
        <v>1</v>
      </c>
      <c r="C138" s="1">
        <v>27944</v>
      </c>
      <c r="D138">
        <v>1</v>
      </c>
      <c r="E138">
        <v>3</v>
      </c>
      <c r="F138">
        <v>4</v>
      </c>
      <c r="G138" t="s">
        <v>19</v>
      </c>
      <c r="H138">
        <v>51</v>
      </c>
      <c r="I138">
        <v>67248</v>
      </c>
      <c r="J138">
        <v>28000</v>
      </c>
      <c r="K138" s="3">
        <f>I138*Code!$F$1</f>
        <v>72627.840000000011</v>
      </c>
    </row>
    <row r="139" spans="1:11" x14ac:dyDescent="0.25">
      <c r="A139">
        <v>339</v>
      </c>
      <c r="B139">
        <v>1</v>
      </c>
      <c r="C139" s="1">
        <v>29057</v>
      </c>
      <c r="D139">
        <v>1</v>
      </c>
      <c r="E139">
        <v>2</v>
      </c>
      <c r="F139">
        <v>4</v>
      </c>
      <c r="G139" t="s">
        <v>19</v>
      </c>
      <c r="H139">
        <v>38</v>
      </c>
      <c r="I139">
        <v>67244</v>
      </c>
      <c r="J139">
        <v>110413</v>
      </c>
      <c r="K139" s="3">
        <f>I139*Code!$F$1</f>
        <v>72623.520000000004</v>
      </c>
    </row>
    <row r="140" spans="1:11" x14ac:dyDescent="0.25">
      <c r="A140">
        <v>526</v>
      </c>
      <c r="B140">
        <v>1</v>
      </c>
      <c r="C140" s="1">
        <v>23360</v>
      </c>
      <c r="D140">
        <v>1</v>
      </c>
      <c r="E140">
        <v>4</v>
      </c>
      <c r="F140">
        <v>4</v>
      </c>
      <c r="G140" t="s">
        <v>19</v>
      </c>
      <c r="H140">
        <v>38</v>
      </c>
      <c r="I140">
        <v>67224</v>
      </c>
      <c r="J140">
        <v>320030</v>
      </c>
      <c r="K140" s="3">
        <f>I140*Code!$F$1</f>
        <v>72601.919999999998</v>
      </c>
    </row>
    <row r="141" spans="1:11" x14ac:dyDescent="0.25">
      <c r="A141">
        <v>1103</v>
      </c>
      <c r="B141">
        <v>1</v>
      </c>
      <c r="C141" s="1">
        <v>21492</v>
      </c>
      <c r="D141">
        <v>1</v>
      </c>
      <c r="E141">
        <v>1</v>
      </c>
      <c r="F141">
        <v>3</v>
      </c>
      <c r="G141" t="s">
        <v>10</v>
      </c>
      <c r="H141">
        <v>40</v>
      </c>
      <c r="I141">
        <v>67000</v>
      </c>
      <c r="J141">
        <v>133240</v>
      </c>
      <c r="K141" s="3">
        <f>I141*Code!$F$1</f>
        <v>72360</v>
      </c>
    </row>
    <row r="142" spans="1:11" x14ac:dyDescent="0.25">
      <c r="A142">
        <v>472</v>
      </c>
      <c r="B142">
        <v>1</v>
      </c>
      <c r="C142" s="1">
        <v>19867</v>
      </c>
      <c r="D142">
        <v>1</v>
      </c>
      <c r="E142">
        <v>1</v>
      </c>
      <c r="F142">
        <v>3</v>
      </c>
      <c r="G142" t="s">
        <v>10</v>
      </c>
      <c r="H142">
        <v>38</v>
      </c>
      <c r="I142">
        <v>66992</v>
      </c>
      <c r="J142">
        <v>-36000</v>
      </c>
      <c r="K142" s="3">
        <f>I142*Code!$F$1</f>
        <v>72351.360000000001</v>
      </c>
    </row>
    <row r="143" spans="1:11" x14ac:dyDescent="0.25">
      <c r="A143">
        <v>1039</v>
      </c>
      <c r="B143">
        <v>1</v>
      </c>
      <c r="C143" s="1">
        <v>28639</v>
      </c>
      <c r="D143">
        <v>1</v>
      </c>
      <c r="E143">
        <v>1</v>
      </c>
      <c r="F143">
        <v>4</v>
      </c>
      <c r="G143" t="s">
        <v>14</v>
      </c>
      <c r="H143">
        <v>35</v>
      </c>
      <c r="I143">
        <v>66784</v>
      </c>
      <c r="J143">
        <v>58050</v>
      </c>
      <c r="K143" s="3">
        <f>I143*Code!$F$1</f>
        <v>72126.720000000001</v>
      </c>
    </row>
    <row r="144" spans="1:11" x14ac:dyDescent="0.25">
      <c r="A144">
        <v>237</v>
      </c>
      <c r="B144">
        <v>1</v>
      </c>
      <c r="C144" s="1">
        <v>26393</v>
      </c>
      <c r="D144">
        <v>1</v>
      </c>
      <c r="E144">
        <v>1</v>
      </c>
      <c r="F144">
        <v>3</v>
      </c>
      <c r="G144" t="s">
        <v>10</v>
      </c>
      <c r="H144">
        <v>38</v>
      </c>
      <c r="I144">
        <v>66680</v>
      </c>
      <c r="J144">
        <v>153366</v>
      </c>
      <c r="K144" s="3">
        <f>I144*Code!$F$1</f>
        <v>72014.400000000009</v>
      </c>
    </row>
    <row r="145" spans="1:11" x14ac:dyDescent="0.25">
      <c r="A145">
        <v>396</v>
      </c>
      <c r="B145">
        <v>1</v>
      </c>
      <c r="C145" s="1">
        <v>29871</v>
      </c>
      <c r="D145">
        <v>1</v>
      </c>
      <c r="E145">
        <v>4</v>
      </c>
      <c r="F145">
        <v>3</v>
      </c>
      <c r="G145" t="s">
        <v>10</v>
      </c>
      <c r="H145">
        <v>38</v>
      </c>
      <c r="I145">
        <v>66604</v>
      </c>
      <c r="J145">
        <v>121716</v>
      </c>
      <c r="K145" s="3">
        <f>I145*Code!$F$1</f>
        <v>71932.320000000007</v>
      </c>
    </row>
    <row r="146" spans="1:11" x14ac:dyDescent="0.25">
      <c r="A146">
        <v>99</v>
      </c>
      <c r="B146">
        <v>2</v>
      </c>
      <c r="C146" s="1">
        <v>26424</v>
      </c>
      <c r="D146">
        <v>1</v>
      </c>
      <c r="E146">
        <v>1</v>
      </c>
      <c r="F146">
        <v>3</v>
      </c>
      <c r="G146" t="s">
        <v>10</v>
      </c>
      <c r="H146">
        <v>40</v>
      </c>
      <c r="I146">
        <v>66504</v>
      </c>
      <c r="J146">
        <v>106674</v>
      </c>
      <c r="K146" s="3">
        <f>I146*Code!$F$1</f>
        <v>71824.320000000007</v>
      </c>
    </row>
    <row r="147" spans="1:11" x14ac:dyDescent="0.25">
      <c r="A147">
        <v>1344</v>
      </c>
      <c r="B147">
        <v>1</v>
      </c>
      <c r="C147" s="1">
        <v>19166</v>
      </c>
      <c r="D147">
        <v>1</v>
      </c>
      <c r="E147">
        <v>1</v>
      </c>
      <c r="F147">
        <v>4</v>
      </c>
      <c r="G147" t="s">
        <v>19</v>
      </c>
      <c r="H147">
        <v>0</v>
      </c>
      <c r="I147">
        <v>66212</v>
      </c>
      <c r="J147">
        <v>124513</v>
      </c>
      <c r="K147" s="3">
        <f>I147*Code!$F$1</f>
        <v>71508.960000000006</v>
      </c>
    </row>
    <row r="148" spans="1:11" x14ac:dyDescent="0.25">
      <c r="A148">
        <v>32</v>
      </c>
      <c r="B148">
        <v>1</v>
      </c>
      <c r="C148" s="1">
        <v>24858</v>
      </c>
      <c r="D148">
        <v>1</v>
      </c>
      <c r="E148">
        <v>3</v>
      </c>
      <c r="F148">
        <v>3</v>
      </c>
      <c r="G148" t="s">
        <v>10</v>
      </c>
      <c r="H148">
        <v>42</v>
      </c>
      <c r="I148">
        <v>66140</v>
      </c>
      <c r="J148">
        <v>16293</v>
      </c>
      <c r="K148" s="3">
        <f>I148*Code!$F$1</f>
        <v>71431.200000000012</v>
      </c>
    </row>
    <row r="149" spans="1:11" x14ac:dyDescent="0.25">
      <c r="A149">
        <v>549</v>
      </c>
      <c r="B149">
        <v>1</v>
      </c>
      <c r="C149" s="1">
        <v>22225</v>
      </c>
      <c r="D149">
        <v>1</v>
      </c>
      <c r="E149">
        <v>1</v>
      </c>
      <c r="F149">
        <v>4</v>
      </c>
      <c r="G149" t="s">
        <v>9</v>
      </c>
      <c r="H149">
        <v>38</v>
      </c>
      <c r="I149">
        <v>66028</v>
      </c>
      <c r="J149">
        <v>264805</v>
      </c>
      <c r="K149" s="3">
        <f>I149*Code!$F$1</f>
        <v>71310.240000000005</v>
      </c>
    </row>
    <row r="150" spans="1:11" x14ac:dyDescent="0.25">
      <c r="A150">
        <v>859</v>
      </c>
      <c r="B150">
        <v>2</v>
      </c>
      <c r="C150" s="1">
        <v>26779</v>
      </c>
      <c r="D150">
        <v>1</v>
      </c>
      <c r="E150">
        <v>1</v>
      </c>
      <c r="F150">
        <v>4</v>
      </c>
      <c r="G150" t="s">
        <v>11</v>
      </c>
      <c r="H150">
        <v>25</v>
      </c>
      <c r="I150">
        <v>65612</v>
      </c>
      <c r="J150">
        <v>451273</v>
      </c>
      <c r="K150" s="3">
        <f>I150*Code!$F$1</f>
        <v>70860.960000000006</v>
      </c>
    </row>
    <row r="151" spans="1:11" x14ac:dyDescent="0.25">
      <c r="A151">
        <v>1004</v>
      </c>
      <c r="B151">
        <v>1</v>
      </c>
      <c r="C151" s="1">
        <v>19760</v>
      </c>
      <c r="D151">
        <v>1</v>
      </c>
      <c r="E151">
        <v>1</v>
      </c>
      <c r="F151">
        <v>2</v>
      </c>
      <c r="G151" t="s">
        <v>26</v>
      </c>
      <c r="H151">
        <v>50</v>
      </c>
      <c r="I151">
        <v>65588</v>
      </c>
      <c r="J151">
        <v>969642</v>
      </c>
      <c r="K151" s="3">
        <f>I151*Code!$F$1</f>
        <v>70835.040000000008</v>
      </c>
    </row>
    <row r="152" spans="1:11" x14ac:dyDescent="0.25">
      <c r="A152">
        <v>374</v>
      </c>
      <c r="B152">
        <v>1</v>
      </c>
      <c r="C152" s="1">
        <v>24843</v>
      </c>
      <c r="D152">
        <v>1</v>
      </c>
      <c r="E152">
        <v>2</v>
      </c>
      <c r="F152">
        <v>4</v>
      </c>
      <c r="G152" t="s">
        <v>19</v>
      </c>
      <c r="H152">
        <v>50</v>
      </c>
      <c r="I152">
        <v>65516</v>
      </c>
      <c r="J152">
        <v>11702</v>
      </c>
      <c r="K152" s="3">
        <f>I152*Code!$F$1</f>
        <v>70757.279999999999</v>
      </c>
    </row>
    <row r="153" spans="1:11" x14ac:dyDescent="0.25">
      <c r="A153">
        <v>749</v>
      </c>
      <c r="B153">
        <v>1</v>
      </c>
      <c r="C153" s="1">
        <v>24063</v>
      </c>
      <c r="D153">
        <v>1</v>
      </c>
      <c r="E153">
        <v>4</v>
      </c>
      <c r="F153">
        <v>4</v>
      </c>
      <c r="G153" t="s">
        <v>9</v>
      </c>
      <c r="H153">
        <v>35</v>
      </c>
      <c r="I153">
        <v>65480</v>
      </c>
      <c r="J153">
        <v>283000</v>
      </c>
      <c r="K153" s="3">
        <f>I153*Code!$F$1</f>
        <v>70718.400000000009</v>
      </c>
    </row>
    <row r="154" spans="1:11" x14ac:dyDescent="0.25">
      <c r="A154">
        <v>278</v>
      </c>
      <c r="B154">
        <v>1</v>
      </c>
      <c r="C154" s="1">
        <v>27068</v>
      </c>
      <c r="D154">
        <v>1</v>
      </c>
      <c r="E154">
        <v>4</v>
      </c>
      <c r="F154">
        <v>4</v>
      </c>
      <c r="G154" t="s">
        <v>9</v>
      </c>
      <c r="H154">
        <v>38</v>
      </c>
      <c r="I154">
        <v>65452</v>
      </c>
      <c r="J154">
        <v>265158</v>
      </c>
      <c r="K154" s="3">
        <f>I154*Code!$F$1</f>
        <v>70688.160000000003</v>
      </c>
    </row>
    <row r="155" spans="1:11" x14ac:dyDescent="0.25">
      <c r="A155">
        <v>498</v>
      </c>
      <c r="B155">
        <v>1</v>
      </c>
      <c r="C155" s="1">
        <v>27622</v>
      </c>
      <c r="D155">
        <v>1</v>
      </c>
      <c r="E155">
        <v>2</v>
      </c>
      <c r="F155">
        <v>3</v>
      </c>
      <c r="G155" t="s">
        <v>10</v>
      </c>
      <c r="H155">
        <v>38</v>
      </c>
      <c r="I155">
        <v>65436</v>
      </c>
      <c r="J155">
        <v>92155</v>
      </c>
      <c r="K155" s="3">
        <f>I155*Code!$F$1</f>
        <v>70670.880000000005</v>
      </c>
    </row>
    <row r="156" spans="1:11" x14ac:dyDescent="0.25">
      <c r="A156">
        <v>514</v>
      </c>
      <c r="B156">
        <v>2</v>
      </c>
      <c r="C156" s="1">
        <v>22109</v>
      </c>
      <c r="D156">
        <v>1</v>
      </c>
      <c r="E156">
        <v>4</v>
      </c>
      <c r="F156">
        <v>4</v>
      </c>
      <c r="G156" t="s">
        <v>18</v>
      </c>
      <c r="H156">
        <v>20</v>
      </c>
      <c r="I156">
        <v>65424</v>
      </c>
      <c r="J156">
        <v>576640</v>
      </c>
      <c r="K156" s="3">
        <f>I156*Code!$F$1</f>
        <v>70657.919999999998</v>
      </c>
    </row>
    <row r="157" spans="1:11" x14ac:dyDescent="0.25">
      <c r="A157">
        <v>346</v>
      </c>
      <c r="B157">
        <v>1</v>
      </c>
      <c r="C157" s="1">
        <v>22083</v>
      </c>
      <c r="D157">
        <v>1</v>
      </c>
      <c r="E157">
        <v>1</v>
      </c>
      <c r="F157">
        <v>4</v>
      </c>
      <c r="G157" t="s">
        <v>11</v>
      </c>
      <c r="H157">
        <v>40</v>
      </c>
      <c r="I157">
        <v>65340</v>
      </c>
      <c r="J157">
        <v>420964</v>
      </c>
      <c r="K157" s="3">
        <f>I157*Code!$F$1</f>
        <v>70567.200000000012</v>
      </c>
    </row>
    <row r="158" spans="1:11" x14ac:dyDescent="0.25">
      <c r="A158">
        <v>217</v>
      </c>
      <c r="B158">
        <v>1</v>
      </c>
      <c r="C158" s="1">
        <v>23743</v>
      </c>
      <c r="D158">
        <v>1</v>
      </c>
      <c r="E158">
        <v>1</v>
      </c>
      <c r="F158">
        <v>3</v>
      </c>
      <c r="G158" t="s">
        <v>10</v>
      </c>
      <c r="H158">
        <v>39</v>
      </c>
      <c r="I158">
        <v>65284</v>
      </c>
      <c r="J158">
        <v>254091</v>
      </c>
      <c r="K158" s="3">
        <f>I158*Code!$F$1</f>
        <v>70506.720000000001</v>
      </c>
    </row>
    <row r="159" spans="1:11" x14ac:dyDescent="0.25">
      <c r="A159">
        <v>610</v>
      </c>
      <c r="B159">
        <v>1</v>
      </c>
      <c r="C159" s="1">
        <v>22569</v>
      </c>
      <c r="D159">
        <v>1</v>
      </c>
      <c r="E159">
        <v>3</v>
      </c>
      <c r="F159">
        <v>4</v>
      </c>
      <c r="G159" t="s">
        <v>18</v>
      </c>
      <c r="H159">
        <v>35</v>
      </c>
      <c r="I159">
        <v>65224</v>
      </c>
      <c r="J159">
        <v>131613</v>
      </c>
      <c r="K159" s="3">
        <f>I159*Code!$F$1</f>
        <v>70441.919999999998</v>
      </c>
    </row>
    <row r="160" spans="1:11" x14ac:dyDescent="0.25">
      <c r="A160">
        <v>474</v>
      </c>
      <c r="B160">
        <v>1</v>
      </c>
      <c r="C160" s="1">
        <v>21074</v>
      </c>
      <c r="D160">
        <v>1</v>
      </c>
      <c r="E160">
        <v>2</v>
      </c>
      <c r="F160">
        <v>3</v>
      </c>
      <c r="G160" t="s">
        <v>10</v>
      </c>
      <c r="H160">
        <v>39</v>
      </c>
      <c r="I160">
        <v>65052</v>
      </c>
      <c r="J160">
        <v>207000</v>
      </c>
      <c r="K160" s="3">
        <f>I160*Code!$F$1</f>
        <v>70256.160000000003</v>
      </c>
    </row>
    <row r="161" spans="1:11" x14ac:dyDescent="0.25">
      <c r="A161">
        <v>1090</v>
      </c>
      <c r="B161">
        <v>2</v>
      </c>
      <c r="C161" s="1">
        <v>22585</v>
      </c>
      <c r="D161">
        <v>1</v>
      </c>
      <c r="E161">
        <v>3</v>
      </c>
      <c r="F161">
        <v>4</v>
      </c>
      <c r="G161" t="s">
        <v>14</v>
      </c>
      <c r="H161">
        <v>35</v>
      </c>
      <c r="I161">
        <v>65036</v>
      </c>
      <c r="J161">
        <v>126500</v>
      </c>
      <c r="K161" s="3">
        <f>I161*Code!$F$1</f>
        <v>70238.880000000005</v>
      </c>
    </row>
    <row r="162" spans="1:11" x14ac:dyDescent="0.25">
      <c r="A162">
        <v>12</v>
      </c>
      <c r="B162">
        <v>1</v>
      </c>
      <c r="C162" s="1">
        <v>28076</v>
      </c>
      <c r="D162">
        <v>1</v>
      </c>
      <c r="E162">
        <v>3</v>
      </c>
      <c r="F162">
        <v>4</v>
      </c>
      <c r="G162" t="s">
        <v>9</v>
      </c>
      <c r="H162">
        <v>40</v>
      </c>
      <c r="I162">
        <v>64828</v>
      </c>
      <c r="J162">
        <v>237043</v>
      </c>
      <c r="K162" s="3">
        <f>I162*Code!$F$1</f>
        <v>70014.240000000005</v>
      </c>
    </row>
    <row r="163" spans="1:11" x14ac:dyDescent="0.25">
      <c r="A163">
        <v>497</v>
      </c>
      <c r="B163">
        <v>2</v>
      </c>
      <c r="C163" s="1">
        <v>21043</v>
      </c>
      <c r="D163">
        <v>1</v>
      </c>
      <c r="E163">
        <v>1</v>
      </c>
      <c r="F163">
        <v>4</v>
      </c>
      <c r="G163" t="s">
        <v>19</v>
      </c>
      <c r="H163">
        <v>38</v>
      </c>
      <c r="I163">
        <v>64816</v>
      </c>
      <c r="J163">
        <v>1030000</v>
      </c>
      <c r="K163" s="3">
        <f>I163*Code!$F$1</f>
        <v>70001.279999999999</v>
      </c>
    </row>
    <row r="164" spans="1:11" x14ac:dyDescent="0.25">
      <c r="A164">
        <v>1198</v>
      </c>
      <c r="B164">
        <v>1</v>
      </c>
      <c r="C164" s="1">
        <v>25082</v>
      </c>
      <c r="D164">
        <v>1</v>
      </c>
      <c r="E164">
        <v>2</v>
      </c>
      <c r="F164">
        <v>4</v>
      </c>
      <c r="G164" t="s">
        <v>18</v>
      </c>
      <c r="H164">
        <v>40</v>
      </c>
      <c r="I164">
        <v>64792</v>
      </c>
      <c r="J164">
        <v>-847130</v>
      </c>
      <c r="K164" s="3">
        <f>I164*Code!$F$1</f>
        <v>69975.360000000001</v>
      </c>
    </row>
    <row r="165" spans="1:11" x14ac:dyDescent="0.25">
      <c r="A165">
        <v>473</v>
      </c>
      <c r="B165">
        <v>1</v>
      </c>
      <c r="C165" s="1">
        <v>24412</v>
      </c>
      <c r="D165">
        <v>1</v>
      </c>
      <c r="E165">
        <v>3</v>
      </c>
      <c r="F165">
        <v>4</v>
      </c>
      <c r="G165" t="s">
        <v>19</v>
      </c>
      <c r="H165">
        <v>40</v>
      </c>
      <c r="I165">
        <v>64732</v>
      </c>
      <c r="J165">
        <v>402379</v>
      </c>
      <c r="K165" s="3">
        <f>I165*Code!$F$1</f>
        <v>69910.559999999998</v>
      </c>
    </row>
    <row r="166" spans="1:11" x14ac:dyDescent="0.25">
      <c r="A166">
        <v>601</v>
      </c>
      <c r="B166">
        <v>1</v>
      </c>
      <c r="C166" s="1">
        <v>23377</v>
      </c>
      <c r="D166">
        <v>1</v>
      </c>
      <c r="E166">
        <v>2</v>
      </c>
      <c r="F166">
        <v>3</v>
      </c>
      <c r="G166" t="s">
        <v>10</v>
      </c>
      <c r="H166">
        <v>40</v>
      </c>
      <c r="I166">
        <v>64604</v>
      </c>
      <c r="J166">
        <v>302938</v>
      </c>
      <c r="K166" s="3">
        <f>I166*Code!$F$1</f>
        <v>69772.320000000007</v>
      </c>
    </row>
    <row r="167" spans="1:11" x14ac:dyDescent="0.25">
      <c r="A167">
        <v>863</v>
      </c>
      <c r="B167">
        <v>1</v>
      </c>
      <c r="C167" s="1">
        <v>27666</v>
      </c>
      <c r="D167">
        <v>1</v>
      </c>
      <c r="E167">
        <v>3</v>
      </c>
      <c r="F167">
        <v>4</v>
      </c>
      <c r="G167" t="s">
        <v>18</v>
      </c>
      <c r="H167">
        <v>40</v>
      </c>
      <c r="I167">
        <v>64604</v>
      </c>
      <c r="J167">
        <v>-13469</v>
      </c>
      <c r="K167" s="3">
        <f>I167*Code!$F$1</f>
        <v>69772.320000000007</v>
      </c>
    </row>
    <row r="168" spans="1:11" x14ac:dyDescent="0.25">
      <c r="A168">
        <v>305</v>
      </c>
      <c r="B168">
        <v>1</v>
      </c>
      <c r="C168" s="1">
        <v>19771</v>
      </c>
      <c r="D168">
        <v>1</v>
      </c>
      <c r="E168">
        <v>4</v>
      </c>
      <c r="F168">
        <v>4</v>
      </c>
      <c r="G168" t="s">
        <v>9</v>
      </c>
      <c r="H168">
        <v>35</v>
      </c>
      <c r="I168">
        <v>64584</v>
      </c>
      <c r="J168">
        <v>122707</v>
      </c>
      <c r="K168" s="3">
        <f>I168*Code!$F$1</f>
        <v>69750.720000000001</v>
      </c>
    </row>
    <row r="169" spans="1:11" x14ac:dyDescent="0.25">
      <c r="A169">
        <v>510</v>
      </c>
      <c r="B169">
        <v>1</v>
      </c>
      <c r="C169" s="1">
        <v>24479</v>
      </c>
      <c r="D169">
        <v>1</v>
      </c>
      <c r="E169">
        <v>2</v>
      </c>
      <c r="F169">
        <v>4</v>
      </c>
      <c r="G169" t="s">
        <v>22</v>
      </c>
      <c r="H169">
        <v>44</v>
      </c>
      <c r="I169">
        <v>64516</v>
      </c>
      <c r="J169">
        <v>187050</v>
      </c>
      <c r="K169" s="3">
        <f>I169*Code!$F$1</f>
        <v>69677.279999999999</v>
      </c>
    </row>
    <row r="170" spans="1:11" x14ac:dyDescent="0.25">
      <c r="A170">
        <v>1120</v>
      </c>
      <c r="B170">
        <v>2</v>
      </c>
      <c r="C170" s="1">
        <v>19709</v>
      </c>
      <c r="D170">
        <v>1</v>
      </c>
      <c r="E170">
        <v>3</v>
      </c>
      <c r="F170">
        <v>2</v>
      </c>
      <c r="G170" t="s">
        <v>9</v>
      </c>
      <c r="H170">
        <v>40</v>
      </c>
      <c r="I170">
        <v>64460</v>
      </c>
      <c r="J170">
        <v>202293</v>
      </c>
      <c r="K170" s="3">
        <f>I170*Code!$F$1</f>
        <v>69616.800000000003</v>
      </c>
    </row>
    <row r="171" spans="1:11" x14ac:dyDescent="0.25">
      <c r="A171">
        <v>884</v>
      </c>
      <c r="B171">
        <v>1</v>
      </c>
      <c r="C171" s="1">
        <v>32513</v>
      </c>
      <c r="D171">
        <v>1</v>
      </c>
      <c r="E171">
        <v>4</v>
      </c>
      <c r="F171">
        <v>4</v>
      </c>
      <c r="G171" t="s">
        <v>18</v>
      </c>
      <c r="H171">
        <v>39</v>
      </c>
      <c r="I171">
        <v>64392</v>
      </c>
      <c r="J171">
        <v>734700</v>
      </c>
      <c r="K171" s="3">
        <f>I171*Code!$F$1</f>
        <v>69543.360000000001</v>
      </c>
    </row>
    <row r="172" spans="1:11" x14ac:dyDescent="0.25">
      <c r="A172">
        <v>1016</v>
      </c>
      <c r="B172">
        <v>1</v>
      </c>
      <c r="C172" s="1">
        <v>27931</v>
      </c>
      <c r="D172">
        <v>1</v>
      </c>
      <c r="E172">
        <v>2</v>
      </c>
      <c r="F172">
        <v>2</v>
      </c>
      <c r="G172" t="s">
        <v>26</v>
      </c>
      <c r="H172">
        <v>55</v>
      </c>
      <c r="I172">
        <v>64332</v>
      </c>
      <c r="J172">
        <v>213000</v>
      </c>
      <c r="K172" s="3">
        <f>I172*Code!$F$1</f>
        <v>69478.559999999998</v>
      </c>
    </row>
    <row r="173" spans="1:11" x14ac:dyDescent="0.25">
      <c r="A173">
        <v>555</v>
      </c>
      <c r="B173">
        <v>1</v>
      </c>
      <c r="C173" s="1">
        <v>27784</v>
      </c>
      <c r="D173">
        <v>1</v>
      </c>
      <c r="E173">
        <v>3</v>
      </c>
      <c r="F173">
        <v>4</v>
      </c>
      <c r="G173" t="s">
        <v>18</v>
      </c>
      <c r="H173">
        <v>39</v>
      </c>
      <c r="I173">
        <v>64232</v>
      </c>
      <c r="J173">
        <v>147016</v>
      </c>
      <c r="K173" s="3">
        <f>I173*Code!$F$1</f>
        <v>69370.559999999998</v>
      </c>
    </row>
    <row r="174" spans="1:11" x14ac:dyDescent="0.25">
      <c r="A174">
        <v>125</v>
      </c>
      <c r="B174">
        <v>1</v>
      </c>
      <c r="C174" s="1">
        <v>23084</v>
      </c>
      <c r="D174">
        <v>1</v>
      </c>
      <c r="E174">
        <v>1</v>
      </c>
      <c r="F174">
        <v>3</v>
      </c>
      <c r="G174" t="s">
        <v>10</v>
      </c>
      <c r="H174">
        <v>65</v>
      </c>
      <c r="I174">
        <v>63568</v>
      </c>
      <c r="J174">
        <v>140700</v>
      </c>
      <c r="K174" s="3">
        <f>I174*Code!$F$1</f>
        <v>68653.440000000002</v>
      </c>
    </row>
    <row r="175" spans="1:11" x14ac:dyDescent="0.25">
      <c r="A175">
        <v>325</v>
      </c>
      <c r="B175">
        <v>1</v>
      </c>
      <c r="C175" s="1">
        <v>22224</v>
      </c>
      <c r="D175">
        <v>1</v>
      </c>
      <c r="E175">
        <v>1</v>
      </c>
      <c r="F175">
        <v>3</v>
      </c>
      <c r="G175" t="s">
        <v>10</v>
      </c>
      <c r="H175">
        <v>39</v>
      </c>
      <c r="I175">
        <v>63380</v>
      </c>
      <c r="J175">
        <v>167723</v>
      </c>
      <c r="K175" s="3">
        <f>I175*Code!$F$1</f>
        <v>68450.400000000009</v>
      </c>
    </row>
    <row r="176" spans="1:11" x14ac:dyDescent="0.25">
      <c r="A176">
        <v>368</v>
      </c>
      <c r="B176">
        <v>1</v>
      </c>
      <c r="C176" s="1">
        <v>26419</v>
      </c>
      <c r="D176">
        <v>2</v>
      </c>
      <c r="E176">
        <v>1</v>
      </c>
      <c r="F176">
        <v>4</v>
      </c>
      <c r="G176" t="s">
        <v>23</v>
      </c>
      <c r="H176">
        <v>40</v>
      </c>
      <c r="I176">
        <v>63324</v>
      </c>
      <c r="J176">
        <v>0</v>
      </c>
      <c r="K176" s="3">
        <f>I176*Code!$F$1</f>
        <v>68389.919999999998</v>
      </c>
    </row>
    <row r="177" spans="1:11" x14ac:dyDescent="0.25">
      <c r="A177">
        <v>176</v>
      </c>
      <c r="B177">
        <v>1</v>
      </c>
      <c r="C177" s="1">
        <v>27767</v>
      </c>
      <c r="D177">
        <v>1</v>
      </c>
      <c r="E177">
        <v>1</v>
      </c>
      <c r="F177">
        <v>4</v>
      </c>
      <c r="G177" t="s">
        <v>14</v>
      </c>
      <c r="H177">
        <v>40</v>
      </c>
      <c r="I177">
        <v>63312</v>
      </c>
      <c r="J177">
        <v>166083</v>
      </c>
      <c r="K177" s="3">
        <f>I177*Code!$F$1</f>
        <v>68376.960000000006</v>
      </c>
    </row>
    <row r="178" spans="1:11" x14ac:dyDescent="0.25">
      <c r="A178">
        <v>166</v>
      </c>
      <c r="B178">
        <v>1</v>
      </c>
      <c r="C178" s="1">
        <v>26413</v>
      </c>
      <c r="D178">
        <v>1</v>
      </c>
      <c r="E178">
        <v>4</v>
      </c>
      <c r="F178">
        <v>4</v>
      </c>
      <c r="G178" t="s">
        <v>18</v>
      </c>
      <c r="H178">
        <v>40</v>
      </c>
      <c r="I178">
        <v>63288</v>
      </c>
      <c r="J178">
        <v>198572</v>
      </c>
      <c r="K178" s="3">
        <f>I178*Code!$F$1</f>
        <v>68351.040000000008</v>
      </c>
    </row>
    <row r="179" spans="1:11" x14ac:dyDescent="0.25">
      <c r="A179">
        <v>938</v>
      </c>
      <c r="B179">
        <v>1</v>
      </c>
      <c r="C179" s="1">
        <v>28403</v>
      </c>
      <c r="D179">
        <v>1</v>
      </c>
      <c r="E179">
        <v>4</v>
      </c>
      <c r="F179">
        <v>2</v>
      </c>
      <c r="G179" t="s">
        <v>14</v>
      </c>
      <c r="H179">
        <v>60</v>
      </c>
      <c r="I179">
        <v>63236</v>
      </c>
      <c r="J179">
        <v>209892</v>
      </c>
      <c r="K179" s="3">
        <f>I179*Code!$F$1</f>
        <v>68294.880000000005</v>
      </c>
    </row>
    <row r="180" spans="1:11" x14ac:dyDescent="0.25">
      <c r="A180">
        <v>978</v>
      </c>
      <c r="B180">
        <v>1</v>
      </c>
      <c r="C180" s="1">
        <v>25293</v>
      </c>
      <c r="D180">
        <v>1</v>
      </c>
      <c r="E180">
        <v>2</v>
      </c>
      <c r="F180">
        <v>3</v>
      </c>
      <c r="G180" t="s">
        <v>10</v>
      </c>
      <c r="H180">
        <v>40</v>
      </c>
      <c r="I180">
        <v>62808</v>
      </c>
      <c r="J180">
        <v>74013</v>
      </c>
      <c r="K180" s="3">
        <f>I180*Code!$F$1</f>
        <v>67832.639999999999</v>
      </c>
    </row>
    <row r="181" spans="1:11" x14ac:dyDescent="0.25">
      <c r="A181">
        <v>1044</v>
      </c>
      <c r="B181">
        <v>1</v>
      </c>
      <c r="C181" s="1">
        <v>19934</v>
      </c>
      <c r="D181">
        <v>1</v>
      </c>
      <c r="E181">
        <v>2</v>
      </c>
      <c r="F181">
        <v>4</v>
      </c>
      <c r="G181" t="s">
        <v>9</v>
      </c>
      <c r="H181">
        <v>19</v>
      </c>
      <c r="I181">
        <v>62452</v>
      </c>
      <c r="J181">
        <v>551512</v>
      </c>
      <c r="K181" s="3">
        <f>I181*Code!$F$1</f>
        <v>67448.160000000003</v>
      </c>
    </row>
    <row r="182" spans="1:11" x14ac:dyDescent="0.25">
      <c r="A182">
        <v>1011</v>
      </c>
      <c r="B182">
        <v>1</v>
      </c>
      <c r="C182" s="1">
        <v>29911</v>
      </c>
      <c r="D182">
        <v>1</v>
      </c>
      <c r="E182">
        <v>2</v>
      </c>
      <c r="F182">
        <v>3</v>
      </c>
      <c r="G182" t="s">
        <v>10</v>
      </c>
      <c r="H182">
        <v>39</v>
      </c>
      <c r="I182">
        <v>62412</v>
      </c>
      <c r="J182">
        <v>81482</v>
      </c>
      <c r="K182" s="3">
        <f>I182*Code!$F$1</f>
        <v>67404.960000000006</v>
      </c>
    </row>
    <row r="183" spans="1:11" x14ac:dyDescent="0.25">
      <c r="A183">
        <v>994</v>
      </c>
      <c r="B183">
        <v>1</v>
      </c>
      <c r="C183" s="1">
        <v>22052</v>
      </c>
      <c r="D183">
        <v>1</v>
      </c>
      <c r="E183">
        <v>4</v>
      </c>
      <c r="F183">
        <v>5</v>
      </c>
      <c r="G183" t="s">
        <v>13</v>
      </c>
      <c r="H183">
        <v>37</v>
      </c>
      <c r="I183">
        <v>62368</v>
      </c>
      <c r="J183">
        <v>397350</v>
      </c>
      <c r="K183" s="3">
        <f>I183*Code!$F$1</f>
        <v>67357.440000000002</v>
      </c>
    </row>
    <row r="184" spans="1:11" x14ac:dyDescent="0.25">
      <c r="A184">
        <v>631</v>
      </c>
      <c r="B184">
        <v>2</v>
      </c>
      <c r="C184" s="1">
        <v>22113</v>
      </c>
      <c r="D184">
        <v>1</v>
      </c>
      <c r="E184">
        <v>1</v>
      </c>
      <c r="F184">
        <v>3</v>
      </c>
      <c r="G184" t="s">
        <v>10</v>
      </c>
      <c r="H184">
        <v>48</v>
      </c>
      <c r="I184">
        <v>62256</v>
      </c>
      <c r="J184">
        <v>260945</v>
      </c>
      <c r="K184" s="3">
        <f>I184*Code!$F$1</f>
        <v>67236.48000000001</v>
      </c>
    </row>
    <row r="185" spans="1:11" x14ac:dyDescent="0.25">
      <c r="A185">
        <v>43</v>
      </c>
      <c r="B185">
        <v>1</v>
      </c>
      <c r="C185" s="1">
        <v>23433</v>
      </c>
      <c r="D185">
        <v>1</v>
      </c>
      <c r="E185">
        <v>2</v>
      </c>
      <c r="F185">
        <v>4</v>
      </c>
      <c r="G185" t="s">
        <v>9</v>
      </c>
      <c r="H185">
        <v>40</v>
      </c>
      <c r="I185">
        <v>61800</v>
      </c>
      <c r="J185">
        <v>35000</v>
      </c>
      <c r="K185" s="3">
        <f>I185*Code!$F$1</f>
        <v>66744</v>
      </c>
    </row>
    <row r="186" spans="1:11" x14ac:dyDescent="0.25">
      <c r="A186">
        <v>674</v>
      </c>
      <c r="B186">
        <v>1</v>
      </c>
      <c r="C186" s="1">
        <v>24016</v>
      </c>
      <c r="D186">
        <v>1</v>
      </c>
      <c r="E186">
        <v>1</v>
      </c>
      <c r="F186">
        <v>3</v>
      </c>
      <c r="G186" t="s">
        <v>10</v>
      </c>
      <c r="H186">
        <v>40</v>
      </c>
      <c r="I186">
        <v>61748</v>
      </c>
      <c r="J186">
        <v>367000</v>
      </c>
      <c r="K186" s="3">
        <f>I186*Code!$F$1</f>
        <v>66687.840000000011</v>
      </c>
    </row>
    <row r="187" spans="1:11" x14ac:dyDescent="0.25">
      <c r="A187">
        <v>502</v>
      </c>
      <c r="B187">
        <v>1</v>
      </c>
      <c r="C187" s="1">
        <v>27871</v>
      </c>
      <c r="D187">
        <v>1</v>
      </c>
      <c r="E187">
        <v>1</v>
      </c>
      <c r="F187">
        <v>4</v>
      </c>
      <c r="G187" t="s">
        <v>19</v>
      </c>
      <c r="H187">
        <v>38</v>
      </c>
      <c r="I187">
        <v>61580</v>
      </c>
      <c r="J187">
        <v>733915</v>
      </c>
      <c r="K187" s="3">
        <f>I187*Code!$F$1</f>
        <v>66506.400000000009</v>
      </c>
    </row>
    <row r="188" spans="1:11" x14ac:dyDescent="0.25">
      <c r="A188">
        <v>855</v>
      </c>
      <c r="B188">
        <v>1</v>
      </c>
      <c r="C188" s="1">
        <v>27749</v>
      </c>
      <c r="D188">
        <v>1</v>
      </c>
      <c r="E188">
        <v>3</v>
      </c>
      <c r="F188">
        <v>4</v>
      </c>
      <c r="G188" t="s">
        <v>9</v>
      </c>
      <c r="H188">
        <v>39</v>
      </c>
      <c r="I188">
        <v>61580</v>
      </c>
      <c r="J188">
        <v>439867</v>
      </c>
      <c r="K188" s="3">
        <f>I188*Code!$F$1</f>
        <v>66506.400000000009</v>
      </c>
    </row>
    <row r="189" spans="1:11" x14ac:dyDescent="0.25">
      <c r="A189">
        <v>466</v>
      </c>
      <c r="B189">
        <v>1</v>
      </c>
      <c r="C189" s="1">
        <v>30008</v>
      </c>
      <c r="D189">
        <v>1</v>
      </c>
      <c r="E189">
        <v>1</v>
      </c>
      <c r="F189">
        <v>4</v>
      </c>
      <c r="G189" t="s">
        <v>22</v>
      </c>
      <c r="H189">
        <v>40</v>
      </c>
      <c r="I189">
        <v>61492</v>
      </c>
      <c r="J189">
        <v>82545</v>
      </c>
      <c r="K189" s="3">
        <f>I189*Code!$F$1</f>
        <v>66411.360000000001</v>
      </c>
    </row>
    <row r="190" spans="1:11" x14ac:dyDescent="0.25">
      <c r="A190">
        <v>267</v>
      </c>
      <c r="B190">
        <v>1</v>
      </c>
      <c r="C190" s="1">
        <v>22145</v>
      </c>
      <c r="D190">
        <v>1</v>
      </c>
      <c r="E190">
        <v>1</v>
      </c>
      <c r="F190">
        <v>4</v>
      </c>
      <c r="G190" t="s">
        <v>19</v>
      </c>
      <c r="H190">
        <v>60</v>
      </c>
      <c r="I190">
        <v>61444</v>
      </c>
      <c r="J190">
        <v>66385</v>
      </c>
      <c r="K190" s="3">
        <f>I190*Code!$F$1</f>
        <v>66359.520000000004</v>
      </c>
    </row>
    <row r="191" spans="1:11" x14ac:dyDescent="0.25">
      <c r="A191">
        <v>957</v>
      </c>
      <c r="B191">
        <v>1</v>
      </c>
      <c r="C191" s="1">
        <v>25918</v>
      </c>
      <c r="D191">
        <v>1</v>
      </c>
      <c r="E191">
        <v>1</v>
      </c>
      <c r="F191">
        <v>3</v>
      </c>
      <c r="G191" t="s">
        <v>10</v>
      </c>
      <c r="H191">
        <v>40</v>
      </c>
      <c r="I191">
        <v>61424</v>
      </c>
      <c r="J191">
        <v>270000</v>
      </c>
      <c r="K191" s="3">
        <f>I191*Code!$F$1</f>
        <v>66337.919999999998</v>
      </c>
    </row>
    <row r="192" spans="1:11" x14ac:dyDescent="0.25">
      <c r="A192">
        <v>418</v>
      </c>
      <c r="B192">
        <v>1</v>
      </c>
      <c r="C192" s="1">
        <v>29306</v>
      </c>
      <c r="D192">
        <v>1</v>
      </c>
      <c r="E192">
        <v>2</v>
      </c>
      <c r="F192">
        <v>4</v>
      </c>
      <c r="G192" t="s">
        <v>22</v>
      </c>
      <c r="H192">
        <v>39</v>
      </c>
      <c r="I192">
        <v>61228</v>
      </c>
      <c r="J192">
        <v>79107</v>
      </c>
      <c r="K192" s="3">
        <f>I192*Code!$F$1</f>
        <v>66126.240000000005</v>
      </c>
    </row>
    <row r="193" spans="1:11" x14ac:dyDescent="0.25">
      <c r="A193">
        <v>322</v>
      </c>
      <c r="B193">
        <v>1</v>
      </c>
      <c r="C193" s="1">
        <v>26841</v>
      </c>
      <c r="D193">
        <v>1</v>
      </c>
      <c r="E193">
        <v>3</v>
      </c>
      <c r="F193">
        <v>4</v>
      </c>
      <c r="G193" t="s">
        <v>18</v>
      </c>
      <c r="H193">
        <v>40</v>
      </c>
      <c r="I193">
        <v>61112</v>
      </c>
      <c r="J193">
        <v>155500</v>
      </c>
      <c r="K193" s="3">
        <f>I193*Code!$F$1</f>
        <v>66000.960000000006</v>
      </c>
    </row>
    <row r="194" spans="1:11" x14ac:dyDescent="0.25">
      <c r="A194">
        <v>571</v>
      </c>
      <c r="B194">
        <v>1</v>
      </c>
      <c r="C194" s="1">
        <v>25059</v>
      </c>
      <c r="D194">
        <v>1</v>
      </c>
      <c r="E194">
        <v>4</v>
      </c>
      <c r="F194">
        <v>2</v>
      </c>
      <c r="G194" t="s">
        <v>14</v>
      </c>
      <c r="H194">
        <v>40</v>
      </c>
      <c r="I194">
        <v>61108</v>
      </c>
      <c r="J194">
        <v>653594</v>
      </c>
      <c r="K194" s="3">
        <f>I194*Code!$F$1</f>
        <v>65996.639999999999</v>
      </c>
    </row>
    <row r="195" spans="1:11" x14ac:dyDescent="0.25">
      <c r="A195">
        <v>96</v>
      </c>
      <c r="B195">
        <v>2</v>
      </c>
      <c r="C195" s="1">
        <v>24257</v>
      </c>
      <c r="D195">
        <v>1</v>
      </c>
      <c r="E195">
        <v>2</v>
      </c>
      <c r="F195">
        <v>3</v>
      </c>
      <c r="G195" t="s">
        <v>10</v>
      </c>
      <c r="H195">
        <v>40</v>
      </c>
      <c r="I195">
        <v>61000</v>
      </c>
      <c r="J195">
        <v>-17574</v>
      </c>
      <c r="K195" s="3">
        <f>I195*Code!$F$1</f>
        <v>65880</v>
      </c>
    </row>
    <row r="196" spans="1:11" x14ac:dyDescent="0.25">
      <c r="A196">
        <v>909</v>
      </c>
      <c r="B196">
        <v>2</v>
      </c>
      <c r="C196" s="1">
        <v>29936</v>
      </c>
      <c r="D196">
        <v>1</v>
      </c>
      <c r="E196">
        <v>1</v>
      </c>
      <c r="F196">
        <v>4</v>
      </c>
      <c r="G196" t="s">
        <v>11</v>
      </c>
      <c r="H196">
        <v>16</v>
      </c>
      <c r="I196">
        <v>60996</v>
      </c>
      <c r="J196">
        <v>105809</v>
      </c>
      <c r="K196" s="3">
        <f>I196*Code!$F$1</f>
        <v>65875.680000000008</v>
      </c>
    </row>
    <row r="197" spans="1:11" x14ac:dyDescent="0.25">
      <c r="A197">
        <v>41</v>
      </c>
      <c r="B197">
        <v>1</v>
      </c>
      <c r="C197" s="1">
        <v>20073</v>
      </c>
      <c r="D197">
        <v>1</v>
      </c>
      <c r="E197">
        <v>3</v>
      </c>
      <c r="F197">
        <v>4</v>
      </c>
      <c r="G197" t="s">
        <v>22</v>
      </c>
      <c r="H197">
        <v>35</v>
      </c>
      <c r="I197">
        <v>60836</v>
      </c>
      <c r="J197">
        <v>328556</v>
      </c>
      <c r="K197" s="3">
        <f>I197*Code!$F$1</f>
        <v>65702.880000000005</v>
      </c>
    </row>
    <row r="198" spans="1:11" x14ac:dyDescent="0.25">
      <c r="A198">
        <v>879</v>
      </c>
      <c r="B198">
        <v>1</v>
      </c>
      <c r="C198" s="1">
        <v>26474</v>
      </c>
      <c r="D198">
        <v>1</v>
      </c>
      <c r="E198">
        <v>1</v>
      </c>
      <c r="F198">
        <v>4</v>
      </c>
      <c r="G198" t="s">
        <v>9</v>
      </c>
      <c r="H198">
        <v>38</v>
      </c>
      <c r="I198">
        <v>60816</v>
      </c>
      <c r="J198">
        <v>329696</v>
      </c>
      <c r="K198" s="3">
        <f>I198*Code!$F$1</f>
        <v>65681.279999999999</v>
      </c>
    </row>
    <row r="199" spans="1:11" x14ac:dyDescent="0.25">
      <c r="A199">
        <v>899</v>
      </c>
      <c r="B199">
        <v>1</v>
      </c>
      <c r="C199" s="1">
        <v>25685</v>
      </c>
      <c r="D199">
        <v>1</v>
      </c>
      <c r="E199">
        <v>4</v>
      </c>
      <c r="F199">
        <v>3</v>
      </c>
      <c r="G199" t="s">
        <v>10</v>
      </c>
      <c r="H199">
        <v>39</v>
      </c>
      <c r="I199">
        <v>60708</v>
      </c>
      <c r="J199">
        <v>209493</v>
      </c>
      <c r="K199" s="3">
        <f>I199*Code!$F$1</f>
        <v>65564.639999999999</v>
      </c>
    </row>
    <row r="200" spans="1:11" x14ac:dyDescent="0.25">
      <c r="A200">
        <v>77</v>
      </c>
      <c r="B200">
        <v>1</v>
      </c>
      <c r="C200" s="1">
        <v>21385</v>
      </c>
      <c r="D200">
        <v>1</v>
      </c>
      <c r="E200">
        <v>1</v>
      </c>
      <c r="F200">
        <v>4</v>
      </c>
      <c r="G200" t="s">
        <v>23</v>
      </c>
      <c r="H200">
        <v>38</v>
      </c>
      <c r="I200">
        <v>60516</v>
      </c>
      <c r="J200">
        <v>244619</v>
      </c>
      <c r="K200" s="3">
        <f>I200*Code!$F$1</f>
        <v>65357.280000000006</v>
      </c>
    </row>
    <row r="201" spans="1:11" x14ac:dyDescent="0.25">
      <c r="A201">
        <v>1183</v>
      </c>
      <c r="B201">
        <v>1</v>
      </c>
      <c r="C201" s="1">
        <v>28758</v>
      </c>
      <c r="D201">
        <v>1</v>
      </c>
      <c r="E201">
        <v>2</v>
      </c>
      <c r="F201">
        <v>4</v>
      </c>
      <c r="G201" t="s">
        <v>18</v>
      </c>
      <c r="H201">
        <v>40</v>
      </c>
      <c r="I201">
        <v>60492</v>
      </c>
      <c r="J201">
        <v>12270</v>
      </c>
      <c r="K201" s="3">
        <f>I201*Code!$F$1</f>
        <v>65331.360000000008</v>
      </c>
    </row>
    <row r="202" spans="1:11" x14ac:dyDescent="0.25">
      <c r="A202">
        <v>1143</v>
      </c>
      <c r="B202">
        <v>1</v>
      </c>
      <c r="C202" s="1">
        <v>27993</v>
      </c>
      <c r="D202">
        <v>1</v>
      </c>
      <c r="E202">
        <v>4</v>
      </c>
      <c r="F202">
        <v>5</v>
      </c>
      <c r="G202" t="s">
        <v>13</v>
      </c>
      <c r="H202">
        <v>38</v>
      </c>
      <c r="I202">
        <v>60368</v>
      </c>
      <c r="J202">
        <v>130000</v>
      </c>
      <c r="K202" s="3">
        <f>I202*Code!$F$1</f>
        <v>65197.440000000002</v>
      </c>
    </row>
    <row r="203" spans="1:11" x14ac:dyDescent="0.25">
      <c r="A203">
        <v>190</v>
      </c>
      <c r="B203">
        <v>1</v>
      </c>
      <c r="C203" s="1">
        <v>23485</v>
      </c>
      <c r="D203">
        <v>1</v>
      </c>
      <c r="E203">
        <v>1</v>
      </c>
      <c r="F203">
        <v>4</v>
      </c>
      <c r="G203" t="s">
        <v>11</v>
      </c>
      <c r="H203">
        <v>39</v>
      </c>
      <c r="I203">
        <v>60212</v>
      </c>
      <c r="J203">
        <v>395208</v>
      </c>
      <c r="K203" s="3">
        <f>I203*Code!$F$1</f>
        <v>65028.960000000006</v>
      </c>
    </row>
    <row r="204" spans="1:11" x14ac:dyDescent="0.25">
      <c r="A204">
        <v>585</v>
      </c>
      <c r="B204">
        <v>1</v>
      </c>
      <c r="C204" s="1">
        <v>30314</v>
      </c>
      <c r="D204">
        <v>1</v>
      </c>
      <c r="E204">
        <v>1</v>
      </c>
      <c r="F204">
        <v>2</v>
      </c>
      <c r="G204" t="s">
        <v>14</v>
      </c>
      <c r="H204">
        <v>50</v>
      </c>
      <c r="I204">
        <v>60196</v>
      </c>
      <c r="J204">
        <v>4200</v>
      </c>
      <c r="K204" s="3">
        <f>I204*Code!$F$1</f>
        <v>65011.680000000008</v>
      </c>
    </row>
    <row r="205" spans="1:11" x14ac:dyDescent="0.25">
      <c r="A205">
        <v>717</v>
      </c>
      <c r="B205">
        <v>1</v>
      </c>
      <c r="C205" s="1">
        <v>28379</v>
      </c>
      <c r="D205">
        <v>1</v>
      </c>
      <c r="E205">
        <v>4</v>
      </c>
      <c r="F205">
        <v>4</v>
      </c>
      <c r="G205" t="s">
        <v>19</v>
      </c>
      <c r="H205">
        <v>40</v>
      </c>
      <c r="I205">
        <v>60020</v>
      </c>
      <c r="J205">
        <v>180875</v>
      </c>
      <c r="K205" s="3">
        <f>I205*Code!$F$1</f>
        <v>64821.600000000006</v>
      </c>
    </row>
    <row r="206" spans="1:11" x14ac:dyDescent="0.25">
      <c r="A206">
        <v>441</v>
      </c>
      <c r="B206">
        <v>1</v>
      </c>
      <c r="C206" s="1">
        <v>25505</v>
      </c>
      <c r="D206">
        <v>1</v>
      </c>
      <c r="E206">
        <v>2</v>
      </c>
      <c r="F206">
        <v>3</v>
      </c>
      <c r="G206" t="s">
        <v>10</v>
      </c>
      <c r="H206">
        <v>38</v>
      </c>
      <c r="I206">
        <v>59980</v>
      </c>
      <c r="J206">
        <v>465000</v>
      </c>
      <c r="K206" s="3">
        <f>I206*Code!$F$1</f>
        <v>64778.400000000001</v>
      </c>
    </row>
    <row r="207" spans="1:11" x14ac:dyDescent="0.25">
      <c r="A207">
        <v>164</v>
      </c>
      <c r="B207">
        <v>2</v>
      </c>
      <c r="C207" s="1">
        <v>25517</v>
      </c>
      <c r="D207">
        <v>1</v>
      </c>
      <c r="E207">
        <v>1</v>
      </c>
      <c r="F207">
        <v>4</v>
      </c>
      <c r="G207" t="s">
        <v>14</v>
      </c>
      <c r="H207">
        <v>18</v>
      </c>
      <c r="I207">
        <v>59648</v>
      </c>
      <c r="J207">
        <v>15828</v>
      </c>
      <c r="K207" s="3">
        <f>I207*Code!$F$1</f>
        <v>64419.840000000004</v>
      </c>
    </row>
    <row r="208" spans="1:11" x14ac:dyDescent="0.25">
      <c r="A208">
        <v>845</v>
      </c>
      <c r="B208">
        <v>1</v>
      </c>
      <c r="C208" s="1">
        <v>27223</v>
      </c>
      <c r="D208">
        <v>1</v>
      </c>
      <c r="E208">
        <v>2</v>
      </c>
      <c r="F208">
        <v>4</v>
      </c>
      <c r="G208" t="s">
        <v>26</v>
      </c>
      <c r="H208">
        <v>40</v>
      </c>
      <c r="I208">
        <v>59480</v>
      </c>
      <c r="J208">
        <v>189479</v>
      </c>
      <c r="K208" s="3">
        <f>I208*Code!$F$1</f>
        <v>64238.400000000001</v>
      </c>
    </row>
    <row r="209" spans="1:11" x14ac:dyDescent="0.25">
      <c r="A209">
        <v>851</v>
      </c>
      <c r="B209">
        <v>1</v>
      </c>
      <c r="C209" s="1">
        <v>23338</v>
      </c>
      <c r="D209">
        <v>1</v>
      </c>
      <c r="E209">
        <v>3</v>
      </c>
      <c r="F209">
        <v>3</v>
      </c>
      <c r="G209" t="s">
        <v>10</v>
      </c>
      <c r="H209">
        <v>38</v>
      </c>
      <c r="I209">
        <v>59436</v>
      </c>
      <c r="J209">
        <v>789407</v>
      </c>
      <c r="K209" s="3">
        <f>I209*Code!$F$1</f>
        <v>64190.880000000005</v>
      </c>
    </row>
    <row r="210" spans="1:11" x14ac:dyDescent="0.25">
      <c r="A210">
        <v>625</v>
      </c>
      <c r="B210">
        <v>2</v>
      </c>
      <c r="C210" s="1">
        <v>25005</v>
      </c>
      <c r="D210">
        <v>2</v>
      </c>
      <c r="E210">
        <v>2</v>
      </c>
      <c r="F210">
        <v>4</v>
      </c>
      <c r="G210" t="s">
        <v>14</v>
      </c>
      <c r="H210">
        <v>38</v>
      </c>
      <c r="I210">
        <v>59372</v>
      </c>
      <c r="J210">
        <v>463876</v>
      </c>
      <c r="K210" s="3">
        <f>I210*Code!$F$1</f>
        <v>64121.760000000002</v>
      </c>
    </row>
    <row r="211" spans="1:11" x14ac:dyDescent="0.25">
      <c r="A211">
        <v>459</v>
      </c>
      <c r="B211">
        <v>1</v>
      </c>
      <c r="C211" s="1">
        <v>23245</v>
      </c>
      <c r="D211">
        <v>1</v>
      </c>
      <c r="E211">
        <v>1</v>
      </c>
      <c r="F211">
        <v>3</v>
      </c>
      <c r="G211" t="s">
        <v>10</v>
      </c>
      <c r="H211">
        <v>45</v>
      </c>
      <c r="I211">
        <v>59368</v>
      </c>
      <c r="J211">
        <v>78106</v>
      </c>
      <c r="K211" s="3">
        <f>I211*Code!$F$1</f>
        <v>64117.440000000002</v>
      </c>
    </row>
    <row r="212" spans="1:11" x14ac:dyDescent="0.25">
      <c r="A212">
        <v>281</v>
      </c>
      <c r="B212">
        <v>1</v>
      </c>
      <c r="C212" s="1">
        <v>27383</v>
      </c>
      <c r="D212">
        <v>1</v>
      </c>
      <c r="E212">
        <v>4</v>
      </c>
      <c r="F212">
        <v>4</v>
      </c>
      <c r="G212" t="s">
        <v>11</v>
      </c>
      <c r="H212">
        <v>35</v>
      </c>
      <c r="I212">
        <v>59108</v>
      </c>
      <c r="J212">
        <v>10519</v>
      </c>
      <c r="K212" s="3">
        <f>I212*Code!$F$1</f>
        <v>63836.640000000007</v>
      </c>
    </row>
    <row r="213" spans="1:11" x14ac:dyDescent="0.25">
      <c r="A213">
        <v>951</v>
      </c>
      <c r="B213">
        <v>1</v>
      </c>
      <c r="C213" s="1">
        <v>27613</v>
      </c>
      <c r="D213">
        <v>1</v>
      </c>
      <c r="E213">
        <v>3</v>
      </c>
      <c r="F213">
        <v>4</v>
      </c>
      <c r="G213" t="s">
        <v>11</v>
      </c>
      <c r="H213">
        <v>41</v>
      </c>
      <c r="I213">
        <v>59056</v>
      </c>
      <c r="J213">
        <v>223834</v>
      </c>
      <c r="K213" s="3">
        <f>I213*Code!$F$1</f>
        <v>63780.480000000003</v>
      </c>
    </row>
    <row r="214" spans="1:11" x14ac:dyDescent="0.25">
      <c r="A214">
        <v>762</v>
      </c>
      <c r="B214">
        <v>1</v>
      </c>
      <c r="C214" s="1">
        <v>27584</v>
      </c>
      <c r="D214">
        <v>1</v>
      </c>
      <c r="E214">
        <v>1</v>
      </c>
      <c r="F214">
        <v>4</v>
      </c>
      <c r="G214" t="s">
        <v>19</v>
      </c>
      <c r="H214">
        <v>48</v>
      </c>
      <c r="I214">
        <v>58748</v>
      </c>
      <c r="J214">
        <v>178116</v>
      </c>
      <c r="K214" s="3">
        <f>I214*Code!$F$1</f>
        <v>63447.840000000004</v>
      </c>
    </row>
    <row r="215" spans="1:11" x14ac:dyDescent="0.25">
      <c r="A215">
        <v>163</v>
      </c>
      <c r="B215">
        <v>1</v>
      </c>
      <c r="C215" s="1">
        <v>26773</v>
      </c>
      <c r="D215">
        <v>1</v>
      </c>
      <c r="E215">
        <v>3</v>
      </c>
      <c r="F215">
        <v>4</v>
      </c>
      <c r="G215" t="s">
        <v>19</v>
      </c>
      <c r="H215">
        <v>38</v>
      </c>
      <c r="I215">
        <v>58620</v>
      </c>
      <c r="J215">
        <v>-30020</v>
      </c>
      <c r="K215" s="3">
        <f>I215*Code!$F$1</f>
        <v>63309.600000000006</v>
      </c>
    </row>
    <row r="216" spans="1:11" x14ac:dyDescent="0.25">
      <c r="A216">
        <v>959</v>
      </c>
      <c r="B216">
        <v>1</v>
      </c>
      <c r="C216" s="1">
        <v>20278</v>
      </c>
      <c r="D216">
        <v>1</v>
      </c>
      <c r="E216">
        <v>2</v>
      </c>
      <c r="F216">
        <v>4</v>
      </c>
      <c r="G216" t="s">
        <v>23</v>
      </c>
      <c r="H216">
        <v>20</v>
      </c>
      <c r="I216">
        <v>58548</v>
      </c>
      <c r="J216">
        <v>284901</v>
      </c>
      <c r="K216" s="3">
        <f>I216*Code!$F$1</f>
        <v>63231.840000000004</v>
      </c>
    </row>
    <row r="217" spans="1:11" x14ac:dyDescent="0.25">
      <c r="A217">
        <v>174</v>
      </c>
      <c r="B217">
        <v>2</v>
      </c>
      <c r="C217" s="1">
        <v>26330</v>
      </c>
      <c r="D217">
        <v>1</v>
      </c>
      <c r="E217">
        <v>1</v>
      </c>
      <c r="F217">
        <v>3</v>
      </c>
      <c r="G217" t="s">
        <v>10</v>
      </c>
      <c r="H217">
        <v>40</v>
      </c>
      <c r="I217">
        <v>58452</v>
      </c>
      <c r="J217">
        <v>56970</v>
      </c>
      <c r="K217" s="3">
        <f>I217*Code!$F$1</f>
        <v>63128.160000000003</v>
      </c>
    </row>
    <row r="218" spans="1:11" x14ac:dyDescent="0.25">
      <c r="A218">
        <v>75</v>
      </c>
      <c r="B218">
        <v>2</v>
      </c>
      <c r="C218" s="1">
        <v>19973</v>
      </c>
      <c r="D218">
        <v>1</v>
      </c>
      <c r="E218">
        <v>1</v>
      </c>
      <c r="F218">
        <v>3</v>
      </c>
      <c r="G218" t="s">
        <v>10</v>
      </c>
      <c r="H218">
        <v>38</v>
      </c>
      <c r="I218">
        <v>58432</v>
      </c>
      <c r="J218">
        <v>120000</v>
      </c>
      <c r="K218" s="3">
        <f>I218*Code!$F$1</f>
        <v>63106.560000000005</v>
      </c>
    </row>
    <row r="219" spans="1:11" x14ac:dyDescent="0.25">
      <c r="A219">
        <v>889</v>
      </c>
      <c r="B219">
        <v>1</v>
      </c>
      <c r="C219" s="1">
        <v>28742</v>
      </c>
      <c r="D219">
        <v>1</v>
      </c>
      <c r="E219">
        <v>3</v>
      </c>
      <c r="F219">
        <v>3</v>
      </c>
      <c r="G219" t="s">
        <v>10</v>
      </c>
      <c r="H219">
        <v>40</v>
      </c>
      <c r="I219">
        <v>58388</v>
      </c>
      <c r="J219">
        <v>80010</v>
      </c>
      <c r="K219" s="3">
        <f>I219*Code!$F$1</f>
        <v>63059.040000000001</v>
      </c>
    </row>
    <row r="220" spans="1:11" x14ac:dyDescent="0.25">
      <c r="A220">
        <v>1001</v>
      </c>
      <c r="B220">
        <v>1</v>
      </c>
      <c r="C220" s="1">
        <v>23702</v>
      </c>
      <c r="D220">
        <v>1</v>
      </c>
      <c r="E220">
        <v>1</v>
      </c>
      <c r="F220">
        <v>3</v>
      </c>
      <c r="G220" t="s">
        <v>10</v>
      </c>
      <c r="H220">
        <v>40</v>
      </c>
      <c r="I220">
        <v>58372</v>
      </c>
      <c r="J220">
        <v>177853</v>
      </c>
      <c r="K220" s="3">
        <f>I220*Code!$F$1</f>
        <v>63041.760000000002</v>
      </c>
    </row>
    <row r="221" spans="1:11" x14ac:dyDescent="0.25">
      <c r="A221">
        <v>506</v>
      </c>
      <c r="B221">
        <v>1</v>
      </c>
      <c r="C221" s="1">
        <v>22908</v>
      </c>
      <c r="D221">
        <v>1</v>
      </c>
      <c r="E221">
        <v>3</v>
      </c>
      <c r="F221">
        <v>3</v>
      </c>
      <c r="G221" t="s">
        <v>10</v>
      </c>
      <c r="H221">
        <v>38</v>
      </c>
      <c r="I221">
        <v>58184</v>
      </c>
      <c r="J221">
        <v>179633</v>
      </c>
      <c r="K221" s="3">
        <f>I221*Code!$F$1</f>
        <v>62838.720000000001</v>
      </c>
    </row>
    <row r="222" spans="1:11" x14ac:dyDescent="0.25">
      <c r="A222">
        <v>79</v>
      </c>
      <c r="B222">
        <v>1</v>
      </c>
      <c r="C222" s="1">
        <v>28829</v>
      </c>
      <c r="D222">
        <v>1</v>
      </c>
      <c r="E222">
        <v>4</v>
      </c>
      <c r="F222">
        <v>5</v>
      </c>
      <c r="G222" t="s">
        <v>13</v>
      </c>
      <c r="H222">
        <v>38</v>
      </c>
      <c r="I222">
        <v>58116</v>
      </c>
      <c r="J222">
        <v>100000</v>
      </c>
      <c r="K222" s="3">
        <f>I222*Code!$F$1</f>
        <v>62765.280000000006</v>
      </c>
    </row>
    <row r="223" spans="1:11" x14ac:dyDescent="0.25">
      <c r="A223">
        <v>1035</v>
      </c>
      <c r="B223">
        <v>1</v>
      </c>
      <c r="C223" s="1">
        <v>24502</v>
      </c>
      <c r="D223">
        <v>1</v>
      </c>
      <c r="E223">
        <v>3</v>
      </c>
      <c r="F223">
        <v>4</v>
      </c>
      <c r="G223" t="s">
        <v>19</v>
      </c>
      <c r="H223">
        <v>48</v>
      </c>
      <c r="I223">
        <v>57992</v>
      </c>
      <c r="J223">
        <v>169512</v>
      </c>
      <c r="K223" s="3">
        <f>I223*Code!$F$1</f>
        <v>62631.360000000001</v>
      </c>
    </row>
    <row r="224" spans="1:11" x14ac:dyDescent="0.25">
      <c r="A224">
        <v>745</v>
      </c>
      <c r="B224">
        <v>1</v>
      </c>
      <c r="C224" s="1">
        <v>25204</v>
      </c>
      <c r="D224">
        <v>1</v>
      </c>
      <c r="E224">
        <v>2</v>
      </c>
      <c r="F224">
        <v>4</v>
      </c>
      <c r="G224" t="s">
        <v>18</v>
      </c>
      <c r="H224">
        <v>40</v>
      </c>
      <c r="I224">
        <v>57764</v>
      </c>
      <c r="J224">
        <v>243416</v>
      </c>
      <c r="K224" s="3">
        <f>I224*Code!$F$1</f>
        <v>62385.120000000003</v>
      </c>
    </row>
    <row r="225" spans="1:11" x14ac:dyDescent="0.25">
      <c r="A225">
        <v>999</v>
      </c>
      <c r="B225">
        <v>1</v>
      </c>
      <c r="C225" s="1">
        <v>27734</v>
      </c>
      <c r="D225">
        <v>1</v>
      </c>
      <c r="E225">
        <v>4</v>
      </c>
      <c r="F225">
        <v>4</v>
      </c>
      <c r="G225" t="s">
        <v>23</v>
      </c>
      <c r="H225">
        <v>45</v>
      </c>
      <c r="I225">
        <v>57660</v>
      </c>
      <c r="J225">
        <v>145000</v>
      </c>
      <c r="K225" s="3">
        <f>I225*Code!$F$1</f>
        <v>62272.800000000003</v>
      </c>
    </row>
    <row r="226" spans="1:11" x14ac:dyDescent="0.25">
      <c r="A226">
        <v>220</v>
      </c>
      <c r="B226">
        <v>2</v>
      </c>
      <c r="C226" s="1">
        <v>26145</v>
      </c>
      <c r="D226">
        <v>1</v>
      </c>
      <c r="E226">
        <v>1</v>
      </c>
      <c r="F226">
        <v>3</v>
      </c>
      <c r="G226" t="s">
        <v>10</v>
      </c>
      <c r="H226">
        <v>35</v>
      </c>
      <c r="I226">
        <v>57620</v>
      </c>
      <c r="J226">
        <v>119876</v>
      </c>
      <c r="K226" s="3">
        <f>I226*Code!$F$1</f>
        <v>62229.600000000006</v>
      </c>
    </row>
    <row r="227" spans="1:11" x14ac:dyDescent="0.25">
      <c r="A227">
        <v>4</v>
      </c>
      <c r="B227">
        <v>1</v>
      </c>
      <c r="C227" s="1">
        <v>30270</v>
      </c>
      <c r="D227">
        <v>1</v>
      </c>
      <c r="E227">
        <v>1</v>
      </c>
      <c r="F227">
        <v>3</v>
      </c>
      <c r="G227" t="s">
        <v>10</v>
      </c>
      <c r="H227">
        <v>40</v>
      </c>
      <c r="I227">
        <v>57556</v>
      </c>
      <c r="J227">
        <v>226789</v>
      </c>
      <c r="K227" s="3">
        <f>I227*Code!$F$1</f>
        <v>62160.480000000003</v>
      </c>
    </row>
    <row r="228" spans="1:11" x14ac:dyDescent="0.25">
      <c r="A228">
        <v>1187</v>
      </c>
      <c r="B228">
        <v>1</v>
      </c>
      <c r="C228" s="1">
        <v>33980</v>
      </c>
      <c r="D228">
        <v>1</v>
      </c>
      <c r="E228">
        <v>4</v>
      </c>
      <c r="F228">
        <v>5</v>
      </c>
      <c r="G228" t="s">
        <v>13</v>
      </c>
      <c r="H228">
        <v>40</v>
      </c>
      <c r="I228">
        <v>57524</v>
      </c>
      <c r="J228">
        <v>220300</v>
      </c>
      <c r="K228" s="3">
        <f>I228*Code!$F$1</f>
        <v>62125.920000000006</v>
      </c>
    </row>
    <row r="229" spans="1:11" x14ac:dyDescent="0.25">
      <c r="A229">
        <v>529</v>
      </c>
      <c r="B229">
        <v>1</v>
      </c>
      <c r="C229" s="1">
        <v>19421</v>
      </c>
      <c r="D229">
        <v>1</v>
      </c>
      <c r="E229">
        <v>4</v>
      </c>
      <c r="F229">
        <v>4</v>
      </c>
      <c r="G229" t="s">
        <v>11</v>
      </c>
      <c r="H229">
        <v>50</v>
      </c>
      <c r="I229">
        <v>57512</v>
      </c>
      <c r="J229">
        <v>533498</v>
      </c>
      <c r="K229" s="3">
        <f>I229*Code!$F$1</f>
        <v>62112.960000000006</v>
      </c>
    </row>
    <row r="230" spans="1:11" x14ac:dyDescent="0.25">
      <c r="A230">
        <v>846</v>
      </c>
      <c r="B230">
        <v>1</v>
      </c>
      <c r="C230" s="1">
        <v>26448</v>
      </c>
      <c r="D230">
        <v>1</v>
      </c>
      <c r="E230">
        <v>2</v>
      </c>
      <c r="F230">
        <v>4</v>
      </c>
      <c r="G230" t="s">
        <v>14</v>
      </c>
      <c r="H230">
        <v>39</v>
      </c>
      <c r="I230">
        <v>57432</v>
      </c>
      <c r="J230">
        <v>156306</v>
      </c>
      <c r="K230" s="3">
        <f>I230*Code!$F$1</f>
        <v>62026.560000000005</v>
      </c>
    </row>
    <row r="231" spans="1:11" x14ac:dyDescent="0.25">
      <c r="A231">
        <v>732</v>
      </c>
      <c r="B231">
        <v>1</v>
      </c>
      <c r="C231" s="1">
        <v>19000</v>
      </c>
      <c r="D231">
        <v>1</v>
      </c>
      <c r="E231">
        <v>1</v>
      </c>
      <c r="F231">
        <v>3</v>
      </c>
      <c r="G231" t="s">
        <v>10</v>
      </c>
      <c r="H231">
        <v>40</v>
      </c>
      <c r="I231">
        <v>57092</v>
      </c>
      <c r="J231">
        <v>350700</v>
      </c>
      <c r="K231" s="3">
        <f>I231*Code!$F$1</f>
        <v>61659.360000000001</v>
      </c>
    </row>
    <row r="232" spans="1:11" x14ac:dyDescent="0.25">
      <c r="A232">
        <v>18</v>
      </c>
      <c r="B232">
        <v>1</v>
      </c>
      <c r="C232" s="1">
        <v>22312</v>
      </c>
      <c r="D232">
        <v>1</v>
      </c>
      <c r="E232">
        <v>2</v>
      </c>
      <c r="F232">
        <v>4</v>
      </c>
      <c r="G232" t="s">
        <v>18</v>
      </c>
      <c r="H232">
        <v>38</v>
      </c>
      <c r="I232">
        <v>56952</v>
      </c>
      <c r="J232">
        <v>160930</v>
      </c>
      <c r="K232" s="3">
        <f>I232*Code!$F$1</f>
        <v>61508.160000000003</v>
      </c>
    </row>
    <row r="233" spans="1:11" x14ac:dyDescent="0.25">
      <c r="A233">
        <v>696</v>
      </c>
      <c r="B233">
        <v>1</v>
      </c>
      <c r="C233" s="1">
        <v>26576</v>
      </c>
      <c r="D233">
        <v>1</v>
      </c>
      <c r="E233">
        <v>1</v>
      </c>
      <c r="F233">
        <v>4</v>
      </c>
      <c r="G233" t="s">
        <v>11</v>
      </c>
      <c r="H233">
        <v>40</v>
      </c>
      <c r="I233">
        <v>56888</v>
      </c>
      <c r="J233">
        <v>80281</v>
      </c>
      <c r="K233" s="3">
        <f>I233*Code!$F$1</f>
        <v>61439.040000000001</v>
      </c>
    </row>
    <row r="234" spans="1:11" x14ac:dyDescent="0.25">
      <c r="A234">
        <v>736</v>
      </c>
      <c r="B234">
        <v>2</v>
      </c>
      <c r="C234" s="1">
        <v>25170</v>
      </c>
      <c r="D234">
        <v>1</v>
      </c>
      <c r="E234">
        <v>4</v>
      </c>
      <c r="F234">
        <v>4</v>
      </c>
      <c r="G234" t="s">
        <v>11</v>
      </c>
      <c r="H234">
        <v>35</v>
      </c>
      <c r="I234">
        <v>56668</v>
      </c>
      <c r="J234">
        <v>193000</v>
      </c>
      <c r="K234" s="3">
        <f>I234*Code!$F$1</f>
        <v>61201.440000000002</v>
      </c>
    </row>
    <row r="235" spans="1:11" x14ac:dyDescent="0.25">
      <c r="A235">
        <v>955</v>
      </c>
      <c r="B235">
        <v>1</v>
      </c>
      <c r="C235" s="1">
        <v>23478</v>
      </c>
      <c r="D235">
        <v>1</v>
      </c>
      <c r="E235">
        <v>2</v>
      </c>
      <c r="F235">
        <v>4</v>
      </c>
      <c r="G235" t="s">
        <v>14</v>
      </c>
      <c r="H235">
        <v>39</v>
      </c>
      <c r="I235">
        <v>56396</v>
      </c>
      <c r="J235">
        <v>27967</v>
      </c>
      <c r="K235" s="3">
        <f>I235*Code!$F$1</f>
        <v>60907.680000000008</v>
      </c>
    </row>
    <row r="236" spans="1:11" x14ac:dyDescent="0.25">
      <c r="A236">
        <v>562</v>
      </c>
      <c r="B236">
        <v>1</v>
      </c>
      <c r="C236" s="1">
        <v>23263</v>
      </c>
      <c r="D236">
        <v>1</v>
      </c>
      <c r="E236">
        <v>1</v>
      </c>
      <c r="F236">
        <v>2</v>
      </c>
      <c r="G236" t="s">
        <v>22</v>
      </c>
      <c r="H236">
        <v>48</v>
      </c>
      <c r="I236">
        <v>56324</v>
      </c>
      <c r="J236">
        <v>836500</v>
      </c>
      <c r="K236" s="3">
        <f>I236*Code!$F$1</f>
        <v>60829.920000000006</v>
      </c>
    </row>
    <row r="237" spans="1:11" x14ac:dyDescent="0.25">
      <c r="A237">
        <v>465</v>
      </c>
      <c r="B237">
        <v>1</v>
      </c>
      <c r="C237" s="1">
        <v>27604</v>
      </c>
      <c r="D237">
        <v>1</v>
      </c>
      <c r="E237">
        <v>4</v>
      </c>
      <c r="F237">
        <v>5</v>
      </c>
      <c r="G237" t="s">
        <v>13</v>
      </c>
      <c r="H237">
        <v>0</v>
      </c>
      <c r="I237">
        <v>56148</v>
      </c>
      <c r="J237">
        <v>1758</v>
      </c>
      <c r="K237" s="3">
        <f>I237*Code!$F$1</f>
        <v>60639.840000000004</v>
      </c>
    </row>
    <row r="238" spans="1:11" x14ac:dyDescent="0.25">
      <c r="A238">
        <v>1088</v>
      </c>
      <c r="B238">
        <v>2</v>
      </c>
      <c r="C238" s="1">
        <v>21563</v>
      </c>
      <c r="D238">
        <v>1</v>
      </c>
      <c r="E238">
        <v>1</v>
      </c>
      <c r="F238">
        <v>3</v>
      </c>
      <c r="G238" t="s">
        <v>10</v>
      </c>
      <c r="H238">
        <v>20</v>
      </c>
      <c r="I238">
        <v>56024</v>
      </c>
      <c r="J238">
        <v>59552</v>
      </c>
      <c r="K238" s="3">
        <f>I238*Code!$F$1</f>
        <v>60505.920000000006</v>
      </c>
    </row>
    <row r="239" spans="1:11" x14ac:dyDescent="0.25">
      <c r="A239">
        <v>423</v>
      </c>
      <c r="B239">
        <v>1</v>
      </c>
      <c r="C239" s="1">
        <v>22664</v>
      </c>
      <c r="D239">
        <v>1</v>
      </c>
      <c r="E239">
        <v>3</v>
      </c>
      <c r="F239">
        <v>5</v>
      </c>
      <c r="G239" t="s">
        <v>13</v>
      </c>
      <c r="H239">
        <v>37</v>
      </c>
      <c r="I239">
        <v>56020</v>
      </c>
      <c r="J239">
        <v>401500</v>
      </c>
      <c r="K239" s="3">
        <f>I239*Code!$F$1</f>
        <v>60501.600000000006</v>
      </c>
    </row>
    <row r="240" spans="1:11" x14ac:dyDescent="0.25">
      <c r="A240">
        <v>655</v>
      </c>
      <c r="B240">
        <v>1</v>
      </c>
      <c r="C240" s="1">
        <v>25595</v>
      </c>
      <c r="D240">
        <v>1</v>
      </c>
      <c r="E240">
        <v>3</v>
      </c>
      <c r="F240">
        <v>4</v>
      </c>
      <c r="G240" t="s">
        <v>22</v>
      </c>
      <c r="H240">
        <v>40</v>
      </c>
      <c r="I240">
        <v>56020</v>
      </c>
      <c r="J240">
        <v>491500</v>
      </c>
      <c r="K240" s="3">
        <f>I240*Code!$F$1</f>
        <v>60501.600000000006</v>
      </c>
    </row>
    <row r="241" spans="1:11" x14ac:dyDescent="0.25">
      <c r="A241">
        <v>580</v>
      </c>
      <c r="B241">
        <v>2</v>
      </c>
      <c r="C241" s="1">
        <v>30308</v>
      </c>
      <c r="D241">
        <v>1</v>
      </c>
      <c r="E241">
        <v>3</v>
      </c>
      <c r="F241">
        <v>4</v>
      </c>
      <c r="G241" t="s">
        <v>9</v>
      </c>
      <c r="H241">
        <v>40</v>
      </c>
      <c r="I241">
        <v>55956</v>
      </c>
      <c r="J241">
        <v>258181</v>
      </c>
      <c r="K241" s="3">
        <f>I241*Code!$F$1</f>
        <v>60432.480000000003</v>
      </c>
    </row>
    <row r="242" spans="1:11" x14ac:dyDescent="0.25">
      <c r="A242">
        <v>584</v>
      </c>
      <c r="B242">
        <v>1</v>
      </c>
      <c r="C242" s="1">
        <v>19969</v>
      </c>
      <c r="D242">
        <v>1</v>
      </c>
      <c r="E242">
        <v>4</v>
      </c>
      <c r="F242">
        <v>4</v>
      </c>
      <c r="G242" t="s">
        <v>19</v>
      </c>
      <c r="H242">
        <v>39</v>
      </c>
      <c r="I242">
        <v>55820</v>
      </c>
      <c r="J242">
        <v>175630</v>
      </c>
      <c r="K242" s="3">
        <f>I242*Code!$F$1</f>
        <v>60285.600000000006</v>
      </c>
    </row>
    <row r="243" spans="1:11" x14ac:dyDescent="0.25">
      <c r="A243">
        <v>241</v>
      </c>
      <c r="B243">
        <v>1</v>
      </c>
      <c r="C243" s="1">
        <v>28413</v>
      </c>
      <c r="D243">
        <v>1</v>
      </c>
      <c r="E243">
        <v>4</v>
      </c>
      <c r="F243">
        <v>4</v>
      </c>
      <c r="G243" t="s">
        <v>14</v>
      </c>
      <c r="H243">
        <v>36</v>
      </c>
      <c r="I243">
        <v>55684</v>
      </c>
      <c r="J243">
        <v>248500</v>
      </c>
      <c r="K243" s="3">
        <f>I243*Code!$F$1</f>
        <v>60138.720000000001</v>
      </c>
    </row>
    <row r="244" spans="1:11" x14ac:dyDescent="0.25">
      <c r="A244">
        <v>847</v>
      </c>
      <c r="B244">
        <v>2</v>
      </c>
      <c r="C244" s="1">
        <v>26705</v>
      </c>
      <c r="D244">
        <v>1</v>
      </c>
      <c r="E244">
        <v>2</v>
      </c>
      <c r="F244">
        <v>4</v>
      </c>
      <c r="G244" t="s">
        <v>9</v>
      </c>
      <c r="H244">
        <v>40</v>
      </c>
      <c r="I244">
        <v>55580</v>
      </c>
      <c r="J244">
        <v>33228</v>
      </c>
      <c r="K244" s="3">
        <f>I244*Code!$F$1</f>
        <v>60026.400000000001</v>
      </c>
    </row>
    <row r="245" spans="1:11" x14ac:dyDescent="0.25">
      <c r="A245">
        <v>161</v>
      </c>
      <c r="B245">
        <v>1</v>
      </c>
      <c r="C245" s="1">
        <v>30250</v>
      </c>
      <c r="D245">
        <v>1</v>
      </c>
      <c r="E245">
        <v>3</v>
      </c>
      <c r="F245">
        <v>5</v>
      </c>
      <c r="G245" t="s">
        <v>13</v>
      </c>
      <c r="H245">
        <v>32</v>
      </c>
      <c r="I245">
        <v>55540</v>
      </c>
      <c r="J245">
        <v>-41511</v>
      </c>
      <c r="K245" s="3">
        <f>I245*Code!$F$1</f>
        <v>59983.200000000004</v>
      </c>
    </row>
    <row r="246" spans="1:11" x14ac:dyDescent="0.25">
      <c r="A246">
        <v>286</v>
      </c>
      <c r="B246">
        <v>1</v>
      </c>
      <c r="C246" s="1">
        <v>25756</v>
      </c>
      <c r="D246">
        <v>1</v>
      </c>
      <c r="E246">
        <v>4</v>
      </c>
      <c r="F246">
        <v>4</v>
      </c>
      <c r="G246" t="s">
        <v>9</v>
      </c>
      <c r="H246">
        <v>38</v>
      </c>
      <c r="I246">
        <v>55392</v>
      </c>
      <c r="J246">
        <v>6709</v>
      </c>
      <c r="K246" s="3">
        <f>I246*Code!$F$1</f>
        <v>59823.360000000001</v>
      </c>
    </row>
    <row r="247" spans="1:11" x14ac:dyDescent="0.25">
      <c r="A247">
        <v>201</v>
      </c>
      <c r="B247">
        <v>1</v>
      </c>
      <c r="C247" s="1">
        <v>20009</v>
      </c>
      <c r="D247">
        <v>1</v>
      </c>
      <c r="E247">
        <v>1</v>
      </c>
      <c r="F247">
        <v>3</v>
      </c>
      <c r="G247" t="s">
        <v>10</v>
      </c>
      <c r="H247">
        <v>20</v>
      </c>
      <c r="I247">
        <v>55156</v>
      </c>
      <c r="J247">
        <v>399688</v>
      </c>
      <c r="K247" s="3">
        <f>I247*Code!$F$1</f>
        <v>59568.480000000003</v>
      </c>
    </row>
    <row r="248" spans="1:11" x14ac:dyDescent="0.25">
      <c r="A248">
        <v>429</v>
      </c>
      <c r="B248">
        <v>1</v>
      </c>
      <c r="C248" s="1">
        <v>30276</v>
      </c>
      <c r="D248">
        <v>1</v>
      </c>
      <c r="E248">
        <v>1</v>
      </c>
      <c r="F248">
        <v>3</v>
      </c>
      <c r="G248" t="s">
        <v>10</v>
      </c>
      <c r="H248">
        <v>39</v>
      </c>
      <c r="I248">
        <v>55124</v>
      </c>
      <c r="J248">
        <v>76323</v>
      </c>
      <c r="K248" s="3">
        <f>I248*Code!$F$1</f>
        <v>59533.920000000006</v>
      </c>
    </row>
    <row r="249" spans="1:11" x14ac:dyDescent="0.25">
      <c r="A249">
        <v>592</v>
      </c>
      <c r="B249">
        <v>1</v>
      </c>
      <c r="C249" s="1">
        <v>27332</v>
      </c>
      <c r="D249">
        <v>1</v>
      </c>
      <c r="E249">
        <v>4</v>
      </c>
      <c r="F249">
        <v>5</v>
      </c>
      <c r="G249" t="s">
        <v>13</v>
      </c>
      <c r="H249">
        <v>39</v>
      </c>
      <c r="I249">
        <v>55116</v>
      </c>
      <c r="J249">
        <v>203200</v>
      </c>
      <c r="K249" s="3">
        <f>I249*Code!$F$1</f>
        <v>59525.280000000006</v>
      </c>
    </row>
    <row r="250" spans="1:11" x14ac:dyDescent="0.25">
      <c r="A250">
        <v>87</v>
      </c>
      <c r="B250">
        <v>1</v>
      </c>
      <c r="C250" s="1">
        <v>22230</v>
      </c>
      <c r="D250">
        <v>1</v>
      </c>
      <c r="E250">
        <v>1</v>
      </c>
      <c r="F250">
        <v>3</v>
      </c>
      <c r="G250" t="s">
        <v>10</v>
      </c>
      <c r="H250">
        <v>40</v>
      </c>
      <c r="I250">
        <v>55080</v>
      </c>
      <c r="J250">
        <v>183995</v>
      </c>
      <c r="K250" s="3">
        <f>I250*Code!$F$1</f>
        <v>59486.400000000001</v>
      </c>
    </row>
    <row r="251" spans="1:11" x14ac:dyDescent="0.25">
      <c r="A251">
        <v>52</v>
      </c>
      <c r="B251">
        <v>1</v>
      </c>
      <c r="C251" s="1">
        <v>24269</v>
      </c>
      <c r="D251">
        <v>1</v>
      </c>
      <c r="E251">
        <v>2</v>
      </c>
      <c r="F251">
        <v>3</v>
      </c>
      <c r="G251" t="s">
        <v>10</v>
      </c>
      <c r="H251">
        <v>40</v>
      </c>
      <c r="I251">
        <v>55016</v>
      </c>
      <c r="J251">
        <v>308668</v>
      </c>
      <c r="K251" s="3">
        <f>I251*Code!$F$1</f>
        <v>59417.280000000006</v>
      </c>
    </row>
    <row r="252" spans="1:11" x14ac:dyDescent="0.25">
      <c r="A252">
        <v>956</v>
      </c>
      <c r="B252">
        <v>2</v>
      </c>
      <c r="C252" s="1">
        <v>26571</v>
      </c>
      <c r="D252">
        <v>1</v>
      </c>
      <c r="E252">
        <v>3</v>
      </c>
      <c r="F252">
        <v>4</v>
      </c>
      <c r="G252" t="s">
        <v>22</v>
      </c>
      <c r="H252">
        <v>20</v>
      </c>
      <c r="I252">
        <v>54936</v>
      </c>
      <c r="J252">
        <v>164421</v>
      </c>
      <c r="K252" s="3">
        <f>I252*Code!$F$1</f>
        <v>59330.880000000005</v>
      </c>
    </row>
    <row r="253" spans="1:11" x14ac:dyDescent="0.25">
      <c r="A253">
        <v>976</v>
      </c>
      <c r="B253">
        <v>1</v>
      </c>
      <c r="C253" s="1">
        <v>24883</v>
      </c>
      <c r="D253">
        <v>1</v>
      </c>
      <c r="E253">
        <v>1</v>
      </c>
      <c r="F253">
        <v>4</v>
      </c>
      <c r="G253" t="s">
        <v>9</v>
      </c>
      <c r="H253">
        <v>39</v>
      </c>
      <c r="I253">
        <v>54908</v>
      </c>
      <c r="J253">
        <v>5904</v>
      </c>
      <c r="K253" s="3">
        <f>I253*Code!$F$1</f>
        <v>59300.640000000007</v>
      </c>
    </row>
    <row r="254" spans="1:11" x14ac:dyDescent="0.25">
      <c r="A254">
        <v>1173</v>
      </c>
      <c r="B254">
        <v>2</v>
      </c>
      <c r="C254" s="1">
        <v>28036</v>
      </c>
      <c r="D254">
        <v>1</v>
      </c>
      <c r="E254">
        <v>3</v>
      </c>
      <c r="F254">
        <v>4</v>
      </c>
      <c r="G254" t="s">
        <v>9</v>
      </c>
      <c r="H254">
        <v>40</v>
      </c>
      <c r="I254">
        <v>54844</v>
      </c>
      <c r="J254">
        <v>53600</v>
      </c>
      <c r="K254" s="3">
        <f>I254*Code!$F$1</f>
        <v>59231.520000000004</v>
      </c>
    </row>
    <row r="255" spans="1:11" x14ac:dyDescent="0.25">
      <c r="A255">
        <v>977</v>
      </c>
      <c r="B255">
        <v>1</v>
      </c>
      <c r="C255" s="1">
        <v>29498</v>
      </c>
      <c r="D255">
        <v>1</v>
      </c>
      <c r="E255">
        <v>4</v>
      </c>
      <c r="F255">
        <v>5</v>
      </c>
      <c r="G255" t="s">
        <v>13</v>
      </c>
      <c r="H255">
        <v>40</v>
      </c>
      <c r="I255">
        <v>54792</v>
      </c>
      <c r="J255">
        <v>258699</v>
      </c>
      <c r="K255" s="3">
        <f>I255*Code!$F$1</f>
        <v>59175.360000000001</v>
      </c>
    </row>
    <row r="256" spans="1:11" x14ac:dyDescent="0.25">
      <c r="A256">
        <v>430</v>
      </c>
      <c r="B256">
        <v>1</v>
      </c>
      <c r="C256" s="1">
        <v>29206</v>
      </c>
      <c r="D256">
        <v>1</v>
      </c>
      <c r="E256">
        <v>1</v>
      </c>
      <c r="F256">
        <v>4</v>
      </c>
      <c r="G256" t="s">
        <v>23</v>
      </c>
      <c r="H256">
        <v>50</v>
      </c>
      <c r="I256">
        <v>54772</v>
      </c>
      <c r="J256">
        <v>104003</v>
      </c>
      <c r="K256" s="3">
        <f>I256*Code!$F$1</f>
        <v>59153.760000000002</v>
      </c>
    </row>
    <row r="257" spans="1:11" x14ac:dyDescent="0.25">
      <c r="A257">
        <v>686</v>
      </c>
      <c r="B257">
        <v>1</v>
      </c>
      <c r="C257" s="1">
        <v>27224</v>
      </c>
      <c r="D257">
        <v>1</v>
      </c>
      <c r="E257">
        <v>4</v>
      </c>
      <c r="F257">
        <v>4</v>
      </c>
      <c r="G257" t="s">
        <v>22</v>
      </c>
      <c r="H257">
        <v>36</v>
      </c>
      <c r="I257">
        <v>54664</v>
      </c>
      <c r="J257">
        <v>582980</v>
      </c>
      <c r="K257" s="3">
        <f>I257*Code!$F$1</f>
        <v>59037.120000000003</v>
      </c>
    </row>
    <row r="258" spans="1:11" x14ac:dyDescent="0.25">
      <c r="A258">
        <v>384</v>
      </c>
      <c r="B258">
        <v>1</v>
      </c>
      <c r="C258" s="1">
        <v>22299</v>
      </c>
      <c r="D258">
        <v>1</v>
      </c>
      <c r="E258">
        <v>3</v>
      </c>
      <c r="F258">
        <v>3</v>
      </c>
      <c r="G258" t="s">
        <v>10</v>
      </c>
      <c r="H258">
        <v>39</v>
      </c>
      <c r="I258">
        <v>54660</v>
      </c>
      <c r="J258">
        <v>95266</v>
      </c>
      <c r="K258" s="3">
        <f>I258*Code!$F$1</f>
        <v>59032.800000000003</v>
      </c>
    </row>
    <row r="259" spans="1:11" x14ac:dyDescent="0.25">
      <c r="A259">
        <v>47</v>
      </c>
      <c r="B259">
        <v>1</v>
      </c>
      <c r="C259" s="1">
        <v>28868</v>
      </c>
      <c r="D259">
        <v>1</v>
      </c>
      <c r="E259">
        <v>3</v>
      </c>
      <c r="F259">
        <v>5</v>
      </c>
      <c r="G259" t="s">
        <v>13</v>
      </c>
      <c r="H259">
        <v>40</v>
      </c>
      <c r="I259">
        <v>54576</v>
      </c>
      <c r="J259">
        <v>-59195</v>
      </c>
      <c r="K259" s="3">
        <f>I259*Code!$F$1</f>
        <v>58942.080000000002</v>
      </c>
    </row>
    <row r="260" spans="1:11" x14ac:dyDescent="0.25">
      <c r="A260">
        <v>627</v>
      </c>
      <c r="B260">
        <v>1</v>
      </c>
      <c r="C260" s="1">
        <v>29258</v>
      </c>
      <c r="D260">
        <v>1</v>
      </c>
      <c r="E260">
        <v>4</v>
      </c>
      <c r="F260">
        <v>5</v>
      </c>
      <c r="G260" t="s">
        <v>13</v>
      </c>
      <c r="H260">
        <v>38</v>
      </c>
      <c r="I260">
        <v>54472</v>
      </c>
      <c r="J260">
        <v>406639</v>
      </c>
      <c r="K260" s="3">
        <f>I260*Code!$F$1</f>
        <v>58829.760000000002</v>
      </c>
    </row>
    <row r="261" spans="1:11" x14ac:dyDescent="0.25">
      <c r="A261">
        <v>818</v>
      </c>
      <c r="B261">
        <v>2</v>
      </c>
      <c r="C261" s="1">
        <v>23480</v>
      </c>
      <c r="D261">
        <v>1</v>
      </c>
      <c r="E261">
        <v>3</v>
      </c>
      <c r="F261">
        <v>4</v>
      </c>
      <c r="G261" t="s">
        <v>18</v>
      </c>
      <c r="H261">
        <v>20</v>
      </c>
      <c r="I261">
        <v>54468</v>
      </c>
      <c r="J261">
        <v>5000</v>
      </c>
      <c r="K261" s="3">
        <f>I261*Code!$F$1</f>
        <v>58825.440000000002</v>
      </c>
    </row>
    <row r="262" spans="1:11" x14ac:dyDescent="0.25">
      <c r="A262">
        <v>741</v>
      </c>
      <c r="B262">
        <v>1</v>
      </c>
      <c r="C262" s="1">
        <v>29804</v>
      </c>
      <c r="D262">
        <v>1</v>
      </c>
      <c r="E262">
        <v>1</v>
      </c>
      <c r="F262">
        <v>4</v>
      </c>
      <c r="G262" t="s">
        <v>14</v>
      </c>
      <c r="H262">
        <v>35</v>
      </c>
      <c r="I262">
        <v>54452</v>
      </c>
      <c r="J262">
        <v>2649</v>
      </c>
      <c r="K262" s="3">
        <f>I262*Code!$F$1</f>
        <v>58808.160000000003</v>
      </c>
    </row>
    <row r="263" spans="1:11" x14ac:dyDescent="0.25">
      <c r="A263">
        <v>869</v>
      </c>
      <c r="B263">
        <v>2</v>
      </c>
      <c r="C263" s="1">
        <v>20469</v>
      </c>
      <c r="D263">
        <v>1</v>
      </c>
      <c r="E263">
        <v>4</v>
      </c>
      <c r="F263">
        <v>4</v>
      </c>
      <c r="G263" t="s">
        <v>11</v>
      </c>
      <c r="H263">
        <v>39</v>
      </c>
      <c r="I263">
        <v>54372</v>
      </c>
      <c r="J263">
        <v>202136</v>
      </c>
      <c r="K263" s="3">
        <f>I263*Code!$F$1</f>
        <v>58721.760000000002</v>
      </c>
    </row>
    <row r="264" spans="1:11" x14ac:dyDescent="0.25">
      <c r="A264">
        <v>613</v>
      </c>
      <c r="B264">
        <v>1</v>
      </c>
      <c r="C264" s="1">
        <v>26328</v>
      </c>
      <c r="D264">
        <v>1</v>
      </c>
      <c r="E264">
        <v>4</v>
      </c>
      <c r="F264">
        <v>3</v>
      </c>
      <c r="G264" t="s">
        <v>10</v>
      </c>
      <c r="H264">
        <v>40</v>
      </c>
      <c r="I264">
        <v>54292</v>
      </c>
      <c r="J264">
        <v>291706</v>
      </c>
      <c r="K264" s="3">
        <f>I264*Code!$F$1</f>
        <v>58635.360000000001</v>
      </c>
    </row>
    <row r="265" spans="1:11" x14ac:dyDescent="0.25">
      <c r="A265">
        <v>946</v>
      </c>
      <c r="B265">
        <v>1</v>
      </c>
      <c r="C265" s="1">
        <v>29905</v>
      </c>
      <c r="D265">
        <v>1</v>
      </c>
      <c r="E265">
        <v>4</v>
      </c>
      <c r="F265">
        <v>5</v>
      </c>
      <c r="G265" t="s">
        <v>13</v>
      </c>
      <c r="H265">
        <v>40</v>
      </c>
      <c r="I265">
        <v>54244</v>
      </c>
      <c r="J265">
        <v>-48736</v>
      </c>
      <c r="K265" s="3">
        <f>I265*Code!$F$1</f>
        <v>58583.520000000004</v>
      </c>
    </row>
    <row r="266" spans="1:11" x14ac:dyDescent="0.25">
      <c r="A266">
        <v>310</v>
      </c>
      <c r="B266">
        <v>1</v>
      </c>
      <c r="C266" s="1">
        <v>28778</v>
      </c>
      <c r="D266">
        <v>1</v>
      </c>
      <c r="E266">
        <v>1</v>
      </c>
      <c r="F266">
        <v>2</v>
      </c>
      <c r="G266" t="s">
        <v>26</v>
      </c>
      <c r="H266">
        <v>45</v>
      </c>
      <c r="I266">
        <v>53992</v>
      </c>
      <c r="J266">
        <v>5382</v>
      </c>
      <c r="K266" s="3">
        <f>I266*Code!$F$1</f>
        <v>58311.360000000001</v>
      </c>
    </row>
    <row r="267" spans="1:11" x14ac:dyDescent="0.25">
      <c r="A267">
        <v>663</v>
      </c>
      <c r="B267">
        <v>1</v>
      </c>
      <c r="C267" s="1">
        <v>24536</v>
      </c>
      <c r="D267">
        <v>1</v>
      </c>
      <c r="E267">
        <v>2</v>
      </c>
      <c r="F267">
        <v>3</v>
      </c>
      <c r="G267" t="s">
        <v>10</v>
      </c>
      <c r="H267">
        <v>40</v>
      </c>
      <c r="I267">
        <v>53940</v>
      </c>
      <c r="J267">
        <v>424500</v>
      </c>
      <c r="K267" s="3">
        <f>I267*Code!$F$1</f>
        <v>58255.200000000004</v>
      </c>
    </row>
    <row r="268" spans="1:11" x14ac:dyDescent="0.25">
      <c r="A268">
        <v>691</v>
      </c>
      <c r="B268">
        <v>1</v>
      </c>
      <c r="C268" s="1">
        <v>26684</v>
      </c>
      <c r="D268">
        <v>1</v>
      </c>
      <c r="E268">
        <v>3</v>
      </c>
      <c r="F268">
        <v>4</v>
      </c>
      <c r="G268" t="s">
        <v>19</v>
      </c>
      <c r="H268">
        <v>40</v>
      </c>
      <c r="I268">
        <v>53872</v>
      </c>
      <c r="J268">
        <v>190000</v>
      </c>
      <c r="K268" s="3">
        <f>I268*Code!$F$1</f>
        <v>58181.760000000002</v>
      </c>
    </row>
    <row r="269" spans="1:11" x14ac:dyDescent="0.25">
      <c r="A269">
        <v>629</v>
      </c>
      <c r="B269">
        <v>1</v>
      </c>
      <c r="C269" s="1">
        <v>22495</v>
      </c>
      <c r="D269">
        <v>1</v>
      </c>
      <c r="E269">
        <v>2</v>
      </c>
      <c r="F269">
        <v>3</v>
      </c>
      <c r="G269" t="s">
        <v>10</v>
      </c>
      <c r="H269">
        <v>40</v>
      </c>
      <c r="I269">
        <v>53824</v>
      </c>
      <c r="J269">
        <v>264669</v>
      </c>
      <c r="K269" s="3">
        <f>I269*Code!$F$1</f>
        <v>58129.920000000006</v>
      </c>
    </row>
    <row r="270" spans="1:11" x14ac:dyDescent="0.25">
      <c r="A270">
        <v>318</v>
      </c>
      <c r="B270">
        <v>1</v>
      </c>
      <c r="C270" s="1">
        <v>27096</v>
      </c>
      <c r="D270">
        <v>1</v>
      </c>
      <c r="E270">
        <v>1</v>
      </c>
      <c r="F270">
        <v>3</v>
      </c>
      <c r="G270" t="s">
        <v>10</v>
      </c>
      <c r="H270">
        <v>60</v>
      </c>
      <c r="I270">
        <v>53792</v>
      </c>
      <c r="J270">
        <v>6770</v>
      </c>
      <c r="K270" s="3">
        <f>I270*Code!$F$1</f>
        <v>58095.360000000001</v>
      </c>
    </row>
    <row r="271" spans="1:11" x14ac:dyDescent="0.25">
      <c r="A271">
        <v>479</v>
      </c>
      <c r="B271">
        <v>2</v>
      </c>
      <c r="C271" s="1">
        <v>30053</v>
      </c>
      <c r="D271">
        <v>1</v>
      </c>
      <c r="E271">
        <v>4</v>
      </c>
      <c r="F271">
        <v>4</v>
      </c>
      <c r="G271" t="s">
        <v>14</v>
      </c>
      <c r="H271">
        <v>39</v>
      </c>
      <c r="I271">
        <v>53636</v>
      </c>
      <c r="J271">
        <v>118203</v>
      </c>
      <c r="K271" s="3">
        <f>I271*Code!$F$1</f>
        <v>57926.880000000005</v>
      </c>
    </row>
    <row r="272" spans="1:11" x14ac:dyDescent="0.25">
      <c r="A272">
        <v>942</v>
      </c>
      <c r="B272">
        <v>1</v>
      </c>
      <c r="C272" s="1">
        <v>28006</v>
      </c>
      <c r="D272">
        <v>1</v>
      </c>
      <c r="E272">
        <v>3</v>
      </c>
      <c r="F272">
        <v>4</v>
      </c>
      <c r="G272" t="s">
        <v>26</v>
      </c>
      <c r="H272">
        <v>40</v>
      </c>
      <c r="I272">
        <v>53500</v>
      </c>
      <c r="J272">
        <v>104746</v>
      </c>
      <c r="K272" s="3">
        <f>I272*Code!$F$1</f>
        <v>57780.000000000007</v>
      </c>
    </row>
    <row r="273" spans="1:11" x14ac:dyDescent="0.25">
      <c r="A273">
        <v>36</v>
      </c>
      <c r="B273">
        <v>2</v>
      </c>
      <c r="C273" s="1">
        <v>21291</v>
      </c>
      <c r="D273">
        <v>1</v>
      </c>
      <c r="E273">
        <v>2</v>
      </c>
      <c r="F273">
        <v>4</v>
      </c>
      <c r="G273" t="s">
        <v>9</v>
      </c>
      <c r="H273">
        <v>38</v>
      </c>
      <c r="I273">
        <v>53492</v>
      </c>
      <c r="J273">
        <v>224320</v>
      </c>
      <c r="K273" s="3">
        <f>I273*Code!$F$1</f>
        <v>57771.360000000001</v>
      </c>
    </row>
    <row r="274" spans="1:11" x14ac:dyDescent="0.25">
      <c r="A274">
        <v>295</v>
      </c>
      <c r="B274">
        <v>1</v>
      </c>
      <c r="C274" s="1">
        <v>22288</v>
      </c>
      <c r="D274">
        <v>1</v>
      </c>
      <c r="E274">
        <v>4</v>
      </c>
      <c r="F274">
        <v>4</v>
      </c>
      <c r="G274" t="s">
        <v>22</v>
      </c>
      <c r="H274">
        <v>38</v>
      </c>
      <c r="I274">
        <v>53464</v>
      </c>
      <c r="J274">
        <v>415567</v>
      </c>
      <c r="K274" s="3">
        <f>I274*Code!$F$1</f>
        <v>57741.120000000003</v>
      </c>
    </row>
    <row r="275" spans="1:11" x14ac:dyDescent="0.25">
      <c r="A275">
        <v>229</v>
      </c>
      <c r="B275">
        <v>2</v>
      </c>
      <c r="C275" s="1">
        <v>28051</v>
      </c>
      <c r="D275">
        <v>1</v>
      </c>
      <c r="E275">
        <v>2</v>
      </c>
      <c r="F275">
        <v>2</v>
      </c>
      <c r="G275" t="s">
        <v>19</v>
      </c>
      <c r="H275">
        <v>40</v>
      </c>
      <c r="I275">
        <v>53388</v>
      </c>
      <c r="J275">
        <v>142000</v>
      </c>
      <c r="K275" s="3">
        <f>I275*Code!$F$1</f>
        <v>57659.040000000001</v>
      </c>
    </row>
    <row r="276" spans="1:11" x14ac:dyDescent="0.25">
      <c r="A276">
        <v>811</v>
      </c>
      <c r="B276">
        <v>1</v>
      </c>
      <c r="C276" s="1">
        <v>22338</v>
      </c>
      <c r="D276">
        <v>1</v>
      </c>
      <c r="E276">
        <v>3</v>
      </c>
      <c r="F276">
        <v>4</v>
      </c>
      <c r="G276" t="s">
        <v>23</v>
      </c>
      <c r="H276">
        <v>39</v>
      </c>
      <c r="I276">
        <v>53360</v>
      </c>
      <c r="J276">
        <v>264169</v>
      </c>
      <c r="K276" s="3">
        <f>I276*Code!$F$1</f>
        <v>57628.800000000003</v>
      </c>
    </row>
    <row r="277" spans="1:11" x14ac:dyDescent="0.25">
      <c r="A277">
        <v>424</v>
      </c>
      <c r="B277">
        <v>1</v>
      </c>
      <c r="C277" s="1">
        <v>23279</v>
      </c>
      <c r="D277">
        <v>1</v>
      </c>
      <c r="E277">
        <v>4</v>
      </c>
      <c r="F277">
        <v>4</v>
      </c>
      <c r="G277" t="s">
        <v>14</v>
      </c>
      <c r="H277">
        <v>40</v>
      </c>
      <c r="I277">
        <v>53240</v>
      </c>
      <c r="J277">
        <v>266000</v>
      </c>
      <c r="K277" s="3">
        <f>I277*Code!$F$1</f>
        <v>57499.200000000004</v>
      </c>
    </row>
    <row r="278" spans="1:11" x14ac:dyDescent="0.25">
      <c r="A278">
        <v>248</v>
      </c>
      <c r="B278">
        <v>2</v>
      </c>
      <c r="C278" s="1">
        <v>24702</v>
      </c>
      <c r="D278">
        <v>1</v>
      </c>
      <c r="E278">
        <v>2</v>
      </c>
      <c r="F278">
        <v>3</v>
      </c>
      <c r="G278" t="s">
        <v>10</v>
      </c>
      <c r="H278">
        <v>38</v>
      </c>
      <c r="I278">
        <v>53128</v>
      </c>
      <c r="J278">
        <v>223061</v>
      </c>
      <c r="K278" s="3">
        <f>I278*Code!$F$1</f>
        <v>57378.240000000005</v>
      </c>
    </row>
    <row r="279" spans="1:11" x14ac:dyDescent="0.25">
      <c r="A279">
        <v>652</v>
      </c>
      <c r="B279">
        <v>1</v>
      </c>
      <c r="C279" s="1">
        <v>21410</v>
      </c>
      <c r="D279">
        <v>1</v>
      </c>
      <c r="E279">
        <v>4</v>
      </c>
      <c r="F279">
        <v>4</v>
      </c>
      <c r="G279" t="s">
        <v>9</v>
      </c>
      <c r="H279">
        <v>39</v>
      </c>
      <c r="I279">
        <v>53020</v>
      </c>
      <c r="J279">
        <v>137565</v>
      </c>
      <c r="K279" s="3">
        <f>I279*Code!$F$1</f>
        <v>57261.600000000006</v>
      </c>
    </row>
    <row r="280" spans="1:11" x14ac:dyDescent="0.25">
      <c r="A280">
        <v>962</v>
      </c>
      <c r="B280">
        <v>1</v>
      </c>
      <c r="C280" s="1">
        <v>23489</v>
      </c>
      <c r="D280">
        <v>1</v>
      </c>
      <c r="E280">
        <v>2</v>
      </c>
      <c r="F280">
        <v>4</v>
      </c>
      <c r="G280" t="s">
        <v>11</v>
      </c>
      <c r="H280">
        <v>38</v>
      </c>
      <c r="I280">
        <v>53020</v>
      </c>
      <c r="J280">
        <v>140771</v>
      </c>
      <c r="K280" s="3">
        <f>I280*Code!$F$1</f>
        <v>57261.600000000006</v>
      </c>
    </row>
    <row r="281" spans="1:11" x14ac:dyDescent="0.25">
      <c r="A281">
        <v>1066</v>
      </c>
      <c r="B281">
        <v>1</v>
      </c>
      <c r="C281" s="1">
        <v>23397</v>
      </c>
      <c r="D281">
        <v>1</v>
      </c>
      <c r="E281">
        <v>3</v>
      </c>
      <c r="F281">
        <v>4</v>
      </c>
      <c r="G281" t="s">
        <v>9</v>
      </c>
      <c r="H281">
        <v>40</v>
      </c>
      <c r="I281">
        <v>53000</v>
      </c>
      <c r="J281">
        <v>155396</v>
      </c>
      <c r="K281" s="3">
        <f>I281*Code!$F$1</f>
        <v>57240.000000000007</v>
      </c>
    </row>
    <row r="282" spans="1:11" x14ac:dyDescent="0.25">
      <c r="A282">
        <v>797</v>
      </c>
      <c r="B282">
        <v>1</v>
      </c>
      <c r="C282" s="1">
        <v>25364</v>
      </c>
      <c r="D282">
        <v>1</v>
      </c>
      <c r="E282">
        <v>4</v>
      </c>
      <c r="F282">
        <v>5</v>
      </c>
      <c r="G282" t="s">
        <v>27</v>
      </c>
      <c r="H282">
        <v>60</v>
      </c>
      <c r="I282">
        <v>52944</v>
      </c>
      <c r="J282">
        <v>344950</v>
      </c>
      <c r="K282" s="3">
        <f>I282*Code!$F$1</f>
        <v>57179.520000000004</v>
      </c>
    </row>
    <row r="283" spans="1:11" x14ac:dyDescent="0.25">
      <c r="A283">
        <v>172</v>
      </c>
      <c r="B283">
        <v>2</v>
      </c>
      <c r="C283" s="1">
        <v>21666</v>
      </c>
      <c r="D283">
        <v>1</v>
      </c>
      <c r="E283">
        <v>1</v>
      </c>
      <c r="F283">
        <v>3</v>
      </c>
      <c r="G283" t="s">
        <v>10</v>
      </c>
      <c r="H283">
        <v>45</v>
      </c>
      <c r="I283">
        <v>52744</v>
      </c>
      <c r="J283">
        <v>259000</v>
      </c>
      <c r="K283" s="3">
        <f>I283*Code!$F$1</f>
        <v>56963.520000000004</v>
      </c>
    </row>
    <row r="284" spans="1:11" x14ac:dyDescent="0.25">
      <c r="A284">
        <v>747</v>
      </c>
      <c r="B284">
        <v>1</v>
      </c>
      <c r="C284" s="1">
        <v>27885</v>
      </c>
      <c r="D284">
        <v>1</v>
      </c>
      <c r="E284">
        <v>2</v>
      </c>
      <c r="F284">
        <v>3</v>
      </c>
      <c r="G284" t="s">
        <v>10</v>
      </c>
      <c r="H284">
        <v>40</v>
      </c>
      <c r="I284">
        <v>52716</v>
      </c>
      <c r="J284">
        <v>292000</v>
      </c>
      <c r="K284" s="3">
        <f>I284*Code!$F$1</f>
        <v>56933.280000000006</v>
      </c>
    </row>
    <row r="285" spans="1:11" x14ac:dyDescent="0.25">
      <c r="A285">
        <v>911</v>
      </c>
      <c r="B285">
        <v>2</v>
      </c>
      <c r="C285" s="1">
        <v>24580</v>
      </c>
      <c r="D285">
        <v>1</v>
      </c>
      <c r="E285">
        <v>4</v>
      </c>
      <c r="F285">
        <v>4</v>
      </c>
      <c r="G285" t="s">
        <v>19</v>
      </c>
      <c r="H285">
        <v>39</v>
      </c>
      <c r="I285">
        <v>52668</v>
      </c>
      <c r="J285">
        <v>204575</v>
      </c>
      <c r="K285" s="3">
        <f>I285*Code!$F$1</f>
        <v>56881.440000000002</v>
      </c>
    </row>
    <row r="286" spans="1:11" x14ac:dyDescent="0.25">
      <c r="A286">
        <v>160</v>
      </c>
      <c r="B286">
        <v>1</v>
      </c>
      <c r="C286" s="1">
        <v>30705</v>
      </c>
      <c r="D286">
        <v>2</v>
      </c>
      <c r="E286">
        <v>4</v>
      </c>
      <c r="F286">
        <v>5</v>
      </c>
      <c r="G286" t="s">
        <v>13</v>
      </c>
      <c r="H286">
        <v>40</v>
      </c>
      <c r="I286">
        <v>52660</v>
      </c>
      <c r="J286">
        <v>85300</v>
      </c>
      <c r="K286" s="3">
        <f>I286*Code!$F$1</f>
        <v>56872.800000000003</v>
      </c>
    </row>
    <row r="287" spans="1:11" x14ac:dyDescent="0.25">
      <c r="A287">
        <v>692</v>
      </c>
      <c r="B287">
        <v>1</v>
      </c>
      <c r="C287" s="1">
        <v>19866</v>
      </c>
      <c r="D287">
        <v>1</v>
      </c>
      <c r="E287">
        <v>3</v>
      </c>
      <c r="F287">
        <v>2</v>
      </c>
      <c r="G287" t="s">
        <v>22</v>
      </c>
      <c r="H287">
        <v>40</v>
      </c>
      <c r="I287">
        <v>52660</v>
      </c>
      <c r="J287">
        <v>500500</v>
      </c>
      <c r="K287" s="3">
        <f>I287*Code!$F$1</f>
        <v>56872.800000000003</v>
      </c>
    </row>
    <row r="288" spans="1:11" x14ac:dyDescent="0.25">
      <c r="A288">
        <v>683</v>
      </c>
      <c r="B288">
        <v>2</v>
      </c>
      <c r="C288" s="1">
        <v>26785</v>
      </c>
      <c r="D288">
        <v>1</v>
      </c>
      <c r="E288">
        <v>4</v>
      </c>
      <c r="F288">
        <v>4</v>
      </c>
      <c r="G288" t="s">
        <v>11</v>
      </c>
      <c r="H288">
        <v>39</v>
      </c>
      <c r="I288">
        <v>52640</v>
      </c>
      <c r="J288">
        <v>106100</v>
      </c>
      <c r="K288" s="3">
        <f>I288*Code!$F$1</f>
        <v>56851.200000000004</v>
      </c>
    </row>
    <row r="289" spans="1:11" x14ac:dyDescent="0.25">
      <c r="A289">
        <v>935</v>
      </c>
      <c r="B289">
        <v>1</v>
      </c>
      <c r="C289" s="1">
        <v>28276</v>
      </c>
      <c r="D289">
        <v>1</v>
      </c>
      <c r="E289">
        <v>4</v>
      </c>
      <c r="F289">
        <v>5</v>
      </c>
      <c r="G289" t="s">
        <v>27</v>
      </c>
      <c r="H289">
        <v>35</v>
      </c>
      <c r="I289">
        <v>52508</v>
      </c>
      <c r="J289">
        <v>115067</v>
      </c>
      <c r="K289" s="3">
        <f>I289*Code!$F$1</f>
        <v>56708.640000000007</v>
      </c>
    </row>
    <row r="290" spans="1:11" x14ac:dyDescent="0.25">
      <c r="A290">
        <v>130</v>
      </c>
      <c r="B290">
        <v>2</v>
      </c>
      <c r="C290" s="1">
        <v>21476</v>
      </c>
      <c r="D290">
        <v>1</v>
      </c>
      <c r="E290">
        <v>1</v>
      </c>
      <c r="F290">
        <v>3</v>
      </c>
      <c r="G290" t="s">
        <v>10</v>
      </c>
      <c r="H290">
        <v>29</v>
      </c>
      <c r="I290">
        <v>52504</v>
      </c>
      <c r="J290">
        <v>270901</v>
      </c>
      <c r="K290" s="3">
        <f>I290*Code!$F$1</f>
        <v>56704.320000000007</v>
      </c>
    </row>
    <row r="291" spans="1:11" x14ac:dyDescent="0.25">
      <c r="A291">
        <v>402</v>
      </c>
      <c r="B291">
        <v>1</v>
      </c>
      <c r="C291" s="1">
        <v>25868</v>
      </c>
      <c r="D291">
        <v>1</v>
      </c>
      <c r="E291">
        <v>2</v>
      </c>
      <c r="F291">
        <v>4</v>
      </c>
      <c r="G291" t="s">
        <v>23</v>
      </c>
      <c r="H291">
        <v>45</v>
      </c>
      <c r="I291">
        <v>52444</v>
      </c>
      <c r="J291">
        <v>215018</v>
      </c>
      <c r="K291" s="3">
        <f>I291*Code!$F$1</f>
        <v>56639.520000000004</v>
      </c>
    </row>
    <row r="292" spans="1:11" x14ac:dyDescent="0.25">
      <c r="A292">
        <v>997</v>
      </c>
      <c r="B292">
        <v>1</v>
      </c>
      <c r="C292" s="1">
        <v>28386</v>
      </c>
      <c r="D292">
        <v>1</v>
      </c>
      <c r="E292">
        <v>2</v>
      </c>
      <c r="F292">
        <v>3</v>
      </c>
      <c r="G292" t="s">
        <v>10</v>
      </c>
      <c r="H292">
        <v>38</v>
      </c>
      <c r="I292">
        <v>52396</v>
      </c>
      <c r="J292">
        <v>61540</v>
      </c>
      <c r="K292" s="3">
        <f>I292*Code!$F$1</f>
        <v>56587.68</v>
      </c>
    </row>
    <row r="293" spans="1:11" x14ac:dyDescent="0.25">
      <c r="A293">
        <v>373</v>
      </c>
      <c r="B293">
        <v>1</v>
      </c>
      <c r="C293" s="1">
        <v>30954</v>
      </c>
      <c r="D293">
        <v>1</v>
      </c>
      <c r="E293">
        <v>1</v>
      </c>
      <c r="F293">
        <v>4</v>
      </c>
      <c r="G293" t="s">
        <v>19</v>
      </c>
      <c r="H293">
        <v>38</v>
      </c>
      <c r="I293">
        <v>52376</v>
      </c>
      <c r="J293">
        <v>69284</v>
      </c>
      <c r="K293" s="3">
        <f>I293*Code!$F$1</f>
        <v>56566.080000000002</v>
      </c>
    </row>
    <row r="294" spans="1:11" x14ac:dyDescent="0.25">
      <c r="A294">
        <v>1112</v>
      </c>
      <c r="B294">
        <v>1</v>
      </c>
      <c r="C294" s="1">
        <v>25526</v>
      </c>
      <c r="D294">
        <v>1</v>
      </c>
      <c r="E294">
        <v>2</v>
      </c>
      <c r="F294">
        <v>3</v>
      </c>
      <c r="G294" t="s">
        <v>10</v>
      </c>
      <c r="H294">
        <v>40</v>
      </c>
      <c r="I294">
        <v>52352</v>
      </c>
      <c r="J294">
        <v>54400</v>
      </c>
      <c r="K294" s="3">
        <f>I294*Code!$F$1</f>
        <v>56540.160000000003</v>
      </c>
    </row>
    <row r="295" spans="1:11" x14ac:dyDescent="0.25">
      <c r="A295">
        <v>1100</v>
      </c>
      <c r="B295">
        <v>1</v>
      </c>
      <c r="C295" s="1">
        <v>20735</v>
      </c>
      <c r="D295">
        <v>1</v>
      </c>
      <c r="E295">
        <v>2</v>
      </c>
      <c r="F295">
        <v>4</v>
      </c>
      <c r="G295" t="s">
        <v>19</v>
      </c>
      <c r="H295">
        <v>40</v>
      </c>
      <c r="I295">
        <v>52208</v>
      </c>
      <c r="J295">
        <v>20600</v>
      </c>
      <c r="K295" s="3">
        <f>I295*Code!$F$1</f>
        <v>56384.640000000007</v>
      </c>
    </row>
    <row r="296" spans="1:11" x14ac:dyDescent="0.25">
      <c r="A296">
        <v>239</v>
      </c>
      <c r="B296">
        <v>1</v>
      </c>
      <c r="C296" s="1">
        <v>24711</v>
      </c>
      <c r="D296">
        <v>1</v>
      </c>
      <c r="E296">
        <v>1</v>
      </c>
      <c r="F296">
        <v>4</v>
      </c>
      <c r="G296" t="s">
        <v>11</v>
      </c>
      <c r="H296">
        <v>35</v>
      </c>
      <c r="I296">
        <v>52200</v>
      </c>
      <c r="J296">
        <v>565537</v>
      </c>
      <c r="K296" s="3">
        <f>I296*Code!$F$1</f>
        <v>56376.000000000007</v>
      </c>
    </row>
    <row r="297" spans="1:11" x14ac:dyDescent="0.25">
      <c r="A297">
        <v>464</v>
      </c>
      <c r="B297">
        <v>1</v>
      </c>
      <c r="C297" s="1">
        <v>26335</v>
      </c>
      <c r="D297">
        <v>1</v>
      </c>
      <c r="E297">
        <v>4</v>
      </c>
      <c r="F297">
        <v>5</v>
      </c>
      <c r="G297" t="s">
        <v>13</v>
      </c>
      <c r="H297">
        <v>35</v>
      </c>
      <c r="I297">
        <v>52160</v>
      </c>
      <c r="J297">
        <v>28064</v>
      </c>
      <c r="K297" s="3">
        <f>I297*Code!$F$1</f>
        <v>56332.800000000003</v>
      </c>
    </row>
    <row r="298" spans="1:11" x14ac:dyDescent="0.25">
      <c r="A298">
        <v>397</v>
      </c>
      <c r="B298">
        <v>1</v>
      </c>
      <c r="C298" s="1">
        <v>28078</v>
      </c>
      <c r="D298">
        <v>1</v>
      </c>
      <c r="E298">
        <v>2</v>
      </c>
      <c r="F298">
        <v>3</v>
      </c>
      <c r="G298" t="s">
        <v>10</v>
      </c>
      <c r="H298">
        <v>39</v>
      </c>
      <c r="I298">
        <v>52144</v>
      </c>
      <c r="J298">
        <v>69331</v>
      </c>
      <c r="K298" s="3">
        <f>I298*Code!$F$1</f>
        <v>56315.520000000004</v>
      </c>
    </row>
    <row r="299" spans="1:11" x14ac:dyDescent="0.25">
      <c r="A299">
        <v>243</v>
      </c>
      <c r="B299">
        <v>2</v>
      </c>
      <c r="C299" s="1">
        <v>21473</v>
      </c>
      <c r="D299">
        <v>1</v>
      </c>
      <c r="E299">
        <v>2</v>
      </c>
      <c r="F299">
        <v>3</v>
      </c>
      <c r="G299" t="s">
        <v>10</v>
      </c>
      <c r="H299">
        <v>39</v>
      </c>
      <c r="I299">
        <v>52084</v>
      </c>
      <c r="J299">
        <v>249794</v>
      </c>
      <c r="K299" s="3">
        <f>I299*Code!$F$1</f>
        <v>56250.720000000001</v>
      </c>
    </row>
    <row r="300" spans="1:11" x14ac:dyDescent="0.25">
      <c r="A300">
        <v>291</v>
      </c>
      <c r="B300">
        <v>1</v>
      </c>
      <c r="C300" s="1">
        <v>31717</v>
      </c>
      <c r="D300">
        <v>1</v>
      </c>
      <c r="E300">
        <v>2</v>
      </c>
      <c r="F300">
        <v>3</v>
      </c>
      <c r="G300" t="s">
        <v>10</v>
      </c>
      <c r="H300">
        <v>38</v>
      </c>
      <c r="I300">
        <v>52060</v>
      </c>
      <c r="J300">
        <v>98775</v>
      </c>
      <c r="K300" s="3">
        <f>I300*Code!$F$1</f>
        <v>56224.800000000003</v>
      </c>
    </row>
    <row r="301" spans="1:11" x14ac:dyDescent="0.25">
      <c r="A301">
        <v>840</v>
      </c>
      <c r="B301">
        <v>2</v>
      </c>
      <c r="C301" s="1">
        <v>24845</v>
      </c>
      <c r="D301">
        <v>1</v>
      </c>
      <c r="E301">
        <v>1</v>
      </c>
      <c r="F301">
        <v>2</v>
      </c>
      <c r="G301" t="s">
        <v>11</v>
      </c>
      <c r="H301">
        <v>55</v>
      </c>
      <c r="I301">
        <v>52020</v>
      </c>
      <c r="J301">
        <v>25500</v>
      </c>
      <c r="K301" s="3">
        <f>I301*Code!$F$1</f>
        <v>56181.600000000006</v>
      </c>
    </row>
    <row r="302" spans="1:11" x14ac:dyDescent="0.25">
      <c r="A302">
        <v>786</v>
      </c>
      <c r="B302">
        <v>1</v>
      </c>
      <c r="C302" s="1">
        <v>27553</v>
      </c>
      <c r="D302">
        <v>1</v>
      </c>
      <c r="E302">
        <v>4</v>
      </c>
      <c r="F302">
        <v>5</v>
      </c>
      <c r="G302" t="s">
        <v>13</v>
      </c>
      <c r="H302">
        <v>35</v>
      </c>
      <c r="I302">
        <v>51912</v>
      </c>
      <c r="J302">
        <v>187500</v>
      </c>
      <c r="K302" s="3">
        <f>I302*Code!$F$1</f>
        <v>56064.960000000006</v>
      </c>
    </row>
    <row r="303" spans="1:11" x14ac:dyDescent="0.25">
      <c r="A303">
        <v>507</v>
      </c>
      <c r="B303">
        <v>1</v>
      </c>
      <c r="C303" s="1">
        <v>29363</v>
      </c>
      <c r="D303">
        <v>1</v>
      </c>
      <c r="E303">
        <v>1</v>
      </c>
      <c r="F303">
        <v>3</v>
      </c>
      <c r="G303" t="s">
        <v>10</v>
      </c>
      <c r="H303">
        <v>39</v>
      </c>
      <c r="I303">
        <v>51828</v>
      </c>
      <c r="J303">
        <v>198</v>
      </c>
      <c r="K303" s="3">
        <f>I303*Code!$F$1</f>
        <v>55974.240000000005</v>
      </c>
    </row>
    <row r="304" spans="1:11" x14ac:dyDescent="0.25">
      <c r="A304">
        <v>570</v>
      </c>
      <c r="B304">
        <v>2</v>
      </c>
      <c r="C304" s="1">
        <v>20600</v>
      </c>
      <c r="D304">
        <v>1</v>
      </c>
      <c r="E304">
        <v>4</v>
      </c>
      <c r="F304">
        <v>4</v>
      </c>
      <c r="G304" t="s">
        <v>23</v>
      </c>
      <c r="H304">
        <v>34</v>
      </c>
      <c r="I304">
        <v>51820</v>
      </c>
      <c r="J304">
        <v>523450</v>
      </c>
      <c r="K304" s="3">
        <f>I304*Code!$F$1</f>
        <v>55965.600000000006</v>
      </c>
    </row>
    <row r="305" spans="1:11" x14ac:dyDescent="0.25">
      <c r="A305">
        <v>1047</v>
      </c>
      <c r="B305">
        <v>2</v>
      </c>
      <c r="C305" s="1">
        <v>31826</v>
      </c>
      <c r="D305">
        <v>1</v>
      </c>
      <c r="E305">
        <v>1</v>
      </c>
      <c r="F305">
        <v>4</v>
      </c>
      <c r="G305" t="s">
        <v>9</v>
      </c>
      <c r="H305">
        <v>35</v>
      </c>
      <c r="I305">
        <v>51732</v>
      </c>
      <c r="J305">
        <v>0</v>
      </c>
      <c r="K305" s="3">
        <f>I305*Code!$F$1</f>
        <v>55870.560000000005</v>
      </c>
    </row>
    <row r="306" spans="1:11" x14ac:dyDescent="0.25">
      <c r="A306">
        <v>90</v>
      </c>
      <c r="B306">
        <v>1</v>
      </c>
      <c r="C306" s="1">
        <v>25301</v>
      </c>
      <c r="D306">
        <v>1</v>
      </c>
      <c r="E306">
        <v>4</v>
      </c>
      <c r="F306">
        <v>5</v>
      </c>
      <c r="G306" t="s">
        <v>13</v>
      </c>
      <c r="H306">
        <v>35</v>
      </c>
      <c r="I306">
        <v>51628</v>
      </c>
      <c r="J306">
        <v>2000</v>
      </c>
      <c r="K306" s="3">
        <f>I306*Code!$F$1</f>
        <v>55758.240000000005</v>
      </c>
    </row>
    <row r="307" spans="1:11" x14ac:dyDescent="0.25">
      <c r="A307">
        <v>137</v>
      </c>
      <c r="B307">
        <v>1</v>
      </c>
      <c r="C307" s="1">
        <v>22383</v>
      </c>
      <c r="D307">
        <v>1</v>
      </c>
      <c r="E307">
        <v>2</v>
      </c>
      <c r="F307">
        <v>3</v>
      </c>
      <c r="G307" t="s">
        <v>10</v>
      </c>
      <c r="H307">
        <v>40</v>
      </c>
      <c r="I307">
        <v>51560</v>
      </c>
      <c r="J307">
        <v>130226</v>
      </c>
      <c r="K307" s="3">
        <f>I307*Code!$F$1</f>
        <v>55684.800000000003</v>
      </c>
    </row>
    <row r="308" spans="1:11" x14ac:dyDescent="0.25">
      <c r="A308">
        <v>665</v>
      </c>
      <c r="B308">
        <v>2</v>
      </c>
      <c r="C308" s="1">
        <v>23386</v>
      </c>
      <c r="D308">
        <v>1</v>
      </c>
      <c r="E308">
        <v>1</v>
      </c>
      <c r="F308">
        <v>4</v>
      </c>
      <c r="G308" t="s">
        <v>14</v>
      </c>
      <c r="H308">
        <v>39</v>
      </c>
      <c r="I308">
        <v>51464</v>
      </c>
      <c r="J308">
        <v>278562</v>
      </c>
      <c r="K308" s="3">
        <f>I308*Code!$F$1</f>
        <v>55581.120000000003</v>
      </c>
    </row>
    <row r="309" spans="1:11" x14ac:dyDescent="0.25">
      <c r="A309">
        <v>284</v>
      </c>
      <c r="B309">
        <v>1</v>
      </c>
      <c r="C309" s="1">
        <v>29541</v>
      </c>
      <c r="D309">
        <v>1</v>
      </c>
      <c r="E309">
        <v>4</v>
      </c>
      <c r="F309">
        <v>5</v>
      </c>
      <c r="G309" t="s">
        <v>13</v>
      </c>
      <c r="H309">
        <v>35</v>
      </c>
      <c r="I309">
        <v>51460</v>
      </c>
      <c r="J309">
        <v>75600</v>
      </c>
      <c r="K309" s="3">
        <f>I309*Code!$F$1</f>
        <v>55576.800000000003</v>
      </c>
    </row>
    <row r="310" spans="1:11" x14ac:dyDescent="0.25">
      <c r="A310">
        <v>690</v>
      </c>
      <c r="B310">
        <v>1</v>
      </c>
      <c r="C310" s="1">
        <v>27497</v>
      </c>
      <c r="D310">
        <v>1</v>
      </c>
      <c r="E310">
        <v>3</v>
      </c>
      <c r="F310">
        <v>4</v>
      </c>
      <c r="G310" t="s">
        <v>26</v>
      </c>
      <c r="H310">
        <v>37</v>
      </c>
      <c r="I310">
        <v>51396</v>
      </c>
      <c r="J310">
        <v>187420</v>
      </c>
      <c r="K310" s="3">
        <f>I310*Code!$F$1</f>
        <v>55507.68</v>
      </c>
    </row>
    <row r="311" spans="1:11" x14ac:dyDescent="0.25">
      <c r="A311">
        <v>817</v>
      </c>
      <c r="B311">
        <v>2</v>
      </c>
      <c r="C311" s="1">
        <v>30182</v>
      </c>
      <c r="D311">
        <v>1</v>
      </c>
      <c r="E311">
        <v>4</v>
      </c>
      <c r="F311">
        <v>4</v>
      </c>
      <c r="G311" t="s">
        <v>26</v>
      </c>
      <c r="H311">
        <v>38</v>
      </c>
      <c r="I311">
        <v>51224</v>
      </c>
      <c r="J311">
        <v>281641</v>
      </c>
      <c r="K311" s="3">
        <f>I311*Code!$F$1</f>
        <v>55321.920000000006</v>
      </c>
    </row>
    <row r="312" spans="1:11" x14ac:dyDescent="0.25">
      <c r="A312">
        <v>626</v>
      </c>
      <c r="B312">
        <v>1</v>
      </c>
      <c r="C312" s="1">
        <v>26949</v>
      </c>
      <c r="D312">
        <v>1</v>
      </c>
      <c r="E312">
        <v>4</v>
      </c>
      <c r="F312">
        <v>5</v>
      </c>
      <c r="G312" t="s">
        <v>13</v>
      </c>
      <c r="H312">
        <v>38</v>
      </c>
      <c r="I312">
        <v>51076</v>
      </c>
      <c r="J312">
        <v>315600</v>
      </c>
      <c r="K312" s="3">
        <f>I312*Code!$F$1</f>
        <v>55162.080000000002</v>
      </c>
    </row>
    <row r="313" spans="1:11" x14ac:dyDescent="0.25">
      <c r="A313">
        <v>574</v>
      </c>
      <c r="B313">
        <v>2</v>
      </c>
      <c r="C313" s="1">
        <v>23120</v>
      </c>
      <c r="D313">
        <v>1</v>
      </c>
      <c r="E313">
        <v>1</v>
      </c>
      <c r="F313">
        <v>4</v>
      </c>
      <c r="G313" t="s">
        <v>9</v>
      </c>
      <c r="H313">
        <v>39</v>
      </c>
      <c r="I313">
        <v>51044</v>
      </c>
      <c r="J313">
        <v>800</v>
      </c>
      <c r="K313" s="3">
        <f>I313*Code!$F$1</f>
        <v>55127.520000000004</v>
      </c>
    </row>
    <row r="314" spans="1:11" x14ac:dyDescent="0.25">
      <c r="A314">
        <v>930</v>
      </c>
      <c r="B314">
        <v>1</v>
      </c>
      <c r="C314" s="1">
        <v>22838</v>
      </c>
      <c r="D314">
        <v>1</v>
      </c>
      <c r="E314">
        <v>3</v>
      </c>
      <c r="F314">
        <v>4</v>
      </c>
      <c r="G314" t="s">
        <v>9</v>
      </c>
      <c r="H314">
        <v>39</v>
      </c>
      <c r="I314">
        <v>51044</v>
      </c>
      <c r="J314">
        <v>227729</v>
      </c>
      <c r="K314" s="3">
        <f>I314*Code!$F$1</f>
        <v>55127.520000000004</v>
      </c>
    </row>
    <row r="315" spans="1:11" x14ac:dyDescent="0.25">
      <c r="A315">
        <v>209</v>
      </c>
      <c r="B315">
        <v>2</v>
      </c>
      <c r="C315" s="1">
        <v>23659</v>
      </c>
      <c r="D315">
        <v>1</v>
      </c>
      <c r="E315">
        <v>4</v>
      </c>
      <c r="F315">
        <v>4</v>
      </c>
      <c r="G315" t="s">
        <v>11</v>
      </c>
      <c r="H315">
        <v>39</v>
      </c>
      <c r="I315">
        <v>50876</v>
      </c>
      <c r="J315">
        <v>182900</v>
      </c>
      <c r="K315" s="3">
        <f>I315*Code!$F$1</f>
        <v>54946.080000000002</v>
      </c>
    </row>
    <row r="316" spans="1:11" x14ac:dyDescent="0.25">
      <c r="A316">
        <v>540</v>
      </c>
      <c r="B316">
        <v>1</v>
      </c>
      <c r="C316" s="1">
        <v>20475</v>
      </c>
      <c r="D316">
        <v>1</v>
      </c>
      <c r="E316">
        <v>3</v>
      </c>
      <c r="F316">
        <v>2</v>
      </c>
      <c r="G316" t="s">
        <v>22</v>
      </c>
      <c r="H316">
        <v>60</v>
      </c>
      <c r="I316">
        <v>50852</v>
      </c>
      <c r="J316">
        <v>433919</v>
      </c>
      <c r="K316" s="3">
        <f>I316*Code!$F$1</f>
        <v>54920.160000000003</v>
      </c>
    </row>
    <row r="317" spans="1:11" x14ac:dyDescent="0.25">
      <c r="A317">
        <v>445</v>
      </c>
      <c r="B317">
        <v>2</v>
      </c>
      <c r="C317" s="1">
        <v>25994</v>
      </c>
      <c r="D317">
        <v>1</v>
      </c>
      <c r="E317">
        <v>2</v>
      </c>
      <c r="F317">
        <v>2</v>
      </c>
      <c r="G317" t="s">
        <v>26</v>
      </c>
      <c r="H317">
        <v>42</v>
      </c>
      <c r="I317">
        <v>50744</v>
      </c>
      <c r="J317">
        <v>127585</v>
      </c>
      <c r="K317" s="3">
        <f>I317*Code!$F$1</f>
        <v>54803.520000000004</v>
      </c>
    </row>
    <row r="318" spans="1:11" x14ac:dyDescent="0.25">
      <c r="A318">
        <v>985</v>
      </c>
      <c r="B318">
        <v>1</v>
      </c>
      <c r="C318" s="1">
        <v>30645</v>
      </c>
      <c r="D318">
        <v>1</v>
      </c>
      <c r="E318">
        <v>1</v>
      </c>
      <c r="F318">
        <v>3</v>
      </c>
      <c r="G318" t="s">
        <v>10</v>
      </c>
      <c r="H318">
        <v>40</v>
      </c>
      <c r="I318">
        <v>50744</v>
      </c>
      <c r="J318">
        <v>271821</v>
      </c>
      <c r="K318" s="3">
        <f>I318*Code!$F$1</f>
        <v>54803.520000000004</v>
      </c>
    </row>
    <row r="319" spans="1:11" x14ac:dyDescent="0.25">
      <c r="A319">
        <v>1105</v>
      </c>
      <c r="B319">
        <v>1</v>
      </c>
      <c r="C319" s="1">
        <v>21552</v>
      </c>
      <c r="D319">
        <v>1</v>
      </c>
      <c r="E319">
        <v>1</v>
      </c>
      <c r="F319">
        <v>4</v>
      </c>
      <c r="G319" t="s">
        <v>22</v>
      </c>
      <c r="H319">
        <v>38</v>
      </c>
      <c r="I319">
        <v>50652</v>
      </c>
      <c r="J319">
        <v>70935</v>
      </c>
      <c r="K319" s="3">
        <f>I319*Code!$F$1</f>
        <v>54704.160000000003</v>
      </c>
    </row>
    <row r="320" spans="1:11" x14ac:dyDescent="0.25">
      <c r="A320">
        <v>989</v>
      </c>
      <c r="B320">
        <v>2</v>
      </c>
      <c r="C320" s="1">
        <v>22500</v>
      </c>
      <c r="D320">
        <v>1</v>
      </c>
      <c r="E320">
        <v>4</v>
      </c>
      <c r="F320">
        <v>2</v>
      </c>
      <c r="G320" t="s">
        <v>9</v>
      </c>
      <c r="H320">
        <v>40</v>
      </c>
      <c r="I320">
        <v>50356</v>
      </c>
      <c r="J320">
        <v>365000</v>
      </c>
      <c r="K320" s="3">
        <f>I320*Code!$F$1</f>
        <v>54384.480000000003</v>
      </c>
    </row>
    <row r="321" spans="1:11" x14ac:dyDescent="0.25">
      <c r="A321">
        <v>353</v>
      </c>
      <c r="B321">
        <v>1</v>
      </c>
      <c r="C321" s="1">
        <v>24876</v>
      </c>
      <c r="D321">
        <v>1</v>
      </c>
      <c r="E321">
        <v>3</v>
      </c>
      <c r="F321">
        <v>4</v>
      </c>
      <c r="G321" t="s">
        <v>14</v>
      </c>
      <c r="H321">
        <v>40</v>
      </c>
      <c r="I321">
        <v>50264</v>
      </c>
      <c r="J321">
        <v>191731</v>
      </c>
      <c r="K321" s="3">
        <f>I321*Code!$F$1</f>
        <v>54285.120000000003</v>
      </c>
    </row>
    <row r="322" spans="1:11" x14ac:dyDescent="0.25">
      <c r="A322">
        <v>70</v>
      </c>
      <c r="B322">
        <v>2</v>
      </c>
      <c r="C322" s="1">
        <v>23125</v>
      </c>
      <c r="D322">
        <v>1</v>
      </c>
      <c r="E322">
        <v>4</v>
      </c>
      <c r="F322">
        <v>4</v>
      </c>
      <c r="G322" t="s">
        <v>19</v>
      </c>
      <c r="H322">
        <v>25</v>
      </c>
      <c r="I322">
        <v>50252</v>
      </c>
      <c r="J322">
        <v>636925</v>
      </c>
      <c r="K322" s="3">
        <f>I322*Code!$F$1</f>
        <v>54272.160000000003</v>
      </c>
    </row>
    <row r="323" spans="1:11" x14ac:dyDescent="0.25">
      <c r="A323">
        <v>287</v>
      </c>
      <c r="B323">
        <v>1</v>
      </c>
      <c r="C323" s="1">
        <v>27573</v>
      </c>
      <c r="D323">
        <v>1</v>
      </c>
      <c r="E323">
        <v>4</v>
      </c>
      <c r="F323">
        <v>5</v>
      </c>
      <c r="G323" t="s">
        <v>27</v>
      </c>
      <c r="H323">
        <v>35</v>
      </c>
      <c r="I323">
        <v>50060</v>
      </c>
      <c r="J323">
        <v>190664</v>
      </c>
      <c r="K323" s="3">
        <f>I323*Code!$F$1</f>
        <v>54064.800000000003</v>
      </c>
    </row>
    <row r="324" spans="1:11" x14ac:dyDescent="0.25">
      <c r="A324">
        <v>1034</v>
      </c>
      <c r="B324">
        <v>1</v>
      </c>
      <c r="C324" s="1">
        <v>29637</v>
      </c>
      <c r="D324">
        <v>1</v>
      </c>
      <c r="E324">
        <v>4</v>
      </c>
      <c r="F324">
        <v>4</v>
      </c>
      <c r="G324" t="s">
        <v>22</v>
      </c>
      <c r="H324">
        <v>39</v>
      </c>
      <c r="I324">
        <v>50036</v>
      </c>
      <c r="J324">
        <v>373505</v>
      </c>
      <c r="K324" s="3">
        <f>I324*Code!$F$1</f>
        <v>54038.880000000005</v>
      </c>
    </row>
    <row r="325" spans="1:11" x14ac:dyDescent="0.25">
      <c r="A325">
        <v>365</v>
      </c>
      <c r="B325">
        <v>1</v>
      </c>
      <c r="C325" s="1">
        <v>27095</v>
      </c>
      <c r="D325">
        <v>1</v>
      </c>
      <c r="E325">
        <v>4</v>
      </c>
      <c r="F325">
        <v>4</v>
      </c>
      <c r="G325" t="s">
        <v>9</v>
      </c>
      <c r="H325">
        <v>38</v>
      </c>
      <c r="I325">
        <v>49956</v>
      </c>
      <c r="J325">
        <v>6284</v>
      </c>
      <c r="K325" s="3">
        <f>I325*Code!$F$1</f>
        <v>53952.480000000003</v>
      </c>
    </row>
    <row r="326" spans="1:11" x14ac:dyDescent="0.25">
      <c r="A326">
        <v>343</v>
      </c>
      <c r="B326">
        <v>1</v>
      </c>
      <c r="C326" s="1">
        <v>22193</v>
      </c>
      <c r="D326">
        <v>1</v>
      </c>
      <c r="E326">
        <v>3</v>
      </c>
      <c r="F326">
        <v>3</v>
      </c>
      <c r="G326" t="s">
        <v>10</v>
      </c>
      <c r="H326">
        <v>38</v>
      </c>
      <c r="I326">
        <v>49884</v>
      </c>
      <c r="J326">
        <v>18573</v>
      </c>
      <c r="K326" s="3">
        <f>I326*Code!$F$1</f>
        <v>53874.720000000001</v>
      </c>
    </row>
    <row r="327" spans="1:11" x14ac:dyDescent="0.25">
      <c r="A327">
        <v>647</v>
      </c>
      <c r="B327">
        <v>2</v>
      </c>
      <c r="C327" s="1">
        <v>29281</v>
      </c>
      <c r="D327">
        <v>1</v>
      </c>
      <c r="E327">
        <v>1</v>
      </c>
      <c r="F327">
        <v>2</v>
      </c>
      <c r="G327" t="s">
        <v>9</v>
      </c>
      <c r="H327">
        <v>40</v>
      </c>
      <c r="I327">
        <v>49808</v>
      </c>
      <c r="J327">
        <v>81727</v>
      </c>
      <c r="K327" s="3">
        <f>I327*Code!$F$1</f>
        <v>53792.640000000007</v>
      </c>
    </row>
    <row r="328" spans="1:11" x14ac:dyDescent="0.25">
      <c r="A328">
        <v>100</v>
      </c>
      <c r="B328">
        <v>1</v>
      </c>
      <c r="C328" s="1">
        <v>22528</v>
      </c>
      <c r="D328">
        <v>1</v>
      </c>
      <c r="E328">
        <v>3</v>
      </c>
      <c r="F328">
        <v>4</v>
      </c>
      <c r="G328" t="s">
        <v>11</v>
      </c>
      <c r="H328">
        <v>38</v>
      </c>
      <c r="I328">
        <v>49700</v>
      </c>
      <c r="J328">
        <v>130275</v>
      </c>
      <c r="K328" s="3">
        <f>I328*Code!$F$1</f>
        <v>53676</v>
      </c>
    </row>
    <row r="329" spans="1:11" x14ac:dyDescent="0.25">
      <c r="A329">
        <v>640</v>
      </c>
      <c r="B329">
        <v>1</v>
      </c>
      <c r="C329" s="1">
        <v>25493</v>
      </c>
      <c r="D329">
        <v>1</v>
      </c>
      <c r="E329">
        <v>4</v>
      </c>
      <c r="F329">
        <v>3</v>
      </c>
      <c r="G329" t="s">
        <v>10</v>
      </c>
      <c r="H329">
        <v>39</v>
      </c>
      <c r="I329">
        <v>49448</v>
      </c>
      <c r="J329">
        <v>83117</v>
      </c>
      <c r="K329" s="3">
        <f>I329*Code!$F$1</f>
        <v>53403.840000000004</v>
      </c>
    </row>
    <row r="330" spans="1:11" x14ac:dyDescent="0.25">
      <c r="A330">
        <v>259</v>
      </c>
      <c r="B330">
        <v>1</v>
      </c>
      <c r="C330" s="1">
        <v>20150</v>
      </c>
      <c r="D330">
        <v>1</v>
      </c>
      <c r="E330">
        <v>2</v>
      </c>
      <c r="F330">
        <v>3</v>
      </c>
      <c r="G330" t="s">
        <v>10</v>
      </c>
      <c r="H330">
        <v>34</v>
      </c>
      <c r="I330">
        <v>49444</v>
      </c>
      <c r="J330">
        <v>393394</v>
      </c>
      <c r="K330" s="3">
        <f>I330*Code!$F$1</f>
        <v>53399.520000000004</v>
      </c>
    </row>
    <row r="331" spans="1:11" x14ac:dyDescent="0.25">
      <c r="A331">
        <v>214</v>
      </c>
      <c r="B331">
        <v>2</v>
      </c>
      <c r="C331" s="1">
        <v>21167</v>
      </c>
      <c r="D331">
        <v>1</v>
      </c>
      <c r="E331">
        <v>4</v>
      </c>
      <c r="F331">
        <v>4</v>
      </c>
      <c r="G331" t="s">
        <v>9</v>
      </c>
      <c r="H331">
        <v>38</v>
      </c>
      <c r="I331">
        <v>49424</v>
      </c>
      <c r="J331">
        <v>452800</v>
      </c>
      <c r="K331" s="3">
        <f>I331*Code!$F$1</f>
        <v>53377.920000000006</v>
      </c>
    </row>
    <row r="332" spans="1:11" x14ac:dyDescent="0.25">
      <c r="A332">
        <v>1052</v>
      </c>
      <c r="B332">
        <v>1</v>
      </c>
      <c r="C332" s="1">
        <v>28892</v>
      </c>
      <c r="D332">
        <v>1</v>
      </c>
      <c r="E332">
        <v>3</v>
      </c>
      <c r="F332">
        <v>4</v>
      </c>
      <c r="G332" t="s">
        <v>20</v>
      </c>
      <c r="H332">
        <v>38</v>
      </c>
      <c r="I332">
        <v>49352</v>
      </c>
      <c r="J332">
        <v>384566</v>
      </c>
      <c r="K332" s="3">
        <f>I332*Code!$F$1</f>
        <v>53300.160000000003</v>
      </c>
    </row>
    <row r="333" spans="1:11" x14ac:dyDescent="0.25">
      <c r="A333">
        <v>33</v>
      </c>
      <c r="B333">
        <v>1</v>
      </c>
      <c r="C333" s="1">
        <v>21582</v>
      </c>
      <c r="D333">
        <v>1</v>
      </c>
      <c r="E333">
        <v>4</v>
      </c>
      <c r="F333">
        <v>4</v>
      </c>
      <c r="G333" t="s">
        <v>19</v>
      </c>
      <c r="H333">
        <v>38</v>
      </c>
      <c r="I333">
        <v>49268</v>
      </c>
      <c r="J333">
        <v>0</v>
      </c>
      <c r="K333" s="3">
        <f>I333*Code!$F$1</f>
        <v>53209.440000000002</v>
      </c>
    </row>
    <row r="334" spans="1:11" x14ac:dyDescent="0.25">
      <c r="A334">
        <v>676</v>
      </c>
      <c r="B334">
        <v>1</v>
      </c>
      <c r="C334" s="1">
        <v>27873</v>
      </c>
      <c r="D334">
        <v>1</v>
      </c>
      <c r="E334">
        <v>3</v>
      </c>
      <c r="F334">
        <v>4</v>
      </c>
      <c r="G334" t="s">
        <v>21</v>
      </c>
      <c r="H334">
        <v>40</v>
      </c>
      <c r="I334">
        <v>49208</v>
      </c>
      <c r="J334">
        <v>276331</v>
      </c>
      <c r="K334" s="3">
        <f>I334*Code!$F$1</f>
        <v>53144.640000000007</v>
      </c>
    </row>
    <row r="335" spans="1:11" x14ac:dyDescent="0.25">
      <c r="A335">
        <v>779</v>
      </c>
      <c r="B335">
        <v>1</v>
      </c>
      <c r="C335" s="1">
        <v>24983</v>
      </c>
      <c r="D335">
        <v>1</v>
      </c>
      <c r="E335">
        <v>4</v>
      </c>
      <c r="F335">
        <v>4</v>
      </c>
      <c r="G335" t="s">
        <v>14</v>
      </c>
      <c r="H335">
        <v>40</v>
      </c>
      <c r="I335">
        <v>49196</v>
      </c>
      <c r="J335">
        <v>727368</v>
      </c>
      <c r="K335" s="3">
        <f>I335*Code!$F$1</f>
        <v>53131.68</v>
      </c>
    </row>
    <row r="336" spans="1:11" x14ac:dyDescent="0.25">
      <c r="A336">
        <v>1163</v>
      </c>
      <c r="B336">
        <v>2</v>
      </c>
      <c r="C336" s="1">
        <v>26828</v>
      </c>
      <c r="D336">
        <v>1</v>
      </c>
      <c r="E336">
        <v>4</v>
      </c>
      <c r="F336">
        <v>5</v>
      </c>
      <c r="G336" t="s">
        <v>13</v>
      </c>
      <c r="H336">
        <v>40</v>
      </c>
      <c r="I336">
        <v>49148</v>
      </c>
      <c r="J336">
        <v>52300</v>
      </c>
      <c r="K336" s="3">
        <f>I336*Code!$F$1</f>
        <v>53079.840000000004</v>
      </c>
    </row>
    <row r="337" spans="1:11" x14ac:dyDescent="0.25">
      <c r="A337">
        <v>767</v>
      </c>
      <c r="B337">
        <v>1</v>
      </c>
      <c r="C337" s="1">
        <v>22504</v>
      </c>
      <c r="D337">
        <v>1</v>
      </c>
      <c r="E337">
        <v>3</v>
      </c>
      <c r="F337">
        <v>4</v>
      </c>
      <c r="G337" t="s">
        <v>19</v>
      </c>
      <c r="H337">
        <v>40</v>
      </c>
      <c r="I337">
        <v>49136</v>
      </c>
      <c r="J337">
        <v>497460</v>
      </c>
      <c r="K337" s="3">
        <f>I337*Code!$F$1</f>
        <v>53066.880000000005</v>
      </c>
    </row>
    <row r="338" spans="1:11" x14ac:dyDescent="0.25">
      <c r="A338">
        <v>457</v>
      </c>
      <c r="B338">
        <v>1</v>
      </c>
      <c r="C338" s="1">
        <v>20534</v>
      </c>
      <c r="D338">
        <v>1</v>
      </c>
      <c r="E338">
        <v>3</v>
      </c>
      <c r="F338">
        <v>2</v>
      </c>
      <c r="G338" t="s">
        <v>12</v>
      </c>
      <c r="H338">
        <v>40</v>
      </c>
      <c r="I338">
        <v>49120</v>
      </c>
      <c r="J338">
        <v>408547</v>
      </c>
      <c r="K338" s="3">
        <f>I338*Code!$F$1</f>
        <v>53049.600000000006</v>
      </c>
    </row>
    <row r="339" spans="1:11" x14ac:dyDescent="0.25">
      <c r="A339">
        <v>662</v>
      </c>
      <c r="B339">
        <v>1</v>
      </c>
      <c r="C339" s="1">
        <v>30471</v>
      </c>
      <c r="D339">
        <v>1</v>
      </c>
      <c r="E339">
        <v>3</v>
      </c>
      <c r="F339">
        <v>4</v>
      </c>
      <c r="G339" t="s">
        <v>12</v>
      </c>
      <c r="H339">
        <v>40</v>
      </c>
      <c r="I339">
        <v>49044</v>
      </c>
      <c r="J339">
        <v>49702</v>
      </c>
      <c r="K339" s="3">
        <f>I339*Code!$F$1</f>
        <v>52967.520000000004</v>
      </c>
    </row>
    <row r="340" spans="1:11" x14ac:dyDescent="0.25">
      <c r="A340">
        <v>246</v>
      </c>
      <c r="B340">
        <v>1</v>
      </c>
      <c r="C340" s="1">
        <v>25197</v>
      </c>
      <c r="D340">
        <v>1</v>
      </c>
      <c r="E340">
        <v>4</v>
      </c>
      <c r="F340">
        <v>3</v>
      </c>
      <c r="G340" t="s">
        <v>10</v>
      </c>
      <c r="H340">
        <v>42</v>
      </c>
      <c r="I340">
        <v>49024</v>
      </c>
      <c r="J340">
        <v>225192</v>
      </c>
      <c r="K340" s="3">
        <f>I340*Code!$F$1</f>
        <v>52945.920000000006</v>
      </c>
    </row>
    <row r="341" spans="1:11" x14ac:dyDescent="0.25">
      <c r="A341">
        <v>838</v>
      </c>
      <c r="B341">
        <v>1</v>
      </c>
      <c r="C341" s="1">
        <v>22707</v>
      </c>
      <c r="D341">
        <v>1</v>
      </c>
      <c r="E341">
        <v>1</v>
      </c>
      <c r="F341">
        <v>4</v>
      </c>
      <c r="G341" t="s">
        <v>15</v>
      </c>
      <c r="H341">
        <v>37</v>
      </c>
      <c r="I341">
        <v>48848</v>
      </c>
      <c r="J341">
        <v>98700</v>
      </c>
      <c r="K341" s="3">
        <f>I341*Code!$F$1</f>
        <v>52755.840000000004</v>
      </c>
    </row>
    <row r="342" spans="1:11" x14ac:dyDescent="0.25">
      <c r="A342">
        <v>886</v>
      </c>
      <c r="B342">
        <v>2</v>
      </c>
      <c r="C342" s="1">
        <v>20286</v>
      </c>
      <c r="D342">
        <v>1</v>
      </c>
      <c r="E342">
        <v>1</v>
      </c>
      <c r="F342">
        <v>3</v>
      </c>
      <c r="G342" t="s">
        <v>10</v>
      </c>
      <c r="H342">
        <v>48</v>
      </c>
      <c r="I342">
        <v>48744</v>
      </c>
      <c r="J342">
        <v>277500</v>
      </c>
      <c r="K342" s="3">
        <f>I342*Code!$F$1</f>
        <v>52643.520000000004</v>
      </c>
    </row>
    <row r="343" spans="1:11" x14ac:dyDescent="0.25">
      <c r="A343">
        <v>1023</v>
      </c>
      <c r="B343">
        <v>1</v>
      </c>
      <c r="C343" s="1">
        <v>28127</v>
      </c>
      <c r="D343">
        <v>1</v>
      </c>
      <c r="E343">
        <v>4</v>
      </c>
      <c r="F343">
        <v>4</v>
      </c>
      <c r="G343" t="s">
        <v>9</v>
      </c>
      <c r="H343">
        <v>35</v>
      </c>
      <c r="I343">
        <v>48712</v>
      </c>
      <c r="J343">
        <v>303738</v>
      </c>
      <c r="K343" s="3">
        <f>I343*Code!$F$1</f>
        <v>52608.960000000006</v>
      </c>
    </row>
    <row r="344" spans="1:11" x14ac:dyDescent="0.25">
      <c r="A344">
        <v>553</v>
      </c>
      <c r="B344">
        <v>1</v>
      </c>
      <c r="C344" s="1">
        <v>30275</v>
      </c>
      <c r="D344">
        <v>1</v>
      </c>
      <c r="E344">
        <v>2</v>
      </c>
      <c r="F344">
        <v>3</v>
      </c>
      <c r="G344" t="s">
        <v>10</v>
      </c>
      <c r="H344">
        <v>39</v>
      </c>
      <c r="I344">
        <v>48572</v>
      </c>
      <c r="J344">
        <v>205301</v>
      </c>
      <c r="K344" s="3">
        <f>I344*Code!$F$1</f>
        <v>52457.760000000002</v>
      </c>
    </row>
    <row r="345" spans="1:11" x14ac:dyDescent="0.25">
      <c r="A345">
        <v>939</v>
      </c>
      <c r="B345">
        <v>1</v>
      </c>
      <c r="C345" s="1">
        <v>30455</v>
      </c>
      <c r="D345">
        <v>1</v>
      </c>
      <c r="E345">
        <v>3</v>
      </c>
      <c r="F345">
        <v>4</v>
      </c>
      <c r="G345" t="s">
        <v>19</v>
      </c>
      <c r="H345">
        <v>38</v>
      </c>
      <c r="I345">
        <v>48528</v>
      </c>
      <c r="J345">
        <v>98150</v>
      </c>
      <c r="K345" s="3">
        <f>I345*Code!$F$1</f>
        <v>52410.240000000005</v>
      </c>
    </row>
    <row r="346" spans="1:11" x14ac:dyDescent="0.25">
      <c r="A346">
        <v>330</v>
      </c>
      <c r="B346">
        <v>2</v>
      </c>
      <c r="C346" s="1">
        <v>27844</v>
      </c>
      <c r="D346">
        <v>1</v>
      </c>
      <c r="E346">
        <v>2</v>
      </c>
      <c r="F346">
        <v>3</v>
      </c>
      <c r="G346" t="s">
        <v>10</v>
      </c>
      <c r="H346">
        <v>38</v>
      </c>
      <c r="I346">
        <v>48520</v>
      </c>
      <c r="J346">
        <v>1312</v>
      </c>
      <c r="K346" s="3">
        <f>I346*Code!$F$1</f>
        <v>52401.600000000006</v>
      </c>
    </row>
    <row r="347" spans="1:11" x14ac:dyDescent="0.25">
      <c r="A347">
        <v>566</v>
      </c>
      <c r="B347">
        <v>1</v>
      </c>
      <c r="C347" s="1">
        <v>29643</v>
      </c>
      <c r="D347">
        <v>1</v>
      </c>
      <c r="E347">
        <v>4</v>
      </c>
      <c r="F347">
        <v>4</v>
      </c>
      <c r="G347" t="s">
        <v>19</v>
      </c>
      <c r="H347">
        <v>41</v>
      </c>
      <c r="I347">
        <v>48520</v>
      </c>
      <c r="J347">
        <v>34076</v>
      </c>
      <c r="K347" s="3">
        <f>I347*Code!$F$1</f>
        <v>52401.600000000006</v>
      </c>
    </row>
    <row r="348" spans="1:11" x14ac:dyDescent="0.25">
      <c r="A348">
        <v>996</v>
      </c>
      <c r="B348">
        <v>1</v>
      </c>
      <c r="C348" s="1">
        <v>29274</v>
      </c>
      <c r="D348">
        <v>1</v>
      </c>
      <c r="E348">
        <v>4</v>
      </c>
      <c r="F348">
        <v>5</v>
      </c>
      <c r="G348" t="s">
        <v>13</v>
      </c>
      <c r="H348">
        <v>40</v>
      </c>
      <c r="I348">
        <v>48436</v>
      </c>
      <c r="J348">
        <v>96155</v>
      </c>
      <c r="K348" s="3">
        <f>I348*Code!$F$1</f>
        <v>52310.880000000005</v>
      </c>
    </row>
    <row r="349" spans="1:11" x14ac:dyDescent="0.25">
      <c r="A349">
        <v>491</v>
      </c>
      <c r="B349">
        <v>1</v>
      </c>
      <c r="C349" s="1">
        <v>28307</v>
      </c>
      <c r="D349">
        <v>1</v>
      </c>
      <c r="E349">
        <v>4</v>
      </c>
      <c r="F349">
        <v>4</v>
      </c>
      <c r="G349" t="s">
        <v>14</v>
      </c>
      <c r="H349">
        <v>38</v>
      </c>
      <c r="I349">
        <v>48412</v>
      </c>
      <c r="J349">
        <v>228610</v>
      </c>
      <c r="K349" s="3">
        <f>I349*Code!$F$1</f>
        <v>52284.960000000006</v>
      </c>
    </row>
    <row r="350" spans="1:11" x14ac:dyDescent="0.25">
      <c r="A350">
        <v>1269</v>
      </c>
      <c r="B350">
        <v>1</v>
      </c>
      <c r="C350" s="1">
        <v>23556</v>
      </c>
      <c r="D350">
        <v>1</v>
      </c>
      <c r="E350">
        <v>1</v>
      </c>
      <c r="F350">
        <v>4</v>
      </c>
      <c r="G350" t="s">
        <v>15</v>
      </c>
      <c r="H350">
        <v>38</v>
      </c>
      <c r="I350">
        <v>48404</v>
      </c>
      <c r="J350">
        <v>101000</v>
      </c>
      <c r="K350" s="3">
        <f>I350*Code!$F$1</f>
        <v>52276.320000000007</v>
      </c>
    </row>
    <row r="351" spans="1:11" x14ac:dyDescent="0.25">
      <c r="A351">
        <v>970</v>
      </c>
      <c r="B351">
        <v>1</v>
      </c>
      <c r="C351" s="1">
        <v>23799</v>
      </c>
      <c r="D351">
        <v>1</v>
      </c>
      <c r="E351">
        <v>4</v>
      </c>
      <c r="F351">
        <v>4</v>
      </c>
      <c r="G351" t="s">
        <v>15</v>
      </c>
      <c r="H351">
        <v>39</v>
      </c>
      <c r="I351">
        <v>48284</v>
      </c>
      <c r="J351">
        <v>174000</v>
      </c>
      <c r="K351" s="3">
        <f>I351*Code!$F$1</f>
        <v>52146.720000000001</v>
      </c>
    </row>
    <row r="352" spans="1:11" x14ac:dyDescent="0.25">
      <c r="A352">
        <v>234</v>
      </c>
      <c r="B352">
        <v>1</v>
      </c>
      <c r="C352" s="1">
        <v>28252</v>
      </c>
      <c r="D352">
        <v>1</v>
      </c>
      <c r="E352">
        <v>3</v>
      </c>
      <c r="F352">
        <v>4</v>
      </c>
      <c r="G352" t="s">
        <v>19</v>
      </c>
      <c r="H352">
        <v>40</v>
      </c>
      <c r="I352">
        <v>48276</v>
      </c>
      <c r="J352">
        <v>112079</v>
      </c>
      <c r="K352" s="3">
        <f>I352*Code!$F$1</f>
        <v>52138.080000000002</v>
      </c>
    </row>
    <row r="353" spans="1:11" x14ac:dyDescent="0.25">
      <c r="A353">
        <v>1051</v>
      </c>
      <c r="B353">
        <v>2</v>
      </c>
      <c r="C353" s="1">
        <v>29646</v>
      </c>
      <c r="D353">
        <v>1</v>
      </c>
      <c r="E353">
        <v>2</v>
      </c>
      <c r="F353">
        <v>3</v>
      </c>
      <c r="G353" t="s">
        <v>10</v>
      </c>
      <c r="H353">
        <v>40</v>
      </c>
      <c r="I353">
        <v>48164</v>
      </c>
      <c r="J353">
        <v>27000</v>
      </c>
      <c r="K353" s="3">
        <f>I353*Code!$F$1</f>
        <v>52017.120000000003</v>
      </c>
    </row>
    <row r="354" spans="1:11" x14ac:dyDescent="0.25">
      <c r="A354">
        <v>868</v>
      </c>
      <c r="B354">
        <v>1</v>
      </c>
      <c r="C354" s="1">
        <v>29109</v>
      </c>
      <c r="D354">
        <v>1</v>
      </c>
      <c r="E354">
        <v>4</v>
      </c>
      <c r="F354">
        <v>4</v>
      </c>
      <c r="G354" t="s">
        <v>15</v>
      </c>
      <c r="H354">
        <v>44</v>
      </c>
      <c r="I354">
        <v>48128</v>
      </c>
      <c r="J354">
        <v>191780</v>
      </c>
      <c r="K354" s="3">
        <f>I354*Code!$F$1</f>
        <v>51978.240000000005</v>
      </c>
    </row>
    <row r="355" spans="1:11" x14ac:dyDescent="0.25">
      <c r="A355">
        <v>1194</v>
      </c>
      <c r="B355">
        <v>1</v>
      </c>
      <c r="C355" s="1">
        <v>23483</v>
      </c>
      <c r="D355">
        <v>1</v>
      </c>
      <c r="E355">
        <v>4</v>
      </c>
      <c r="F355">
        <v>5</v>
      </c>
      <c r="G355" t="s">
        <v>16</v>
      </c>
      <c r="H355">
        <v>38</v>
      </c>
      <c r="I355">
        <v>47988</v>
      </c>
      <c r="J355">
        <v>185873</v>
      </c>
      <c r="K355" s="3">
        <f>I355*Code!$F$1</f>
        <v>51827.040000000001</v>
      </c>
    </row>
    <row r="356" spans="1:11" x14ac:dyDescent="0.25">
      <c r="A356">
        <v>706</v>
      </c>
      <c r="B356">
        <v>1</v>
      </c>
      <c r="C356" s="1">
        <v>28068</v>
      </c>
      <c r="D356">
        <v>1</v>
      </c>
      <c r="E356">
        <v>4</v>
      </c>
      <c r="F356">
        <v>5</v>
      </c>
      <c r="G356" t="s">
        <v>13</v>
      </c>
      <c r="H356">
        <v>40</v>
      </c>
      <c r="I356">
        <v>47920</v>
      </c>
      <c r="J356">
        <v>108000</v>
      </c>
      <c r="K356" s="3">
        <f>I356*Code!$F$1</f>
        <v>51753.600000000006</v>
      </c>
    </row>
    <row r="357" spans="1:11" x14ac:dyDescent="0.25">
      <c r="A357">
        <v>113</v>
      </c>
      <c r="B357">
        <v>1</v>
      </c>
      <c r="C357" s="1">
        <v>20135</v>
      </c>
      <c r="D357">
        <v>1</v>
      </c>
      <c r="E357">
        <v>3</v>
      </c>
      <c r="F357">
        <v>4</v>
      </c>
      <c r="G357" t="s">
        <v>12</v>
      </c>
      <c r="H357">
        <v>38</v>
      </c>
      <c r="I357">
        <v>47868</v>
      </c>
      <c r="J357">
        <v>28714</v>
      </c>
      <c r="K357" s="3">
        <f>I357*Code!$F$1</f>
        <v>51697.440000000002</v>
      </c>
    </row>
    <row r="358" spans="1:11" x14ac:dyDescent="0.25">
      <c r="A358">
        <v>198</v>
      </c>
      <c r="B358">
        <v>2</v>
      </c>
      <c r="C358" s="1">
        <v>22697</v>
      </c>
      <c r="D358">
        <v>1</v>
      </c>
      <c r="E358">
        <v>4</v>
      </c>
      <c r="F358">
        <v>4</v>
      </c>
      <c r="G358" t="s">
        <v>19</v>
      </c>
      <c r="H358">
        <v>35</v>
      </c>
      <c r="I358">
        <v>47860</v>
      </c>
      <c r="J358">
        <v>41738</v>
      </c>
      <c r="K358" s="3">
        <f>I358*Code!$F$1</f>
        <v>51688.800000000003</v>
      </c>
    </row>
    <row r="359" spans="1:11" x14ac:dyDescent="0.25">
      <c r="A359">
        <v>972</v>
      </c>
      <c r="B359">
        <v>1</v>
      </c>
      <c r="C359" s="1">
        <v>29467</v>
      </c>
      <c r="D359">
        <v>1</v>
      </c>
      <c r="E359">
        <v>3</v>
      </c>
      <c r="F359">
        <v>4</v>
      </c>
      <c r="G359" t="s">
        <v>9</v>
      </c>
      <c r="H359">
        <v>45</v>
      </c>
      <c r="I359">
        <v>47832</v>
      </c>
      <c r="J359">
        <v>111900</v>
      </c>
      <c r="K359" s="3">
        <f>I359*Code!$F$1</f>
        <v>51658.560000000005</v>
      </c>
    </row>
    <row r="360" spans="1:11" x14ac:dyDescent="0.25">
      <c r="A360">
        <v>63</v>
      </c>
      <c r="B360">
        <v>1</v>
      </c>
      <c r="C360" s="1">
        <v>30656</v>
      </c>
      <c r="D360">
        <v>1</v>
      </c>
      <c r="E360">
        <v>2</v>
      </c>
      <c r="F360">
        <v>4</v>
      </c>
      <c r="G360" t="s">
        <v>9</v>
      </c>
      <c r="H360">
        <v>38</v>
      </c>
      <c r="I360">
        <v>47788</v>
      </c>
      <c r="J360">
        <v>-15203</v>
      </c>
      <c r="K360" s="3">
        <f>I360*Code!$F$1</f>
        <v>51611.040000000001</v>
      </c>
    </row>
    <row r="361" spans="1:11" x14ac:dyDescent="0.25">
      <c r="A361">
        <v>412</v>
      </c>
      <c r="B361">
        <v>2</v>
      </c>
      <c r="C361" s="1">
        <v>25571</v>
      </c>
      <c r="D361">
        <v>1</v>
      </c>
      <c r="E361">
        <v>4</v>
      </c>
      <c r="F361">
        <v>4</v>
      </c>
      <c r="G361" t="s">
        <v>19</v>
      </c>
      <c r="H361">
        <v>40</v>
      </c>
      <c r="I361">
        <v>47728</v>
      </c>
      <c r="J361">
        <v>9625</v>
      </c>
      <c r="K361" s="3">
        <f>I361*Code!$F$1</f>
        <v>51546.240000000005</v>
      </c>
    </row>
    <row r="362" spans="1:11" x14ac:dyDescent="0.25">
      <c r="A362">
        <v>895</v>
      </c>
      <c r="B362">
        <v>1</v>
      </c>
      <c r="C362" s="1">
        <v>29451</v>
      </c>
      <c r="D362">
        <v>1</v>
      </c>
      <c r="E362">
        <v>2</v>
      </c>
      <c r="F362">
        <v>3</v>
      </c>
      <c r="G362" t="s">
        <v>10</v>
      </c>
      <c r="H362">
        <v>40</v>
      </c>
      <c r="I362">
        <v>47648</v>
      </c>
      <c r="J362">
        <v>354000</v>
      </c>
      <c r="K362" s="3">
        <f>I362*Code!$F$1</f>
        <v>51459.840000000004</v>
      </c>
    </row>
    <row r="363" spans="1:11" x14ac:dyDescent="0.25">
      <c r="A363">
        <v>298</v>
      </c>
      <c r="B363">
        <v>1</v>
      </c>
      <c r="C363" s="1">
        <v>26403</v>
      </c>
      <c r="D363">
        <v>1</v>
      </c>
      <c r="E363">
        <v>3</v>
      </c>
      <c r="F363">
        <v>4</v>
      </c>
      <c r="G363" t="s">
        <v>19</v>
      </c>
      <c r="H363">
        <v>38</v>
      </c>
      <c r="I363">
        <v>47636</v>
      </c>
      <c r="J363">
        <v>47000</v>
      </c>
      <c r="K363" s="3">
        <f>I363*Code!$F$1</f>
        <v>51446.880000000005</v>
      </c>
    </row>
    <row r="364" spans="1:11" x14ac:dyDescent="0.25">
      <c r="A364">
        <v>178</v>
      </c>
      <c r="B364">
        <v>1</v>
      </c>
      <c r="C364" s="1">
        <v>25635</v>
      </c>
      <c r="D364">
        <v>1</v>
      </c>
      <c r="E364">
        <v>4</v>
      </c>
      <c r="F364">
        <v>3</v>
      </c>
      <c r="G364" t="s">
        <v>10</v>
      </c>
      <c r="H364">
        <v>39</v>
      </c>
      <c r="I364">
        <v>47600</v>
      </c>
      <c r="J364">
        <v>83553</v>
      </c>
      <c r="K364" s="3">
        <f>I364*Code!$F$1</f>
        <v>51408</v>
      </c>
    </row>
    <row r="365" spans="1:11" x14ac:dyDescent="0.25">
      <c r="A365">
        <v>294</v>
      </c>
      <c r="B365">
        <v>1</v>
      </c>
      <c r="C365" s="1">
        <v>23375</v>
      </c>
      <c r="D365">
        <v>1</v>
      </c>
      <c r="E365">
        <v>3</v>
      </c>
      <c r="F365">
        <v>4</v>
      </c>
      <c r="G365" t="s">
        <v>9</v>
      </c>
      <c r="H365">
        <v>40</v>
      </c>
      <c r="I365">
        <v>47516</v>
      </c>
      <c r="J365">
        <v>54003</v>
      </c>
      <c r="K365" s="3">
        <f>I365*Code!$F$1</f>
        <v>51317.280000000006</v>
      </c>
    </row>
    <row r="366" spans="1:11" x14ac:dyDescent="0.25">
      <c r="A366">
        <v>607</v>
      </c>
      <c r="B366">
        <v>1</v>
      </c>
      <c r="C366" s="1">
        <v>24547</v>
      </c>
      <c r="D366">
        <v>1</v>
      </c>
      <c r="E366">
        <v>4</v>
      </c>
      <c r="F366">
        <v>5</v>
      </c>
      <c r="G366" t="s">
        <v>13</v>
      </c>
      <c r="H366">
        <v>36</v>
      </c>
      <c r="I366">
        <v>47324</v>
      </c>
      <c r="J366">
        <v>228508</v>
      </c>
      <c r="K366" s="3">
        <f>I366*Code!$F$1</f>
        <v>51109.920000000006</v>
      </c>
    </row>
    <row r="367" spans="1:11" x14ac:dyDescent="0.25">
      <c r="A367">
        <v>916</v>
      </c>
      <c r="B367">
        <v>1</v>
      </c>
      <c r="C367" s="1">
        <v>19627</v>
      </c>
      <c r="D367">
        <v>1</v>
      </c>
      <c r="E367">
        <v>4</v>
      </c>
      <c r="F367">
        <v>4</v>
      </c>
      <c r="G367" t="s">
        <v>12</v>
      </c>
      <c r="H367">
        <v>35</v>
      </c>
      <c r="I367">
        <v>47264</v>
      </c>
      <c r="J367">
        <v>529546</v>
      </c>
      <c r="K367" s="3">
        <f>I367*Code!$F$1</f>
        <v>51045.120000000003</v>
      </c>
    </row>
    <row r="368" spans="1:11" x14ac:dyDescent="0.25">
      <c r="A368">
        <v>31</v>
      </c>
      <c r="B368">
        <v>2</v>
      </c>
      <c r="C368" s="1">
        <v>29812</v>
      </c>
      <c r="D368">
        <v>1</v>
      </c>
      <c r="E368">
        <v>3</v>
      </c>
      <c r="F368">
        <v>4</v>
      </c>
      <c r="G368" t="s">
        <v>20</v>
      </c>
      <c r="H368">
        <v>39</v>
      </c>
      <c r="I368">
        <v>47164</v>
      </c>
      <c r="J368">
        <v>70500</v>
      </c>
      <c r="K368" s="3">
        <f>I368*Code!$F$1</f>
        <v>50937.120000000003</v>
      </c>
    </row>
    <row r="369" spans="1:11" x14ac:dyDescent="0.25">
      <c r="A369">
        <v>836</v>
      </c>
      <c r="B369">
        <v>1</v>
      </c>
      <c r="C369" s="1">
        <v>23962</v>
      </c>
      <c r="D369">
        <v>1</v>
      </c>
      <c r="E369">
        <v>4</v>
      </c>
      <c r="F369">
        <v>5</v>
      </c>
      <c r="G369" t="s">
        <v>13</v>
      </c>
      <c r="H369">
        <v>35</v>
      </c>
      <c r="I369">
        <v>47032</v>
      </c>
      <c r="J369">
        <v>315587</v>
      </c>
      <c r="K369" s="3">
        <f>I369*Code!$F$1</f>
        <v>50794.560000000005</v>
      </c>
    </row>
    <row r="370" spans="1:11" x14ac:dyDescent="0.25">
      <c r="A370">
        <v>823</v>
      </c>
      <c r="B370">
        <v>1</v>
      </c>
      <c r="C370" s="1">
        <v>26042</v>
      </c>
      <c r="D370">
        <v>1</v>
      </c>
      <c r="E370">
        <v>1</v>
      </c>
      <c r="F370">
        <v>2</v>
      </c>
      <c r="G370" t="s">
        <v>11</v>
      </c>
      <c r="H370">
        <v>50</v>
      </c>
      <c r="I370">
        <v>47028</v>
      </c>
      <c r="J370">
        <v>464720</v>
      </c>
      <c r="K370" s="3">
        <f>I370*Code!$F$1</f>
        <v>50790.240000000005</v>
      </c>
    </row>
    <row r="371" spans="1:11" x14ac:dyDescent="0.25">
      <c r="A371">
        <v>250</v>
      </c>
      <c r="B371">
        <v>1</v>
      </c>
      <c r="C371" s="1">
        <v>27758</v>
      </c>
      <c r="D371">
        <v>1</v>
      </c>
      <c r="E371">
        <v>2</v>
      </c>
      <c r="F371">
        <v>3</v>
      </c>
      <c r="G371" t="s">
        <v>10</v>
      </c>
      <c r="H371">
        <v>38</v>
      </c>
      <c r="I371">
        <v>46864</v>
      </c>
      <c r="J371">
        <v>160300</v>
      </c>
      <c r="K371" s="3">
        <f>I371*Code!$F$1</f>
        <v>50613.120000000003</v>
      </c>
    </row>
    <row r="372" spans="1:11" x14ac:dyDescent="0.25">
      <c r="A372">
        <v>1190</v>
      </c>
      <c r="B372">
        <v>1</v>
      </c>
      <c r="C372" s="1">
        <v>31255</v>
      </c>
      <c r="D372">
        <v>1</v>
      </c>
      <c r="E372">
        <v>3</v>
      </c>
      <c r="F372">
        <v>4</v>
      </c>
      <c r="G372" t="s">
        <v>9</v>
      </c>
      <c r="H372">
        <v>38</v>
      </c>
      <c r="I372">
        <v>46796</v>
      </c>
      <c r="J372">
        <v>124707</v>
      </c>
      <c r="K372" s="3">
        <f>I372*Code!$F$1</f>
        <v>50539.68</v>
      </c>
    </row>
    <row r="373" spans="1:11" x14ac:dyDescent="0.25">
      <c r="A373">
        <v>835</v>
      </c>
      <c r="B373">
        <v>2</v>
      </c>
      <c r="C373" s="1">
        <v>30276</v>
      </c>
      <c r="D373">
        <v>1</v>
      </c>
      <c r="E373">
        <v>1</v>
      </c>
      <c r="F373">
        <v>4</v>
      </c>
      <c r="G373" t="s">
        <v>19</v>
      </c>
      <c r="H373">
        <v>38</v>
      </c>
      <c r="I373">
        <v>46744</v>
      </c>
      <c r="J373">
        <v>27120</v>
      </c>
      <c r="K373" s="3">
        <f>I373*Code!$F$1</f>
        <v>50483.520000000004</v>
      </c>
    </row>
    <row r="374" spans="1:11" x14ac:dyDescent="0.25">
      <c r="A374">
        <v>907</v>
      </c>
      <c r="B374">
        <v>2</v>
      </c>
      <c r="C374" s="1">
        <v>25575</v>
      </c>
      <c r="D374">
        <v>1</v>
      </c>
      <c r="E374">
        <v>4</v>
      </c>
      <c r="F374">
        <v>4</v>
      </c>
      <c r="G374" t="s">
        <v>12</v>
      </c>
      <c r="H374">
        <v>38</v>
      </c>
      <c r="I374">
        <v>46724</v>
      </c>
      <c r="J374">
        <v>310669</v>
      </c>
      <c r="K374" s="3">
        <f>I374*Code!$F$1</f>
        <v>50461.920000000006</v>
      </c>
    </row>
    <row r="375" spans="1:11" x14ac:dyDescent="0.25">
      <c r="A375">
        <v>476</v>
      </c>
      <c r="B375">
        <v>2</v>
      </c>
      <c r="C375" s="1">
        <v>30157</v>
      </c>
      <c r="D375">
        <v>1</v>
      </c>
      <c r="E375">
        <v>2</v>
      </c>
      <c r="F375">
        <v>3</v>
      </c>
      <c r="G375" t="s">
        <v>10</v>
      </c>
      <c r="H375">
        <v>32</v>
      </c>
      <c r="I375">
        <v>46688</v>
      </c>
      <c r="J375">
        <v>1967</v>
      </c>
      <c r="K375" s="3">
        <f>I375*Code!$F$1</f>
        <v>50423.040000000001</v>
      </c>
    </row>
    <row r="376" spans="1:11" x14ac:dyDescent="0.25">
      <c r="A376">
        <v>770</v>
      </c>
      <c r="B376">
        <v>1</v>
      </c>
      <c r="C376" s="1">
        <v>31671</v>
      </c>
      <c r="D376">
        <v>1</v>
      </c>
      <c r="E376">
        <v>3</v>
      </c>
      <c r="F376">
        <v>4</v>
      </c>
      <c r="G376" t="s">
        <v>19</v>
      </c>
      <c r="H376">
        <v>40</v>
      </c>
      <c r="I376">
        <v>46560</v>
      </c>
      <c r="J376">
        <v>96192</v>
      </c>
      <c r="K376" s="3">
        <f>I376*Code!$F$1</f>
        <v>50284.800000000003</v>
      </c>
    </row>
    <row r="377" spans="1:11" x14ac:dyDescent="0.25">
      <c r="A377">
        <v>123</v>
      </c>
      <c r="B377">
        <v>1</v>
      </c>
      <c r="C377" s="1">
        <v>19516</v>
      </c>
      <c r="D377">
        <v>1</v>
      </c>
      <c r="E377">
        <v>3</v>
      </c>
      <c r="F377">
        <v>5</v>
      </c>
      <c r="G377" t="s">
        <v>16</v>
      </c>
      <c r="H377">
        <v>38</v>
      </c>
      <c r="I377">
        <v>46540</v>
      </c>
      <c r="J377">
        <v>117647</v>
      </c>
      <c r="K377" s="3">
        <f>I377*Code!$F$1</f>
        <v>50263.200000000004</v>
      </c>
    </row>
    <row r="378" spans="1:11" x14ac:dyDescent="0.25">
      <c r="A378">
        <v>303</v>
      </c>
      <c r="B378">
        <v>1</v>
      </c>
      <c r="C378" s="1">
        <v>30948</v>
      </c>
      <c r="D378">
        <v>1</v>
      </c>
      <c r="E378">
        <v>3</v>
      </c>
      <c r="F378">
        <v>3</v>
      </c>
      <c r="G378" t="s">
        <v>10</v>
      </c>
      <c r="H378">
        <v>48</v>
      </c>
      <c r="I378">
        <v>46512</v>
      </c>
      <c r="J378">
        <v>0</v>
      </c>
      <c r="K378" s="3">
        <f>I378*Code!$F$1</f>
        <v>50232.960000000006</v>
      </c>
    </row>
    <row r="379" spans="1:11" x14ac:dyDescent="0.25">
      <c r="A379">
        <v>722</v>
      </c>
      <c r="B379">
        <v>1</v>
      </c>
      <c r="C379" s="1">
        <v>27980</v>
      </c>
      <c r="D379">
        <v>1</v>
      </c>
      <c r="E379">
        <v>3</v>
      </c>
      <c r="F379">
        <v>4</v>
      </c>
      <c r="G379" t="s">
        <v>14</v>
      </c>
      <c r="H379">
        <v>40</v>
      </c>
      <c r="I379">
        <v>46324</v>
      </c>
      <c r="J379">
        <v>227529</v>
      </c>
      <c r="K379" s="3">
        <f>I379*Code!$F$1</f>
        <v>50029.920000000006</v>
      </c>
    </row>
    <row r="380" spans="1:11" x14ac:dyDescent="0.25">
      <c r="A380">
        <v>1116</v>
      </c>
      <c r="B380">
        <v>1</v>
      </c>
      <c r="C380" s="1">
        <v>27138</v>
      </c>
      <c r="D380">
        <v>1</v>
      </c>
      <c r="E380">
        <v>4</v>
      </c>
      <c r="F380">
        <v>2</v>
      </c>
      <c r="G380" t="s">
        <v>11</v>
      </c>
      <c r="H380">
        <v>45</v>
      </c>
      <c r="I380">
        <v>46220</v>
      </c>
      <c r="J380">
        <v>242945</v>
      </c>
      <c r="K380" s="3">
        <f>I380*Code!$F$1</f>
        <v>49917.600000000006</v>
      </c>
    </row>
    <row r="381" spans="1:11" x14ac:dyDescent="0.25">
      <c r="A381">
        <v>280</v>
      </c>
      <c r="B381">
        <v>1</v>
      </c>
      <c r="C381" s="1">
        <v>27691</v>
      </c>
      <c r="D381">
        <v>1</v>
      </c>
      <c r="E381">
        <v>4</v>
      </c>
      <c r="F381">
        <v>5</v>
      </c>
      <c r="G381" t="s">
        <v>13</v>
      </c>
      <c r="H381">
        <v>38</v>
      </c>
      <c r="I381">
        <v>46180</v>
      </c>
      <c r="J381">
        <v>431935</v>
      </c>
      <c r="K381" s="3">
        <f>I381*Code!$F$1</f>
        <v>49874.400000000001</v>
      </c>
    </row>
    <row r="382" spans="1:11" x14ac:dyDescent="0.25">
      <c r="A382">
        <v>189</v>
      </c>
      <c r="B382">
        <v>1</v>
      </c>
      <c r="C382" s="1">
        <v>22088</v>
      </c>
      <c r="D382">
        <v>1</v>
      </c>
      <c r="E382">
        <v>4</v>
      </c>
      <c r="F382">
        <v>4</v>
      </c>
      <c r="G382" t="s">
        <v>9</v>
      </c>
      <c r="H382">
        <v>38</v>
      </c>
      <c r="I382">
        <v>46084</v>
      </c>
      <c r="J382">
        <v>10000</v>
      </c>
      <c r="K382" s="3">
        <f>I382*Code!$F$1</f>
        <v>49770.720000000001</v>
      </c>
    </row>
    <row r="383" spans="1:11" x14ac:dyDescent="0.25">
      <c r="A383">
        <v>254</v>
      </c>
      <c r="B383">
        <v>1</v>
      </c>
      <c r="C383" s="1">
        <v>29124</v>
      </c>
      <c r="D383">
        <v>1</v>
      </c>
      <c r="E383">
        <v>1</v>
      </c>
      <c r="F383">
        <v>4</v>
      </c>
      <c r="G383" t="s">
        <v>9</v>
      </c>
      <c r="H383">
        <v>38</v>
      </c>
      <c r="I383">
        <v>46084</v>
      </c>
      <c r="J383">
        <v>9832</v>
      </c>
      <c r="K383" s="3">
        <f>I383*Code!$F$1</f>
        <v>49770.720000000001</v>
      </c>
    </row>
    <row r="384" spans="1:11" x14ac:dyDescent="0.25">
      <c r="A384">
        <v>71</v>
      </c>
      <c r="B384">
        <v>2</v>
      </c>
      <c r="C384" s="1">
        <v>20695</v>
      </c>
      <c r="D384">
        <v>1</v>
      </c>
      <c r="E384">
        <v>4</v>
      </c>
      <c r="F384">
        <v>2</v>
      </c>
      <c r="G384" t="s">
        <v>11</v>
      </c>
      <c r="H384">
        <v>30</v>
      </c>
      <c r="I384">
        <v>46048</v>
      </c>
      <c r="J384">
        <v>309128</v>
      </c>
      <c r="K384" s="3">
        <f>I384*Code!$F$1</f>
        <v>49731.840000000004</v>
      </c>
    </row>
    <row r="385" spans="1:11" x14ac:dyDescent="0.25">
      <c r="A385">
        <v>167</v>
      </c>
      <c r="B385">
        <v>1</v>
      </c>
      <c r="C385" s="1">
        <v>27006</v>
      </c>
      <c r="D385">
        <v>1</v>
      </c>
      <c r="E385">
        <v>1</v>
      </c>
      <c r="F385">
        <v>5</v>
      </c>
      <c r="G385" t="s">
        <v>13</v>
      </c>
      <c r="H385">
        <v>36</v>
      </c>
      <c r="I385">
        <v>46032</v>
      </c>
      <c r="J385">
        <v>18008</v>
      </c>
      <c r="K385" s="3">
        <f>I385*Code!$F$1</f>
        <v>49714.560000000005</v>
      </c>
    </row>
    <row r="386" spans="1:11" x14ac:dyDescent="0.25">
      <c r="A386">
        <v>42</v>
      </c>
      <c r="B386">
        <v>1</v>
      </c>
      <c r="C386" s="1">
        <v>15892</v>
      </c>
      <c r="D386">
        <v>1</v>
      </c>
      <c r="E386">
        <v>1</v>
      </c>
      <c r="F386">
        <v>2</v>
      </c>
      <c r="G386" t="s">
        <v>19</v>
      </c>
      <c r="H386">
        <v>50</v>
      </c>
      <c r="I386">
        <v>46012</v>
      </c>
      <c r="J386">
        <v>40</v>
      </c>
      <c r="K386" s="3">
        <f>I386*Code!$F$1</f>
        <v>49692.960000000006</v>
      </c>
    </row>
    <row r="387" spans="1:11" x14ac:dyDescent="0.25">
      <c r="A387">
        <v>415</v>
      </c>
      <c r="B387">
        <v>2</v>
      </c>
      <c r="C387" s="1">
        <v>28934</v>
      </c>
      <c r="D387">
        <v>1</v>
      </c>
      <c r="E387">
        <v>4</v>
      </c>
      <c r="F387">
        <v>4</v>
      </c>
      <c r="G387" t="s">
        <v>11</v>
      </c>
      <c r="H387">
        <v>40</v>
      </c>
      <c r="I387">
        <v>45980</v>
      </c>
      <c r="J387">
        <v>105000</v>
      </c>
      <c r="K387" s="3">
        <f>I387*Code!$F$1</f>
        <v>49658.400000000001</v>
      </c>
    </row>
    <row r="388" spans="1:11" x14ac:dyDescent="0.25">
      <c r="A388">
        <v>682</v>
      </c>
      <c r="B388">
        <v>1</v>
      </c>
      <c r="C388" s="1">
        <v>24683</v>
      </c>
      <c r="D388">
        <v>1</v>
      </c>
      <c r="E388">
        <v>4</v>
      </c>
      <c r="F388">
        <v>4</v>
      </c>
      <c r="G388" t="s">
        <v>14</v>
      </c>
      <c r="H388">
        <v>40</v>
      </c>
      <c r="I388">
        <v>45964</v>
      </c>
      <c r="J388">
        <v>143465</v>
      </c>
      <c r="K388" s="3">
        <f>I388*Code!$F$1</f>
        <v>49641.120000000003</v>
      </c>
    </row>
    <row r="389" spans="1:11" x14ac:dyDescent="0.25">
      <c r="A389">
        <v>1113</v>
      </c>
      <c r="B389">
        <v>2</v>
      </c>
      <c r="C389" s="1">
        <v>23017</v>
      </c>
      <c r="D389">
        <v>1</v>
      </c>
      <c r="E389">
        <v>1</v>
      </c>
      <c r="F389">
        <v>4</v>
      </c>
      <c r="G389" t="s">
        <v>11</v>
      </c>
      <c r="H389">
        <v>40</v>
      </c>
      <c r="I389">
        <v>45940</v>
      </c>
      <c r="J389">
        <v>93929</v>
      </c>
      <c r="K389" s="3">
        <f>I389*Code!$F$1</f>
        <v>49615.200000000004</v>
      </c>
    </row>
    <row r="390" spans="1:11" x14ac:dyDescent="0.25">
      <c r="A390">
        <v>7</v>
      </c>
      <c r="B390">
        <v>1</v>
      </c>
      <c r="C390" s="1">
        <v>30369</v>
      </c>
      <c r="D390">
        <v>1</v>
      </c>
      <c r="E390">
        <v>2</v>
      </c>
      <c r="F390">
        <v>3</v>
      </c>
      <c r="G390" t="s">
        <v>10</v>
      </c>
      <c r="H390">
        <v>40</v>
      </c>
      <c r="I390">
        <v>45740</v>
      </c>
      <c r="J390">
        <v>40000</v>
      </c>
      <c r="K390" s="3">
        <f>I390*Code!$F$1</f>
        <v>49399.200000000004</v>
      </c>
    </row>
    <row r="391" spans="1:11" x14ac:dyDescent="0.25">
      <c r="A391">
        <v>56</v>
      </c>
      <c r="B391">
        <v>1</v>
      </c>
      <c r="C391" s="1">
        <v>20029</v>
      </c>
      <c r="D391">
        <v>1</v>
      </c>
      <c r="E391">
        <v>4</v>
      </c>
      <c r="F391">
        <v>3</v>
      </c>
      <c r="G391" t="s">
        <v>10</v>
      </c>
      <c r="H391">
        <v>40</v>
      </c>
      <c r="I391">
        <v>45732</v>
      </c>
      <c r="J391">
        <v>366233</v>
      </c>
      <c r="K391" s="3">
        <f>I391*Code!$F$1</f>
        <v>49390.560000000005</v>
      </c>
    </row>
    <row r="392" spans="1:11" x14ac:dyDescent="0.25">
      <c r="A392">
        <v>1170</v>
      </c>
      <c r="B392">
        <v>1</v>
      </c>
      <c r="C392" s="1">
        <v>28179</v>
      </c>
      <c r="D392">
        <v>1</v>
      </c>
      <c r="E392">
        <v>3</v>
      </c>
      <c r="F392">
        <v>2</v>
      </c>
      <c r="G392" t="s">
        <v>19</v>
      </c>
      <c r="H392">
        <v>70</v>
      </c>
      <c r="I392">
        <v>45460</v>
      </c>
      <c r="J392">
        <v>-111420</v>
      </c>
      <c r="K392" s="3">
        <f>I392*Code!$F$1</f>
        <v>49096.800000000003</v>
      </c>
    </row>
    <row r="393" spans="1:11" x14ac:dyDescent="0.25">
      <c r="A393">
        <v>152</v>
      </c>
      <c r="B393">
        <v>1</v>
      </c>
      <c r="C393" s="1">
        <v>22151</v>
      </c>
      <c r="D393">
        <v>1</v>
      </c>
      <c r="E393">
        <v>4</v>
      </c>
      <c r="F393">
        <v>4</v>
      </c>
      <c r="G393" t="s">
        <v>14</v>
      </c>
      <c r="H393">
        <v>39</v>
      </c>
      <c r="I393">
        <v>45432</v>
      </c>
      <c r="J393">
        <v>119700</v>
      </c>
      <c r="K393" s="3">
        <f>I393*Code!$F$1</f>
        <v>49066.560000000005</v>
      </c>
    </row>
    <row r="394" spans="1:11" x14ac:dyDescent="0.25">
      <c r="A394">
        <v>1245</v>
      </c>
      <c r="B394">
        <v>1</v>
      </c>
      <c r="C394" s="1">
        <v>29292</v>
      </c>
      <c r="D394">
        <v>1</v>
      </c>
      <c r="E394">
        <v>3</v>
      </c>
      <c r="F394">
        <v>5</v>
      </c>
      <c r="G394" t="s">
        <v>13</v>
      </c>
      <c r="H394">
        <v>40</v>
      </c>
      <c r="I394">
        <v>45420</v>
      </c>
      <c r="J394">
        <v>198653</v>
      </c>
      <c r="K394" s="3">
        <f>I394*Code!$F$1</f>
        <v>49053.600000000006</v>
      </c>
    </row>
    <row r="395" spans="1:11" x14ac:dyDescent="0.25">
      <c r="A395">
        <v>61</v>
      </c>
      <c r="B395">
        <v>1</v>
      </c>
      <c r="C395" s="1">
        <v>24913</v>
      </c>
      <c r="D395">
        <v>1</v>
      </c>
      <c r="E395">
        <v>4</v>
      </c>
      <c r="F395">
        <v>4</v>
      </c>
      <c r="G395" t="s">
        <v>11</v>
      </c>
      <c r="H395">
        <v>40</v>
      </c>
      <c r="I395">
        <v>45244</v>
      </c>
      <c r="J395">
        <v>112600</v>
      </c>
      <c r="K395" s="3">
        <f>I395*Code!$F$1</f>
        <v>48863.520000000004</v>
      </c>
    </row>
    <row r="396" spans="1:11" x14ac:dyDescent="0.25">
      <c r="A396">
        <v>103</v>
      </c>
      <c r="B396">
        <v>1</v>
      </c>
      <c r="C396" s="1">
        <v>27980</v>
      </c>
      <c r="D396">
        <v>1</v>
      </c>
      <c r="E396">
        <v>4</v>
      </c>
      <c r="F396">
        <v>5</v>
      </c>
      <c r="G396" t="s">
        <v>13</v>
      </c>
      <c r="H396">
        <v>35</v>
      </c>
      <c r="I396">
        <v>45244</v>
      </c>
      <c r="J396">
        <v>40400</v>
      </c>
      <c r="K396" s="3">
        <f>I396*Code!$F$1</f>
        <v>48863.520000000004</v>
      </c>
    </row>
    <row r="397" spans="1:11" x14ac:dyDescent="0.25">
      <c r="A397">
        <v>1290</v>
      </c>
      <c r="B397">
        <v>1</v>
      </c>
      <c r="C397" s="1">
        <v>31471</v>
      </c>
      <c r="D397">
        <v>1</v>
      </c>
      <c r="E397">
        <v>4</v>
      </c>
      <c r="F397">
        <v>5</v>
      </c>
      <c r="G397" t="s">
        <v>16</v>
      </c>
      <c r="H397">
        <v>46</v>
      </c>
      <c r="I397">
        <v>45156</v>
      </c>
      <c r="J397">
        <v>57966</v>
      </c>
      <c r="K397" s="3">
        <f>I397*Code!$F$1</f>
        <v>48768.480000000003</v>
      </c>
    </row>
    <row r="398" spans="1:11" x14ac:dyDescent="0.25">
      <c r="A398">
        <v>367</v>
      </c>
      <c r="B398">
        <v>1</v>
      </c>
      <c r="C398" s="1">
        <v>31827</v>
      </c>
      <c r="D398">
        <v>2</v>
      </c>
      <c r="E398">
        <v>1</v>
      </c>
      <c r="F398">
        <v>4</v>
      </c>
      <c r="G398" t="s">
        <v>9</v>
      </c>
      <c r="H398">
        <v>40</v>
      </c>
      <c r="I398">
        <v>45104</v>
      </c>
      <c r="J398">
        <v>34015</v>
      </c>
      <c r="K398" s="3">
        <f>I398*Code!$F$1</f>
        <v>48712.32</v>
      </c>
    </row>
    <row r="399" spans="1:11" x14ac:dyDescent="0.25">
      <c r="A399">
        <v>964</v>
      </c>
      <c r="B399">
        <v>2</v>
      </c>
      <c r="C399" s="1">
        <v>33591</v>
      </c>
      <c r="D399">
        <v>1</v>
      </c>
      <c r="E399">
        <v>4</v>
      </c>
      <c r="F399">
        <v>4</v>
      </c>
      <c r="G399" t="s">
        <v>9</v>
      </c>
      <c r="H399">
        <v>35</v>
      </c>
      <c r="I399">
        <v>45020</v>
      </c>
      <c r="J399">
        <v>295082</v>
      </c>
      <c r="K399" s="3">
        <f>I399*Code!$F$1</f>
        <v>48621.600000000006</v>
      </c>
    </row>
    <row r="400" spans="1:11" x14ac:dyDescent="0.25">
      <c r="A400">
        <v>536</v>
      </c>
      <c r="B400">
        <v>1</v>
      </c>
      <c r="C400" s="1">
        <v>28056</v>
      </c>
      <c r="D400">
        <v>1</v>
      </c>
      <c r="E400">
        <v>2</v>
      </c>
      <c r="F400">
        <v>4</v>
      </c>
      <c r="G400" t="s">
        <v>9</v>
      </c>
      <c r="H400">
        <v>38</v>
      </c>
      <c r="I400">
        <v>44924</v>
      </c>
      <c r="J400">
        <v>925</v>
      </c>
      <c r="K400" s="3">
        <f>I400*Code!$F$1</f>
        <v>48517.920000000006</v>
      </c>
    </row>
    <row r="401" spans="1:11" x14ac:dyDescent="0.25">
      <c r="A401">
        <v>490</v>
      </c>
      <c r="B401">
        <v>1</v>
      </c>
      <c r="C401" s="1">
        <v>24218</v>
      </c>
      <c r="D401">
        <v>1</v>
      </c>
      <c r="E401">
        <v>1</v>
      </c>
      <c r="F401">
        <v>3</v>
      </c>
      <c r="G401" t="s">
        <v>10</v>
      </c>
      <c r="H401">
        <v>39</v>
      </c>
      <c r="I401">
        <v>44900</v>
      </c>
      <c r="J401">
        <v>514914</v>
      </c>
      <c r="K401" s="3">
        <f>I401*Code!$F$1</f>
        <v>48492</v>
      </c>
    </row>
    <row r="402" spans="1:11" x14ac:dyDescent="0.25">
      <c r="A402">
        <v>1106</v>
      </c>
      <c r="B402">
        <v>2</v>
      </c>
      <c r="C402" s="1">
        <v>26934</v>
      </c>
      <c r="D402">
        <v>1</v>
      </c>
      <c r="E402">
        <v>3</v>
      </c>
      <c r="F402">
        <v>4</v>
      </c>
      <c r="G402" t="s">
        <v>21</v>
      </c>
      <c r="H402">
        <v>40</v>
      </c>
      <c r="I402">
        <v>44860</v>
      </c>
      <c r="J402">
        <v>63861</v>
      </c>
      <c r="K402" s="3">
        <f>I402*Code!$F$1</f>
        <v>48448.800000000003</v>
      </c>
    </row>
    <row r="403" spans="1:11" x14ac:dyDescent="0.25">
      <c r="A403">
        <v>1095</v>
      </c>
      <c r="B403">
        <v>1</v>
      </c>
      <c r="C403" s="1">
        <v>29207</v>
      </c>
      <c r="D403">
        <v>1</v>
      </c>
      <c r="E403">
        <v>2</v>
      </c>
      <c r="F403">
        <v>3</v>
      </c>
      <c r="G403" t="s">
        <v>10</v>
      </c>
      <c r="H403">
        <v>40</v>
      </c>
      <c r="I403">
        <v>44792</v>
      </c>
      <c r="J403">
        <v>28794</v>
      </c>
      <c r="K403" s="3">
        <f>I403*Code!$F$1</f>
        <v>48375.360000000001</v>
      </c>
    </row>
    <row r="404" spans="1:11" x14ac:dyDescent="0.25">
      <c r="A404">
        <v>1026</v>
      </c>
      <c r="B404">
        <v>1</v>
      </c>
      <c r="C404" s="1">
        <v>31685</v>
      </c>
      <c r="D404">
        <v>1</v>
      </c>
      <c r="E404">
        <v>2</v>
      </c>
      <c r="F404">
        <v>3</v>
      </c>
      <c r="G404" t="s">
        <v>10</v>
      </c>
      <c r="H404">
        <v>55</v>
      </c>
      <c r="I404">
        <v>44744</v>
      </c>
      <c r="J404">
        <v>3546</v>
      </c>
      <c r="K404" s="3">
        <f>I404*Code!$F$1</f>
        <v>48323.520000000004</v>
      </c>
    </row>
    <row r="405" spans="1:11" x14ac:dyDescent="0.25">
      <c r="A405">
        <v>675</v>
      </c>
      <c r="B405">
        <v>1</v>
      </c>
      <c r="C405" s="1">
        <v>27047</v>
      </c>
      <c r="D405">
        <v>1</v>
      </c>
      <c r="E405">
        <v>4</v>
      </c>
      <c r="F405">
        <v>4</v>
      </c>
      <c r="G405" t="s">
        <v>11</v>
      </c>
      <c r="H405">
        <v>39</v>
      </c>
      <c r="I405">
        <v>44676</v>
      </c>
      <c r="J405">
        <v>149710</v>
      </c>
      <c r="K405" s="3">
        <f>I405*Code!$F$1</f>
        <v>48250.080000000002</v>
      </c>
    </row>
    <row r="406" spans="1:11" x14ac:dyDescent="0.25">
      <c r="A406">
        <v>1203</v>
      </c>
      <c r="B406">
        <v>1</v>
      </c>
      <c r="C406" s="1">
        <v>26724</v>
      </c>
      <c r="D406">
        <v>1</v>
      </c>
      <c r="E406">
        <v>4</v>
      </c>
      <c r="F406">
        <v>5</v>
      </c>
      <c r="G406" t="s">
        <v>13</v>
      </c>
      <c r="H406">
        <v>38</v>
      </c>
      <c r="I406">
        <v>44384</v>
      </c>
      <c r="J406">
        <v>-10725</v>
      </c>
      <c r="K406" s="3">
        <f>I406*Code!$F$1</f>
        <v>47934.720000000001</v>
      </c>
    </row>
    <row r="407" spans="1:11" x14ac:dyDescent="0.25">
      <c r="A407">
        <v>943</v>
      </c>
      <c r="B407">
        <v>1</v>
      </c>
      <c r="C407" s="1">
        <v>27417</v>
      </c>
      <c r="D407">
        <v>1</v>
      </c>
      <c r="E407">
        <v>1</v>
      </c>
      <c r="F407">
        <v>4</v>
      </c>
      <c r="G407" t="s">
        <v>19</v>
      </c>
      <c r="H407">
        <v>39</v>
      </c>
      <c r="I407">
        <v>44304</v>
      </c>
      <c r="J407">
        <v>109727</v>
      </c>
      <c r="K407" s="3">
        <f>I407*Code!$F$1</f>
        <v>47848.32</v>
      </c>
    </row>
    <row r="408" spans="1:11" x14ac:dyDescent="0.25">
      <c r="A408">
        <v>656</v>
      </c>
      <c r="B408">
        <v>2</v>
      </c>
      <c r="C408" s="1">
        <v>25919</v>
      </c>
      <c r="D408">
        <v>1</v>
      </c>
      <c r="E408">
        <v>1</v>
      </c>
      <c r="F408">
        <v>4</v>
      </c>
      <c r="G408" t="s">
        <v>9</v>
      </c>
      <c r="H408">
        <v>35</v>
      </c>
      <c r="I408">
        <v>44184</v>
      </c>
      <c r="J408">
        <v>1695</v>
      </c>
      <c r="K408" s="3">
        <f>I408*Code!$F$1</f>
        <v>47718.720000000001</v>
      </c>
    </row>
    <row r="409" spans="1:11" x14ac:dyDescent="0.25">
      <c r="A409">
        <v>632</v>
      </c>
      <c r="B409">
        <v>1</v>
      </c>
      <c r="C409" s="1">
        <v>29537</v>
      </c>
      <c r="D409">
        <v>1</v>
      </c>
      <c r="E409">
        <v>3</v>
      </c>
      <c r="F409">
        <v>5</v>
      </c>
      <c r="G409" t="s">
        <v>16</v>
      </c>
      <c r="H409">
        <v>45</v>
      </c>
      <c r="I409">
        <v>44180</v>
      </c>
      <c r="J409">
        <v>27595</v>
      </c>
      <c r="K409" s="3">
        <f>I409*Code!$F$1</f>
        <v>47714.400000000001</v>
      </c>
    </row>
    <row r="410" spans="1:11" x14ac:dyDescent="0.25">
      <c r="A410">
        <v>311</v>
      </c>
      <c r="B410">
        <v>1</v>
      </c>
      <c r="C410" s="1">
        <v>29247</v>
      </c>
      <c r="D410">
        <v>1</v>
      </c>
      <c r="E410">
        <v>2</v>
      </c>
      <c r="F410">
        <v>4</v>
      </c>
      <c r="G410" t="s">
        <v>11</v>
      </c>
      <c r="H410">
        <v>40</v>
      </c>
      <c r="I410">
        <v>44168</v>
      </c>
      <c r="J410">
        <v>163676</v>
      </c>
      <c r="K410" s="3">
        <f>I410*Code!$F$1</f>
        <v>47701.440000000002</v>
      </c>
    </row>
    <row r="411" spans="1:11" x14ac:dyDescent="0.25">
      <c r="A411">
        <v>1268</v>
      </c>
      <c r="B411">
        <v>2</v>
      </c>
      <c r="C411" s="1">
        <v>20573</v>
      </c>
      <c r="D411">
        <v>1</v>
      </c>
      <c r="E411">
        <v>4</v>
      </c>
      <c r="F411">
        <v>4</v>
      </c>
      <c r="G411" t="s">
        <v>14</v>
      </c>
      <c r="H411">
        <v>38</v>
      </c>
      <c r="I411">
        <v>44164</v>
      </c>
      <c r="J411">
        <v>39841</v>
      </c>
      <c r="K411" s="3">
        <f>I411*Code!$F$1</f>
        <v>47697.120000000003</v>
      </c>
    </row>
    <row r="412" spans="1:11" x14ac:dyDescent="0.25">
      <c r="A412">
        <v>1033</v>
      </c>
      <c r="B412">
        <v>2</v>
      </c>
      <c r="C412" s="1">
        <v>30870</v>
      </c>
      <c r="D412">
        <v>1</v>
      </c>
      <c r="E412">
        <v>2</v>
      </c>
      <c r="F412">
        <v>4</v>
      </c>
      <c r="G412" t="s">
        <v>9</v>
      </c>
      <c r="H412">
        <v>39</v>
      </c>
      <c r="I412">
        <v>44052</v>
      </c>
      <c r="J412">
        <v>116554</v>
      </c>
      <c r="K412" s="3">
        <f>I412*Code!$F$1</f>
        <v>47576.160000000003</v>
      </c>
    </row>
    <row r="413" spans="1:11" x14ac:dyDescent="0.25">
      <c r="A413">
        <v>685</v>
      </c>
      <c r="B413">
        <v>2</v>
      </c>
      <c r="C413" s="1">
        <v>22664</v>
      </c>
      <c r="D413">
        <v>1</v>
      </c>
      <c r="E413">
        <v>4</v>
      </c>
      <c r="F413">
        <v>4</v>
      </c>
      <c r="G413" t="s">
        <v>19</v>
      </c>
      <c r="H413">
        <v>39</v>
      </c>
      <c r="I413">
        <v>43856</v>
      </c>
      <c r="J413">
        <v>89758</v>
      </c>
      <c r="K413" s="3">
        <f>I413*Code!$F$1</f>
        <v>47364.480000000003</v>
      </c>
    </row>
    <row r="414" spans="1:11" x14ac:dyDescent="0.25">
      <c r="A414">
        <v>177</v>
      </c>
      <c r="B414">
        <v>1</v>
      </c>
      <c r="C414" s="1">
        <v>26592</v>
      </c>
      <c r="D414">
        <v>1</v>
      </c>
      <c r="E414">
        <v>4</v>
      </c>
      <c r="F414">
        <v>5</v>
      </c>
      <c r="G414" t="s">
        <v>13</v>
      </c>
      <c r="H414">
        <v>40</v>
      </c>
      <c r="I414">
        <v>43756</v>
      </c>
      <c r="J414">
        <v>175000</v>
      </c>
      <c r="K414" s="3">
        <f>I414*Code!$F$1</f>
        <v>47256.480000000003</v>
      </c>
    </row>
    <row r="415" spans="1:11" x14ac:dyDescent="0.25">
      <c r="A415">
        <v>947</v>
      </c>
      <c r="B415">
        <v>1</v>
      </c>
      <c r="C415" s="1">
        <v>22595</v>
      </c>
      <c r="D415">
        <v>1</v>
      </c>
      <c r="E415">
        <v>2</v>
      </c>
      <c r="F415">
        <v>3</v>
      </c>
      <c r="G415" t="s">
        <v>10</v>
      </c>
      <c r="H415">
        <v>40</v>
      </c>
      <c r="I415">
        <v>43728</v>
      </c>
      <c r="J415">
        <v>1000</v>
      </c>
      <c r="K415" s="3">
        <f>I415*Code!$F$1</f>
        <v>47226.240000000005</v>
      </c>
    </row>
    <row r="416" spans="1:11" x14ac:dyDescent="0.25">
      <c r="A416">
        <v>667</v>
      </c>
      <c r="B416">
        <v>1</v>
      </c>
      <c r="C416" s="1">
        <v>30212</v>
      </c>
      <c r="D416">
        <v>1</v>
      </c>
      <c r="E416">
        <v>1</v>
      </c>
      <c r="F416">
        <v>4</v>
      </c>
      <c r="G416" t="s">
        <v>20</v>
      </c>
      <c r="H416">
        <v>38</v>
      </c>
      <c r="I416">
        <v>43604</v>
      </c>
      <c r="J416">
        <v>40814</v>
      </c>
      <c r="K416" s="3">
        <f>I416*Code!$F$1</f>
        <v>47092.32</v>
      </c>
    </row>
    <row r="417" spans="1:11" x14ac:dyDescent="0.25">
      <c r="A417">
        <v>1003</v>
      </c>
      <c r="B417">
        <v>1</v>
      </c>
      <c r="C417" s="1">
        <v>28207</v>
      </c>
      <c r="D417">
        <v>1</v>
      </c>
      <c r="E417">
        <v>3</v>
      </c>
      <c r="F417">
        <v>4</v>
      </c>
      <c r="G417" t="s">
        <v>14</v>
      </c>
      <c r="H417">
        <v>39</v>
      </c>
      <c r="I417">
        <v>43592</v>
      </c>
      <c r="J417">
        <v>383000</v>
      </c>
      <c r="K417" s="3">
        <f>I417*Code!$F$1</f>
        <v>47079.360000000001</v>
      </c>
    </row>
    <row r="418" spans="1:11" x14ac:dyDescent="0.25">
      <c r="A418">
        <v>766</v>
      </c>
      <c r="B418">
        <v>1</v>
      </c>
      <c r="C418" s="1">
        <v>26288</v>
      </c>
      <c r="D418">
        <v>1</v>
      </c>
      <c r="E418">
        <v>4</v>
      </c>
      <c r="F418">
        <v>4</v>
      </c>
      <c r="G418" t="s">
        <v>14</v>
      </c>
      <c r="H418">
        <v>38</v>
      </c>
      <c r="I418">
        <v>43588</v>
      </c>
      <c r="J418">
        <v>88400</v>
      </c>
      <c r="K418" s="3">
        <f>I418*Code!$F$1</f>
        <v>47075.040000000001</v>
      </c>
    </row>
    <row r="419" spans="1:11" x14ac:dyDescent="0.25">
      <c r="A419">
        <v>581</v>
      </c>
      <c r="B419">
        <v>2</v>
      </c>
      <c r="C419" s="1">
        <v>25738</v>
      </c>
      <c r="D419">
        <v>1</v>
      </c>
      <c r="E419">
        <v>2</v>
      </c>
      <c r="F419">
        <v>4</v>
      </c>
      <c r="G419" t="s">
        <v>14</v>
      </c>
      <c r="H419">
        <v>38</v>
      </c>
      <c r="I419">
        <v>43552</v>
      </c>
      <c r="J419">
        <v>75849</v>
      </c>
      <c r="K419" s="3">
        <f>I419*Code!$F$1</f>
        <v>47036.160000000003</v>
      </c>
    </row>
    <row r="420" spans="1:11" x14ac:dyDescent="0.25">
      <c r="A420">
        <v>764</v>
      </c>
      <c r="B420">
        <v>1</v>
      </c>
      <c r="C420" s="1">
        <v>30937</v>
      </c>
      <c r="D420">
        <v>1</v>
      </c>
      <c r="E420">
        <v>1</v>
      </c>
      <c r="F420">
        <v>4</v>
      </c>
      <c r="G420" t="s">
        <v>14</v>
      </c>
      <c r="H420">
        <v>45</v>
      </c>
      <c r="I420">
        <v>43496</v>
      </c>
      <c r="J420">
        <v>18731</v>
      </c>
      <c r="K420" s="3">
        <f>I420*Code!$F$1</f>
        <v>46975.68</v>
      </c>
    </row>
    <row r="421" spans="1:11" x14ac:dyDescent="0.25">
      <c r="A421">
        <v>1333</v>
      </c>
      <c r="B421">
        <v>2</v>
      </c>
      <c r="C421" s="1">
        <v>28007</v>
      </c>
      <c r="D421">
        <v>1</v>
      </c>
      <c r="E421">
        <v>1</v>
      </c>
      <c r="F421">
        <v>3</v>
      </c>
      <c r="G421" t="s">
        <v>10</v>
      </c>
      <c r="H421">
        <v>37</v>
      </c>
      <c r="I421">
        <v>43484</v>
      </c>
      <c r="J421">
        <v>95800</v>
      </c>
      <c r="K421" s="3">
        <f>I421*Code!$F$1</f>
        <v>46962.720000000001</v>
      </c>
    </row>
    <row r="422" spans="1:11" x14ac:dyDescent="0.25">
      <c r="A422">
        <v>721</v>
      </c>
      <c r="B422">
        <v>1</v>
      </c>
      <c r="C422" s="1">
        <v>23802</v>
      </c>
      <c r="D422">
        <v>1</v>
      </c>
      <c r="E422">
        <v>4</v>
      </c>
      <c r="F422">
        <v>5</v>
      </c>
      <c r="G422" t="s">
        <v>13</v>
      </c>
      <c r="H422">
        <v>40</v>
      </c>
      <c r="I422">
        <v>43080</v>
      </c>
      <c r="J422">
        <v>365910</v>
      </c>
      <c r="K422" s="3">
        <f>I422*Code!$F$1</f>
        <v>46526.400000000001</v>
      </c>
    </row>
    <row r="423" spans="1:11" x14ac:dyDescent="0.25">
      <c r="A423">
        <v>917</v>
      </c>
      <c r="B423">
        <v>1</v>
      </c>
      <c r="C423" s="1">
        <v>26999</v>
      </c>
      <c r="D423">
        <v>1</v>
      </c>
      <c r="E423">
        <v>4</v>
      </c>
      <c r="F423">
        <v>4</v>
      </c>
      <c r="G423" t="s">
        <v>19</v>
      </c>
      <c r="H423">
        <v>50</v>
      </c>
      <c r="I423">
        <v>43048</v>
      </c>
      <c r="J423">
        <v>162355</v>
      </c>
      <c r="K423" s="3">
        <f>I423*Code!$F$1</f>
        <v>46491.840000000004</v>
      </c>
    </row>
    <row r="424" spans="1:11" x14ac:dyDescent="0.25">
      <c r="A424">
        <v>929</v>
      </c>
      <c r="B424">
        <v>1</v>
      </c>
      <c r="C424" s="1">
        <v>24961</v>
      </c>
      <c r="D424">
        <v>1</v>
      </c>
      <c r="E424">
        <v>4</v>
      </c>
      <c r="F424">
        <v>5</v>
      </c>
      <c r="G424" t="s">
        <v>13</v>
      </c>
      <c r="H424">
        <v>40</v>
      </c>
      <c r="I424">
        <v>43044</v>
      </c>
      <c r="J424">
        <v>205162</v>
      </c>
      <c r="K424" s="3">
        <f>I424*Code!$F$1</f>
        <v>46487.520000000004</v>
      </c>
    </row>
    <row r="425" spans="1:11" x14ac:dyDescent="0.25">
      <c r="A425">
        <v>81</v>
      </c>
      <c r="B425">
        <v>2</v>
      </c>
      <c r="C425" s="1">
        <v>21072</v>
      </c>
      <c r="D425">
        <v>1</v>
      </c>
      <c r="E425">
        <v>3</v>
      </c>
      <c r="F425">
        <v>4</v>
      </c>
      <c r="G425" t="s">
        <v>21</v>
      </c>
      <c r="H425">
        <v>38</v>
      </c>
      <c r="I425">
        <v>42996</v>
      </c>
      <c r="J425">
        <v>240000</v>
      </c>
      <c r="K425" s="3">
        <f>I425*Code!$F$1</f>
        <v>46435.68</v>
      </c>
    </row>
    <row r="426" spans="1:11" x14ac:dyDescent="0.25">
      <c r="A426">
        <v>737</v>
      </c>
      <c r="B426">
        <v>1</v>
      </c>
      <c r="C426" s="1">
        <v>29456</v>
      </c>
      <c r="D426">
        <v>1</v>
      </c>
      <c r="E426">
        <v>4</v>
      </c>
      <c r="F426">
        <v>5</v>
      </c>
      <c r="G426" t="s">
        <v>16</v>
      </c>
      <c r="H426">
        <v>37</v>
      </c>
      <c r="I426">
        <v>42956</v>
      </c>
      <c r="J426">
        <v>455934</v>
      </c>
      <c r="K426" s="3">
        <f>I426*Code!$F$1</f>
        <v>46392.480000000003</v>
      </c>
    </row>
    <row r="427" spans="1:11" x14ac:dyDescent="0.25">
      <c r="A427">
        <v>481</v>
      </c>
      <c r="B427">
        <v>2</v>
      </c>
      <c r="C427" s="1">
        <v>23456</v>
      </c>
      <c r="D427">
        <v>1</v>
      </c>
      <c r="E427">
        <v>1</v>
      </c>
      <c r="F427">
        <v>3</v>
      </c>
      <c r="G427" t="s">
        <v>10</v>
      </c>
      <c r="H427">
        <v>38</v>
      </c>
      <c r="I427">
        <v>42936</v>
      </c>
      <c r="J427">
        <v>-6000</v>
      </c>
      <c r="K427" s="3">
        <f>I427*Code!$F$1</f>
        <v>46370.880000000005</v>
      </c>
    </row>
    <row r="428" spans="1:11" x14ac:dyDescent="0.25">
      <c r="A428">
        <v>288</v>
      </c>
      <c r="B428">
        <v>1</v>
      </c>
      <c r="C428" s="1">
        <v>27129</v>
      </c>
      <c r="D428">
        <v>1</v>
      </c>
      <c r="E428">
        <v>2</v>
      </c>
      <c r="F428">
        <v>3</v>
      </c>
      <c r="G428" t="s">
        <v>10</v>
      </c>
      <c r="H428">
        <v>39</v>
      </c>
      <c r="I428">
        <v>42876</v>
      </c>
      <c r="J428">
        <v>91363</v>
      </c>
      <c r="K428" s="3">
        <f>I428*Code!$F$1</f>
        <v>46306.080000000002</v>
      </c>
    </row>
    <row r="429" spans="1:11" x14ac:dyDescent="0.25">
      <c r="A429">
        <v>925</v>
      </c>
      <c r="B429">
        <v>1</v>
      </c>
      <c r="C429" s="1">
        <v>29973</v>
      </c>
      <c r="D429">
        <v>1</v>
      </c>
      <c r="E429">
        <v>3</v>
      </c>
      <c r="F429">
        <v>5</v>
      </c>
      <c r="G429" t="s">
        <v>13</v>
      </c>
      <c r="H429">
        <v>40</v>
      </c>
      <c r="I429">
        <v>42856</v>
      </c>
      <c r="J429">
        <v>275053</v>
      </c>
      <c r="K429" s="3">
        <f>I429*Code!$F$1</f>
        <v>46284.480000000003</v>
      </c>
    </row>
    <row r="430" spans="1:11" x14ac:dyDescent="0.25">
      <c r="A430">
        <v>1144</v>
      </c>
      <c r="B430">
        <v>2</v>
      </c>
      <c r="C430" s="1">
        <v>22716</v>
      </c>
      <c r="D430">
        <v>1</v>
      </c>
      <c r="E430">
        <v>2</v>
      </c>
      <c r="F430">
        <v>4</v>
      </c>
      <c r="G430" t="s">
        <v>11</v>
      </c>
      <c r="H430">
        <v>40</v>
      </c>
      <c r="I430">
        <v>42748</v>
      </c>
      <c r="J430">
        <v>86641</v>
      </c>
      <c r="K430" s="3">
        <f>I430*Code!$F$1</f>
        <v>46167.840000000004</v>
      </c>
    </row>
    <row r="431" spans="1:11" x14ac:dyDescent="0.25">
      <c r="A431">
        <v>302</v>
      </c>
      <c r="B431">
        <v>1</v>
      </c>
      <c r="C431" s="1">
        <v>24242</v>
      </c>
      <c r="D431">
        <v>1</v>
      </c>
      <c r="E431">
        <v>3</v>
      </c>
      <c r="F431">
        <v>4</v>
      </c>
      <c r="G431" t="s">
        <v>9</v>
      </c>
      <c r="H431">
        <v>35</v>
      </c>
      <c r="I431">
        <v>42740</v>
      </c>
      <c r="J431">
        <v>0</v>
      </c>
      <c r="K431" s="3">
        <f>I431*Code!$F$1</f>
        <v>46159.200000000004</v>
      </c>
    </row>
    <row r="432" spans="1:11" x14ac:dyDescent="0.25">
      <c r="A432">
        <v>1291</v>
      </c>
      <c r="B432">
        <v>1</v>
      </c>
      <c r="C432" s="1">
        <v>31777</v>
      </c>
      <c r="D432">
        <v>1</v>
      </c>
      <c r="E432">
        <v>1</v>
      </c>
      <c r="F432">
        <v>5</v>
      </c>
      <c r="G432" t="s">
        <v>13</v>
      </c>
      <c r="H432">
        <v>40</v>
      </c>
      <c r="I432">
        <v>42720</v>
      </c>
      <c r="J432">
        <v>32000</v>
      </c>
      <c r="K432" s="3">
        <f>I432*Code!$F$1</f>
        <v>46137.600000000006</v>
      </c>
    </row>
    <row r="433" spans="1:11" x14ac:dyDescent="0.25">
      <c r="A433">
        <v>784</v>
      </c>
      <c r="B433">
        <v>1</v>
      </c>
      <c r="C433" s="1">
        <v>30309</v>
      </c>
      <c r="D433">
        <v>1</v>
      </c>
      <c r="E433">
        <v>4</v>
      </c>
      <c r="F433">
        <v>4</v>
      </c>
      <c r="G433" t="s">
        <v>12</v>
      </c>
      <c r="H433">
        <v>0</v>
      </c>
      <c r="I433">
        <v>42712</v>
      </c>
      <c r="J433">
        <v>22900</v>
      </c>
      <c r="K433" s="3">
        <f>I433*Code!$F$1</f>
        <v>46128.960000000006</v>
      </c>
    </row>
    <row r="434" spans="1:11" x14ac:dyDescent="0.25">
      <c r="A434">
        <v>998</v>
      </c>
      <c r="B434">
        <v>2</v>
      </c>
      <c r="C434" s="1">
        <v>21649</v>
      </c>
      <c r="D434">
        <v>1</v>
      </c>
      <c r="E434">
        <v>4</v>
      </c>
      <c r="F434">
        <v>4</v>
      </c>
      <c r="G434" t="s">
        <v>19</v>
      </c>
      <c r="H434">
        <v>29</v>
      </c>
      <c r="I434">
        <v>42632</v>
      </c>
      <c r="J434">
        <v>366977</v>
      </c>
      <c r="K434" s="3">
        <f>I434*Code!$F$1</f>
        <v>46042.560000000005</v>
      </c>
    </row>
    <row r="435" spans="1:11" x14ac:dyDescent="0.25">
      <c r="A435">
        <v>661</v>
      </c>
      <c r="B435">
        <v>2</v>
      </c>
      <c r="C435" s="1">
        <v>24682</v>
      </c>
      <c r="D435">
        <v>1</v>
      </c>
      <c r="E435">
        <v>4</v>
      </c>
      <c r="F435">
        <v>4</v>
      </c>
      <c r="G435" t="s">
        <v>19</v>
      </c>
      <c r="H435">
        <v>40</v>
      </c>
      <c r="I435">
        <v>42564</v>
      </c>
      <c r="J435">
        <v>91845</v>
      </c>
      <c r="K435" s="3">
        <f>I435*Code!$F$1</f>
        <v>45969.120000000003</v>
      </c>
    </row>
    <row r="436" spans="1:11" x14ac:dyDescent="0.25">
      <c r="A436">
        <v>1286</v>
      </c>
      <c r="B436">
        <v>2</v>
      </c>
      <c r="C436" s="1">
        <v>25014</v>
      </c>
      <c r="D436">
        <v>1</v>
      </c>
      <c r="E436">
        <v>2</v>
      </c>
      <c r="F436">
        <v>4</v>
      </c>
      <c r="G436" t="s">
        <v>9</v>
      </c>
      <c r="H436">
        <v>40</v>
      </c>
      <c r="I436">
        <v>42556</v>
      </c>
      <c r="J436">
        <v>49798</v>
      </c>
      <c r="K436" s="3">
        <f>I436*Code!$F$1</f>
        <v>45960.480000000003</v>
      </c>
    </row>
    <row r="437" spans="1:11" x14ac:dyDescent="0.25">
      <c r="A437">
        <v>227</v>
      </c>
      <c r="B437">
        <v>1</v>
      </c>
      <c r="C437" s="1">
        <v>22690</v>
      </c>
      <c r="D437">
        <v>1</v>
      </c>
      <c r="E437">
        <v>2</v>
      </c>
      <c r="F437">
        <v>4</v>
      </c>
      <c r="G437" t="s">
        <v>21</v>
      </c>
      <c r="H437">
        <v>38</v>
      </c>
      <c r="I437">
        <v>42516</v>
      </c>
      <c r="J437">
        <v>230000</v>
      </c>
      <c r="K437" s="3">
        <f>I437*Code!$F$1</f>
        <v>45917.280000000006</v>
      </c>
    </row>
    <row r="438" spans="1:11" x14ac:dyDescent="0.25">
      <c r="A438">
        <v>1130</v>
      </c>
      <c r="B438">
        <v>2</v>
      </c>
      <c r="C438" s="1">
        <v>20137</v>
      </c>
      <c r="D438">
        <v>1</v>
      </c>
      <c r="E438">
        <v>3</v>
      </c>
      <c r="F438">
        <v>4</v>
      </c>
      <c r="G438" t="s">
        <v>11</v>
      </c>
      <c r="H438">
        <v>38</v>
      </c>
      <c r="I438">
        <v>42504</v>
      </c>
      <c r="J438">
        <v>33193</v>
      </c>
      <c r="K438" s="3">
        <f>I438*Code!$F$1</f>
        <v>45904.32</v>
      </c>
    </row>
    <row r="439" spans="1:11" x14ac:dyDescent="0.25">
      <c r="A439">
        <v>489</v>
      </c>
      <c r="B439">
        <v>1</v>
      </c>
      <c r="C439" s="1">
        <v>30843</v>
      </c>
      <c r="D439">
        <v>1</v>
      </c>
      <c r="E439">
        <v>1</v>
      </c>
      <c r="F439">
        <v>4</v>
      </c>
      <c r="G439" t="s">
        <v>14</v>
      </c>
      <c r="H439">
        <v>45</v>
      </c>
      <c r="I439">
        <v>42492</v>
      </c>
      <c r="J439">
        <v>10900</v>
      </c>
      <c r="K439" s="3">
        <f>I439*Code!$F$1</f>
        <v>45891.360000000001</v>
      </c>
    </row>
    <row r="440" spans="1:11" x14ac:dyDescent="0.25">
      <c r="A440">
        <v>664</v>
      </c>
      <c r="B440">
        <v>1</v>
      </c>
      <c r="C440" s="1">
        <v>30134</v>
      </c>
      <c r="D440">
        <v>1</v>
      </c>
      <c r="E440">
        <v>4</v>
      </c>
      <c r="F440">
        <v>5</v>
      </c>
      <c r="G440" t="s">
        <v>16</v>
      </c>
      <c r="H440">
        <v>40</v>
      </c>
      <c r="I440">
        <v>42468</v>
      </c>
      <c r="J440">
        <v>84990</v>
      </c>
      <c r="K440" s="3">
        <f>I440*Code!$F$1</f>
        <v>45865.440000000002</v>
      </c>
    </row>
    <row r="441" spans="1:11" x14ac:dyDescent="0.25">
      <c r="A441">
        <v>354</v>
      </c>
      <c r="B441">
        <v>1</v>
      </c>
      <c r="C441" s="1">
        <v>29651</v>
      </c>
      <c r="D441">
        <v>1</v>
      </c>
      <c r="E441">
        <v>4</v>
      </c>
      <c r="F441">
        <v>5</v>
      </c>
      <c r="G441" t="s">
        <v>16</v>
      </c>
      <c r="H441">
        <v>38</v>
      </c>
      <c r="I441">
        <v>42368</v>
      </c>
      <c r="J441">
        <v>29366</v>
      </c>
      <c r="K441" s="3">
        <f>I441*Code!$F$1</f>
        <v>45757.440000000002</v>
      </c>
    </row>
    <row r="442" spans="1:11" x14ac:dyDescent="0.25">
      <c r="A442">
        <v>944</v>
      </c>
      <c r="B442">
        <v>1</v>
      </c>
      <c r="C442" s="1">
        <v>20654</v>
      </c>
      <c r="D442">
        <v>1</v>
      </c>
      <c r="E442">
        <v>2</v>
      </c>
      <c r="F442">
        <v>4</v>
      </c>
      <c r="G442" t="s">
        <v>14</v>
      </c>
      <c r="H442">
        <v>39</v>
      </c>
      <c r="I442">
        <v>42328</v>
      </c>
      <c r="J442">
        <v>145600</v>
      </c>
      <c r="K442" s="3">
        <f>I442*Code!$F$1</f>
        <v>45714.240000000005</v>
      </c>
    </row>
    <row r="443" spans="1:11" x14ac:dyDescent="0.25">
      <c r="A443">
        <v>1179</v>
      </c>
      <c r="B443">
        <v>2</v>
      </c>
      <c r="C443" s="1">
        <v>25660</v>
      </c>
      <c r="D443">
        <v>1</v>
      </c>
      <c r="E443">
        <v>3</v>
      </c>
      <c r="F443">
        <v>4</v>
      </c>
      <c r="G443" t="s">
        <v>11</v>
      </c>
      <c r="H443">
        <v>20</v>
      </c>
      <c r="I443">
        <v>42312</v>
      </c>
      <c r="J443">
        <v>101880</v>
      </c>
      <c r="K443" s="3">
        <f>I443*Code!$F$1</f>
        <v>45696.960000000006</v>
      </c>
    </row>
    <row r="444" spans="1:11" x14ac:dyDescent="0.25">
      <c r="A444">
        <v>361</v>
      </c>
      <c r="B444">
        <v>1</v>
      </c>
      <c r="C444" s="1">
        <v>20258</v>
      </c>
      <c r="D444">
        <v>1</v>
      </c>
      <c r="E444">
        <v>4</v>
      </c>
      <c r="F444">
        <v>4</v>
      </c>
      <c r="G444" t="s">
        <v>9</v>
      </c>
      <c r="H444">
        <v>35</v>
      </c>
      <c r="I444">
        <v>42300</v>
      </c>
      <c r="J444">
        <v>178500</v>
      </c>
      <c r="K444" s="3">
        <f>I444*Code!$F$1</f>
        <v>45684</v>
      </c>
    </row>
    <row r="445" spans="1:11" x14ac:dyDescent="0.25">
      <c r="A445">
        <v>527</v>
      </c>
      <c r="B445">
        <v>1</v>
      </c>
      <c r="C445" s="1">
        <v>29401</v>
      </c>
      <c r="D445">
        <v>1</v>
      </c>
      <c r="E445">
        <v>3</v>
      </c>
      <c r="F445">
        <v>4</v>
      </c>
      <c r="G445" t="s">
        <v>14</v>
      </c>
      <c r="H445">
        <v>40</v>
      </c>
      <c r="I445">
        <v>42264</v>
      </c>
      <c r="J445">
        <v>367364</v>
      </c>
      <c r="K445" s="3">
        <f>I445*Code!$F$1</f>
        <v>45645.120000000003</v>
      </c>
    </row>
    <row r="446" spans="1:11" x14ac:dyDescent="0.25">
      <c r="A446">
        <v>414</v>
      </c>
      <c r="B446">
        <v>1</v>
      </c>
      <c r="C446" s="1">
        <v>25059</v>
      </c>
      <c r="D446">
        <v>1</v>
      </c>
      <c r="E446">
        <v>4</v>
      </c>
      <c r="F446">
        <v>4</v>
      </c>
      <c r="G446" t="s">
        <v>15</v>
      </c>
      <c r="H446">
        <v>40</v>
      </c>
      <c r="I446">
        <v>42224</v>
      </c>
      <c r="J446">
        <v>101726</v>
      </c>
      <c r="K446" s="3">
        <f>I446*Code!$F$1</f>
        <v>45601.920000000006</v>
      </c>
    </row>
    <row r="447" spans="1:11" x14ac:dyDescent="0.25">
      <c r="A447">
        <v>1005</v>
      </c>
      <c r="B447">
        <v>1</v>
      </c>
      <c r="C447" s="1">
        <v>23604</v>
      </c>
      <c r="D447">
        <v>1</v>
      </c>
      <c r="E447">
        <v>1</v>
      </c>
      <c r="F447">
        <v>4</v>
      </c>
      <c r="G447" t="s">
        <v>9</v>
      </c>
      <c r="H447">
        <v>40</v>
      </c>
      <c r="I447">
        <v>42184</v>
      </c>
      <c r="J447">
        <v>115</v>
      </c>
      <c r="K447" s="3">
        <f>I447*Code!$F$1</f>
        <v>45558.720000000001</v>
      </c>
    </row>
    <row r="448" spans="1:11" x14ac:dyDescent="0.25">
      <c r="A448">
        <v>882</v>
      </c>
      <c r="B448">
        <v>1</v>
      </c>
      <c r="C448" s="1">
        <v>28048</v>
      </c>
      <c r="D448">
        <v>1</v>
      </c>
      <c r="E448">
        <v>4</v>
      </c>
      <c r="F448">
        <v>4</v>
      </c>
      <c r="G448" t="s">
        <v>14</v>
      </c>
      <c r="H448">
        <v>40</v>
      </c>
      <c r="I448">
        <v>42176</v>
      </c>
      <c r="J448">
        <v>631796</v>
      </c>
      <c r="K448" s="3">
        <f>I448*Code!$F$1</f>
        <v>45550.080000000002</v>
      </c>
    </row>
    <row r="449" spans="1:11" x14ac:dyDescent="0.25">
      <c r="A449">
        <v>1223</v>
      </c>
      <c r="B449">
        <v>1</v>
      </c>
      <c r="C449" s="1">
        <v>27896</v>
      </c>
      <c r="D449">
        <v>1</v>
      </c>
      <c r="E449">
        <v>4</v>
      </c>
      <c r="F449">
        <v>4</v>
      </c>
      <c r="G449" t="s">
        <v>19</v>
      </c>
      <c r="H449">
        <v>40</v>
      </c>
      <c r="I449">
        <v>42176</v>
      </c>
      <c r="J449">
        <v>111591</v>
      </c>
      <c r="K449" s="3">
        <f>I449*Code!$F$1</f>
        <v>45550.080000000002</v>
      </c>
    </row>
    <row r="450" spans="1:11" x14ac:dyDescent="0.25">
      <c r="A450">
        <v>697</v>
      </c>
      <c r="B450">
        <v>1</v>
      </c>
      <c r="C450" s="1">
        <v>28400</v>
      </c>
      <c r="D450">
        <v>1</v>
      </c>
      <c r="E450">
        <v>3</v>
      </c>
      <c r="F450">
        <v>4</v>
      </c>
      <c r="G450" t="s">
        <v>19</v>
      </c>
      <c r="H450">
        <v>40</v>
      </c>
      <c r="I450">
        <v>42168</v>
      </c>
      <c r="J450">
        <v>184560</v>
      </c>
      <c r="K450" s="3">
        <f>I450*Code!$F$1</f>
        <v>45541.440000000002</v>
      </c>
    </row>
    <row r="451" spans="1:11" x14ac:dyDescent="0.25">
      <c r="A451">
        <v>80</v>
      </c>
      <c r="B451">
        <v>1</v>
      </c>
      <c r="C451" s="1">
        <v>27651</v>
      </c>
      <c r="D451">
        <v>1</v>
      </c>
      <c r="E451">
        <v>2</v>
      </c>
      <c r="F451">
        <v>3</v>
      </c>
      <c r="G451" t="s">
        <v>10</v>
      </c>
      <c r="H451">
        <v>38</v>
      </c>
      <c r="I451">
        <v>42164</v>
      </c>
      <c r="J451">
        <v>21608</v>
      </c>
      <c r="K451" s="3">
        <f>I451*Code!$F$1</f>
        <v>45537.120000000003</v>
      </c>
    </row>
    <row r="452" spans="1:11" x14ac:dyDescent="0.25">
      <c r="A452">
        <v>435</v>
      </c>
      <c r="B452">
        <v>1</v>
      </c>
      <c r="C452" s="1">
        <v>29166</v>
      </c>
      <c r="D452">
        <v>1</v>
      </c>
      <c r="E452">
        <v>3</v>
      </c>
      <c r="F452">
        <v>4</v>
      </c>
      <c r="G452" t="s">
        <v>15</v>
      </c>
      <c r="H452">
        <v>39</v>
      </c>
      <c r="I452">
        <v>42152</v>
      </c>
      <c r="J452">
        <v>135896</v>
      </c>
      <c r="K452" s="3">
        <f>I452*Code!$F$1</f>
        <v>45524.160000000003</v>
      </c>
    </row>
    <row r="453" spans="1:11" x14ac:dyDescent="0.25">
      <c r="A453">
        <v>407</v>
      </c>
      <c r="B453">
        <v>1</v>
      </c>
      <c r="C453" s="1">
        <v>24467</v>
      </c>
      <c r="D453">
        <v>1</v>
      </c>
      <c r="E453">
        <v>2</v>
      </c>
      <c r="F453">
        <v>2</v>
      </c>
      <c r="G453" t="s">
        <v>14</v>
      </c>
      <c r="H453">
        <v>40</v>
      </c>
      <c r="I453">
        <v>42124</v>
      </c>
      <c r="J453">
        <v>33826</v>
      </c>
      <c r="K453" s="3">
        <f>I453*Code!$F$1</f>
        <v>45493.920000000006</v>
      </c>
    </row>
    <row r="454" spans="1:11" x14ac:dyDescent="0.25">
      <c r="A454">
        <v>428</v>
      </c>
      <c r="B454">
        <v>1</v>
      </c>
      <c r="C454" s="1">
        <v>23970</v>
      </c>
      <c r="D454">
        <v>1</v>
      </c>
      <c r="E454">
        <v>4</v>
      </c>
      <c r="F454">
        <v>4</v>
      </c>
      <c r="G454" t="s">
        <v>14</v>
      </c>
      <c r="H454">
        <v>38</v>
      </c>
      <c r="I454">
        <v>42104</v>
      </c>
      <c r="J454">
        <v>179321</v>
      </c>
      <c r="K454" s="3">
        <f>I454*Code!$F$1</f>
        <v>45472.32</v>
      </c>
    </row>
    <row r="455" spans="1:11" x14ac:dyDescent="0.25">
      <c r="A455">
        <v>805</v>
      </c>
      <c r="B455">
        <v>2</v>
      </c>
      <c r="C455" s="1">
        <v>29227</v>
      </c>
      <c r="D455">
        <v>1</v>
      </c>
      <c r="E455">
        <v>1</v>
      </c>
      <c r="F455">
        <v>3</v>
      </c>
      <c r="G455" t="s">
        <v>10</v>
      </c>
      <c r="H455">
        <v>20</v>
      </c>
      <c r="I455">
        <v>42016</v>
      </c>
      <c r="J455">
        <v>5000</v>
      </c>
      <c r="K455" s="3">
        <f>I455*Code!$F$1</f>
        <v>45377.280000000006</v>
      </c>
    </row>
    <row r="456" spans="1:11" x14ac:dyDescent="0.25">
      <c r="A456">
        <v>928</v>
      </c>
      <c r="B456">
        <v>1</v>
      </c>
      <c r="C456" s="1">
        <v>26372</v>
      </c>
      <c r="D456">
        <v>1</v>
      </c>
      <c r="E456">
        <v>2</v>
      </c>
      <c r="F456">
        <v>3</v>
      </c>
      <c r="G456" t="s">
        <v>10</v>
      </c>
      <c r="H456">
        <v>40</v>
      </c>
      <c r="I456">
        <v>41832</v>
      </c>
      <c r="J456">
        <v>56283</v>
      </c>
      <c r="K456" s="3">
        <f>I456*Code!$F$1</f>
        <v>45178.560000000005</v>
      </c>
    </row>
    <row r="457" spans="1:11" x14ac:dyDescent="0.25">
      <c r="A457">
        <v>438</v>
      </c>
      <c r="B457">
        <v>2</v>
      </c>
      <c r="C457" s="1">
        <v>23225</v>
      </c>
      <c r="D457">
        <v>1</v>
      </c>
      <c r="E457">
        <v>2</v>
      </c>
      <c r="F457">
        <v>2</v>
      </c>
      <c r="G457" t="s">
        <v>21</v>
      </c>
      <c r="H457">
        <v>40</v>
      </c>
      <c r="I457">
        <v>41760</v>
      </c>
      <c r="J457">
        <v>22750</v>
      </c>
      <c r="K457" s="3">
        <f>I457*Code!$F$1</f>
        <v>45100.800000000003</v>
      </c>
    </row>
    <row r="458" spans="1:11" x14ac:dyDescent="0.25">
      <c r="A458">
        <v>275</v>
      </c>
      <c r="B458">
        <v>1</v>
      </c>
      <c r="C458" s="1">
        <v>25985</v>
      </c>
      <c r="D458">
        <v>1</v>
      </c>
      <c r="E458">
        <v>3</v>
      </c>
      <c r="F458">
        <v>3</v>
      </c>
      <c r="G458" t="s">
        <v>10</v>
      </c>
      <c r="H458">
        <v>39</v>
      </c>
      <c r="I458">
        <v>41748</v>
      </c>
      <c r="J458">
        <v>177798</v>
      </c>
      <c r="K458" s="3">
        <f>I458*Code!$F$1</f>
        <v>45087.840000000004</v>
      </c>
    </row>
    <row r="459" spans="1:11" x14ac:dyDescent="0.25">
      <c r="A459">
        <v>98</v>
      </c>
      <c r="B459">
        <v>1</v>
      </c>
      <c r="C459" s="1">
        <v>27474</v>
      </c>
      <c r="D459">
        <v>1</v>
      </c>
      <c r="E459">
        <v>4</v>
      </c>
      <c r="F459">
        <v>5</v>
      </c>
      <c r="G459" t="s">
        <v>13</v>
      </c>
      <c r="H459">
        <v>35</v>
      </c>
      <c r="I459">
        <v>41736</v>
      </c>
      <c r="J459">
        <v>173580</v>
      </c>
      <c r="K459" s="3">
        <f>I459*Code!$F$1</f>
        <v>45074.880000000005</v>
      </c>
    </row>
    <row r="460" spans="1:11" x14ac:dyDescent="0.25">
      <c r="A460">
        <v>82</v>
      </c>
      <c r="B460">
        <v>2</v>
      </c>
      <c r="C460" s="1">
        <v>26343</v>
      </c>
      <c r="D460">
        <v>1</v>
      </c>
      <c r="E460">
        <v>4</v>
      </c>
      <c r="F460">
        <v>4</v>
      </c>
      <c r="G460" t="s">
        <v>14</v>
      </c>
      <c r="H460">
        <v>39</v>
      </c>
      <c r="I460">
        <v>41728</v>
      </c>
      <c r="J460">
        <v>95052</v>
      </c>
      <c r="K460" s="3">
        <f>I460*Code!$F$1</f>
        <v>45066.240000000005</v>
      </c>
    </row>
    <row r="461" spans="1:11" x14ac:dyDescent="0.25">
      <c r="A461">
        <v>782</v>
      </c>
      <c r="B461">
        <v>2</v>
      </c>
      <c r="C461" s="1">
        <v>26040</v>
      </c>
      <c r="D461">
        <v>1</v>
      </c>
      <c r="E461">
        <v>1</v>
      </c>
      <c r="F461">
        <v>4</v>
      </c>
      <c r="G461" t="s">
        <v>11</v>
      </c>
      <c r="H461">
        <v>35</v>
      </c>
      <c r="I461">
        <v>41720</v>
      </c>
      <c r="J461">
        <v>0</v>
      </c>
      <c r="K461" s="3">
        <f>I461*Code!$F$1</f>
        <v>45057.600000000006</v>
      </c>
    </row>
    <row r="462" spans="1:11" x14ac:dyDescent="0.25">
      <c r="A462">
        <v>140</v>
      </c>
      <c r="B462">
        <v>1</v>
      </c>
      <c r="C462" s="1">
        <v>30090</v>
      </c>
      <c r="D462">
        <v>1</v>
      </c>
      <c r="E462">
        <v>3</v>
      </c>
      <c r="F462">
        <v>4</v>
      </c>
      <c r="G462" t="s">
        <v>19</v>
      </c>
      <c r="H462">
        <v>42</v>
      </c>
      <c r="I462">
        <v>41636</v>
      </c>
      <c r="J462">
        <v>73880</v>
      </c>
      <c r="K462" s="3">
        <f>I462*Code!$F$1</f>
        <v>44966.880000000005</v>
      </c>
    </row>
    <row r="463" spans="1:11" x14ac:dyDescent="0.25">
      <c r="A463">
        <v>1196</v>
      </c>
      <c r="B463">
        <v>1</v>
      </c>
      <c r="C463" s="1">
        <v>26674</v>
      </c>
      <c r="D463">
        <v>1</v>
      </c>
      <c r="E463">
        <v>4</v>
      </c>
      <c r="F463">
        <v>5</v>
      </c>
      <c r="G463" t="s">
        <v>13</v>
      </c>
      <c r="H463">
        <v>40</v>
      </c>
      <c r="I463">
        <v>41624</v>
      </c>
      <c r="J463">
        <v>-119000</v>
      </c>
      <c r="K463" s="3">
        <f>I463*Code!$F$1</f>
        <v>44953.920000000006</v>
      </c>
    </row>
    <row r="464" spans="1:11" x14ac:dyDescent="0.25">
      <c r="A464">
        <v>1060</v>
      </c>
      <c r="B464">
        <v>1</v>
      </c>
      <c r="C464" s="1">
        <v>19404</v>
      </c>
      <c r="D464">
        <v>1</v>
      </c>
      <c r="E464">
        <v>2</v>
      </c>
      <c r="F464">
        <v>4</v>
      </c>
      <c r="G464" t="s">
        <v>12</v>
      </c>
      <c r="H464">
        <v>0</v>
      </c>
      <c r="I464">
        <v>41600</v>
      </c>
      <c r="J464">
        <v>165350</v>
      </c>
      <c r="K464" s="3">
        <f>I464*Code!$F$1</f>
        <v>44928</v>
      </c>
    </row>
    <row r="465" spans="1:11" x14ac:dyDescent="0.25">
      <c r="A465">
        <v>858</v>
      </c>
      <c r="B465">
        <v>1</v>
      </c>
      <c r="C465" s="1">
        <v>29670</v>
      </c>
      <c r="D465">
        <v>1</v>
      </c>
      <c r="E465">
        <v>4</v>
      </c>
      <c r="F465">
        <v>4</v>
      </c>
      <c r="G465" t="s">
        <v>12</v>
      </c>
      <c r="H465">
        <v>35</v>
      </c>
      <c r="I465">
        <v>41584</v>
      </c>
      <c r="J465">
        <v>26475</v>
      </c>
      <c r="K465" s="3">
        <f>I465*Code!$F$1</f>
        <v>44910.720000000001</v>
      </c>
    </row>
    <row r="466" spans="1:11" x14ac:dyDescent="0.25">
      <c r="A466">
        <v>403</v>
      </c>
      <c r="B466">
        <v>1</v>
      </c>
      <c r="C466" s="1">
        <v>25422</v>
      </c>
      <c r="D466">
        <v>1</v>
      </c>
      <c r="E466">
        <v>3</v>
      </c>
      <c r="F466">
        <v>4</v>
      </c>
      <c r="G466" t="s">
        <v>11</v>
      </c>
      <c r="H466">
        <v>38</v>
      </c>
      <c r="I466">
        <v>41540</v>
      </c>
      <c r="J466">
        <v>282000</v>
      </c>
      <c r="K466" s="3">
        <f>I466*Code!$F$1</f>
        <v>44863.200000000004</v>
      </c>
    </row>
    <row r="467" spans="1:11" x14ac:dyDescent="0.25">
      <c r="A467">
        <v>867</v>
      </c>
      <c r="B467">
        <v>2</v>
      </c>
      <c r="C467" s="1">
        <v>28411</v>
      </c>
      <c r="D467">
        <v>1</v>
      </c>
      <c r="E467">
        <v>3</v>
      </c>
      <c r="F467">
        <v>4</v>
      </c>
      <c r="G467" t="s">
        <v>19</v>
      </c>
      <c r="H467">
        <v>35</v>
      </c>
      <c r="I467">
        <v>41540</v>
      </c>
      <c r="J467">
        <v>39918</v>
      </c>
      <c r="K467" s="3">
        <f>I467*Code!$F$1</f>
        <v>44863.200000000004</v>
      </c>
    </row>
    <row r="468" spans="1:11" x14ac:dyDescent="0.25">
      <c r="A468">
        <v>798</v>
      </c>
      <c r="B468">
        <v>1</v>
      </c>
      <c r="C468" s="1">
        <v>29328</v>
      </c>
      <c r="D468">
        <v>1</v>
      </c>
      <c r="E468">
        <v>1</v>
      </c>
      <c r="F468">
        <v>4</v>
      </c>
      <c r="G468" t="s">
        <v>19</v>
      </c>
      <c r="H468">
        <v>38</v>
      </c>
      <c r="I468">
        <v>41516</v>
      </c>
      <c r="J468">
        <v>500</v>
      </c>
      <c r="K468" s="3">
        <f>I468*Code!$F$1</f>
        <v>44837.280000000006</v>
      </c>
    </row>
    <row r="469" spans="1:11" x14ac:dyDescent="0.25">
      <c r="A469">
        <v>1212</v>
      </c>
      <c r="B469">
        <v>2</v>
      </c>
      <c r="C469" s="1">
        <v>25323</v>
      </c>
      <c r="D469">
        <v>1</v>
      </c>
      <c r="E469">
        <v>2</v>
      </c>
      <c r="F469">
        <v>4</v>
      </c>
      <c r="G469" t="s">
        <v>19</v>
      </c>
      <c r="H469">
        <v>40</v>
      </c>
      <c r="I469">
        <v>41444</v>
      </c>
      <c r="J469">
        <v>125219</v>
      </c>
      <c r="K469" s="3">
        <f>I469*Code!$F$1</f>
        <v>44759.520000000004</v>
      </c>
    </row>
    <row r="470" spans="1:11" x14ac:dyDescent="0.25">
      <c r="A470">
        <v>357</v>
      </c>
      <c r="B470">
        <v>2</v>
      </c>
      <c r="C470" s="1">
        <v>32553</v>
      </c>
      <c r="D470">
        <v>1</v>
      </c>
      <c r="E470">
        <v>4</v>
      </c>
      <c r="F470">
        <v>4</v>
      </c>
      <c r="G470" t="s">
        <v>21</v>
      </c>
      <c r="H470">
        <v>40</v>
      </c>
      <c r="I470">
        <v>41424</v>
      </c>
      <c r="J470">
        <v>561</v>
      </c>
      <c r="K470" s="3">
        <f>I470*Code!$F$1</f>
        <v>44737.920000000006</v>
      </c>
    </row>
    <row r="471" spans="1:11" x14ac:dyDescent="0.25">
      <c r="A471">
        <v>450</v>
      </c>
      <c r="B471">
        <v>1</v>
      </c>
      <c r="C471" s="1">
        <v>25943</v>
      </c>
      <c r="D471">
        <v>1</v>
      </c>
      <c r="E471">
        <v>3</v>
      </c>
      <c r="F471">
        <v>3</v>
      </c>
      <c r="G471" t="s">
        <v>10</v>
      </c>
      <c r="H471">
        <v>39</v>
      </c>
      <c r="I471">
        <v>41356</v>
      </c>
      <c r="J471">
        <v>186</v>
      </c>
      <c r="K471" s="3">
        <f>I471*Code!$F$1</f>
        <v>44664.480000000003</v>
      </c>
    </row>
    <row r="472" spans="1:11" x14ac:dyDescent="0.25">
      <c r="A472">
        <v>826</v>
      </c>
      <c r="B472">
        <v>1</v>
      </c>
      <c r="C472" s="1">
        <v>30858</v>
      </c>
      <c r="D472">
        <v>1</v>
      </c>
      <c r="E472">
        <v>2</v>
      </c>
      <c r="F472">
        <v>4</v>
      </c>
      <c r="G472" t="s">
        <v>11</v>
      </c>
      <c r="H472">
        <v>40</v>
      </c>
      <c r="I472">
        <v>41352</v>
      </c>
      <c r="J472">
        <v>32817</v>
      </c>
      <c r="K472" s="3">
        <f>I472*Code!$F$1</f>
        <v>44660.160000000003</v>
      </c>
    </row>
    <row r="473" spans="1:11" x14ac:dyDescent="0.25">
      <c r="A473">
        <v>124</v>
      </c>
      <c r="B473">
        <v>1</v>
      </c>
      <c r="C473" s="1">
        <v>26417</v>
      </c>
      <c r="D473">
        <v>1</v>
      </c>
      <c r="E473">
        <v>4</v>
      </c>
      <c r="F473">
        <v>3</v>
      </c>
      <c r="G473" t="s">
        <v>10</v>
      </c>
      <c r="H473">
        <v>40</v>
      </c>
      <c r="I473">
        <v>41224</v>
      </c>
      <c r="J473">
        <v>85000</v>
      </c>
      <c r="K473" s="3">
        <f>I473*Code!$F$1</f>
        <v>44521.920000000006</v>
      </c>
    </row>
    <row r="474" spans="1:11" x14ac:dyDescent="0.25">
      <c r="A474">
        <v>1065</v>
      </c>
      <c r="B474">
        <v>1</v>
      </c>
      <c r="C474" s="1">
        <v>25086</v>
      </c>
      <c r="D474">
        <v>1</v>
      </c>
      <c r="E474">
        <v>4</v>
      </c>
      <c r="F474">
        <v>5</v>
      </c>
      <c r="G474" t="s">
        <v>13</v>
      </c>
      <c r="H474">
        <v>40</v>
      </c>
      <c r="I474">
        <v>41168</v>
      </c>
      <c r="J474">
        <v>70213</v>
      </c>
      <c r="K474" s="3">
        <f>I474*Code!$F$1</f>
        <v>44461.440000000002</v>
      </c>
    </row>
    <row r="475" spans="1:11" x14ac:dyDescent="0.25">
      <c r="A475">
        <v>342</v>
      </c>
      <c r="B475">
        <v>2</v>
      </c>
      <c r="C475" s="1">
        <v>20945</v>
      </c>
      <c r="D475">
        <v>1</v>
      </c>
      <c r="E475">
        <v>1</v>
      </c>
      <c r="F475">
        <v>4</v>
      </c>
      <c r="G475" t="s">
        <v>9</v>
      </c>
      <c r="H475">
        <v>19</v>
      </c>
      <c r="I475">
        <v>40900</v>
      </c>
      <c r="J475">
        <v>256570</v>
      </c>
      <c r="K475" s="3">
        <f>I475*Code!$F$1</f>
        <v>44172</v>
      </c>
    </row>
    <row r="476" spans="1:11" x14ac:dyDescent="0.25">
      <c r="A476">
        <v>987</v>
      </c>
      <c r="B476">
        <v>1</v>
      </c>
      <c r="C476" s="1">
        <v>27851</v>
      </c>
      <c r="D476">
        <v>1</v>
      </c>
      <c r="E476">
        <v>3</v>
      </c>
      <c r="F476">
        <v>4</v>
      </c>
      <c r="G476" t="s">
        <v>19</v>
      </c>
      <c r="H476">
        <v>39</v>
      </c>
      <c r="I476">
        <v>40892</v>
      </c>
      <c r="J476">
        <v>331442</v>
      </c>
      <c r="K476" s="3">
        <f>I476*Code!$F$1</f>
        <v>44163.360000000001</v>
      </c>
    </row>
    <row r="477" spans="1:11" x14ac:dyDescent="0.25">
      <c r="A477">
        <v>5</v>
      </c>
      <c r="B477">
        <v>1</v>
      </c>
      <c r="C477" s="1">
        <v>22260</v>
      </c>
      <c r="D477">
        <v>1</v>
      </c>
      <c r="E477">
        <v>1</v>
      </c>
      <c r="F477">
        <v>4</v>
      </c>
      <c r="G477" t="s">
        <v>12</v>
      </c>
      <c r="H477">
        <v>39</v>
      </c>
      <c r="I477">
        <v>40800</v>
      </c>
      <c r="J477">
        <v>54520</v>
      </c>
      <c r="K477" s="3">
        <f>I477*Code!$F$1</f>
        <v>44064</v>
      </c>
    </row>
    <row r="478" spans="1:11" x14ac:dyDescent="0.25">
      <c r="A478">
        <v>59</v>
      </c>
      <c r="B478">
        <v>1</v>
      </c>
      <c r="C478" s="1">
        <v>27860</v>
      </c>
      <c r="D478">
        <v>1</v>
      </c>
      <c r="E478">
        <v>1</v>
      </c>
      <c r="F478">
        <v>4</v>
      </c>
      <c r="G478" t="s">
        <v>11</v>
      </c>
      <c r="H478">
        <v>38</v>
      </c>
      <c r="I478">
        <v>40744</v>
      </c>
      <c r="J478">
        <v>8050</v>
      </c>
      <c r="K478" s="3">
        <f>I478*Code!$F$1</f>
        <v>44003.520000000004</v>
      </c>
    </row>
    <row r="479" spans="1:11" x14ac:dyDescent="0.25">
      <c r="A479">
        <v>927</v>
      </c>
      <c r="B479">
        <v>1</v>
      </c>
      <c r="C479" s="1">
        <v>32487</v>
      </c>
      <c r="D479">
        <v>1</v>
      </c>
      <c r="E479">
        <v>3</v>
      </c>
      <c r="F479">
        <v>4</v>
      </c>
      <c r="G479" t="s">
        <v>15</v>
      </c>
      <c r="H479">
        <v>39</v>
      </c>
      <c r="I479">
        <v>40708</v>
      </c>
      <c r="J479">
        <v>187280</v>
      </c>
      <c r="K479" s="3">
        <f>I479*Code!$F$1</f>
        <v>43964.639999999999</v>
      </c>
    </row>
    <row r="480" spans="1:11" x14ac:dyDescent="0.25">
      <c r="A480">
        <v>1300</v>
      </c>
      <c r="B480">
        <v>1</v>
      </c>
      <c r="C480" s="1">
        <v>24572</v>
      </c>
      <c r="D480">
        <v>1</v>
      </c>
      <c r="E480">
        <v>2</v>
      </c>
      <c r="F480">
        <v>5</v>
      </c>
      <c r="G480" t="s">
        <v>16</v>
      </c>
      <c r="H480">
        <v>37</v>
      </c>
      <c r="I480">
        <v>40588</v>
      </c>
      <c r="J480">
        <v>24756</v>
      </c>
      <c r="K480" s="3">
        <f>I480*Code!$F$1</f>
        <v>43835.040000000001</v>
      </c>
    </row>
    <row r="481" spans="1:11" x14ac:dyDescent="0.25">
      <c r="A481">
        <v>454</v>
      </c>
      <c r="B481">
        <v>2</v>
      </c>
      <c r="C481" s="1">
        <v>26195</v>
      </c>
      <c r="D481">
        <v>1</v>
      </c>
      <c r="E481">
        <v>1</v>
      </c>
      <c r="F481">
        <v>3</v>
      </c>
      <c r="G481" t="s">
        <v>10</v>
      </c>
      <c r="H481">
        <v>38</v>
      </c>
      <c r="I481">
        <v>40540</v>
      </c>
      <c r="J481">
        <v>3247</v>
      </c>
      <c r="K481" s="3">
        <f>I481*Code!$F$1</f>
        <v>43783.200000000004</v>
      </c>
    </row>
    <row r="482" spans="1:11" x14ac:dyDescent="0.25">
      <c r="A482">
        <v>95</v>
      </c>
      <c r="B482">
        <v>1</v>
      </c>
      <c r="C482" s="1">
        <v>24610</v>
      </c>
      <c r="D482">
        <v>1</v>
      </c>
      <c r="E482">
        <v>3</v>
      </c>
      <c r="F482">
        <v>3</v>
      </c>
      <c r="G482" t="s">
        <v>10</v>
      </c>
      <c r="H482">
        <v>40</v>
      </c>
      <c r="I482">
        <v>40512</v>
      </c>
      <c r="J482">
        <v>83286</v>
      </c>
      <c r="K482" s="3">
        <f>I482*Code!$F$1</f>
        <v>43752.960000000006</v>
      </c>
    </row>
    <row r="483" spans="1:11" x14ac:dyDescent="0.25">
      <c r="A483">
        <v>1176</v>
      </c>
      <c r="B483">
        <v>1</v>
      </c>
      <c r="C483" s="1">
        <v>22224</v>
      </c>
      <c r="D483">
        <v>1</v>
      </c>
      <c r="E483">
        <v>1</v>
      </c>
      <c r="F483">
        <v>4</v>
      </c>
      <c r="G483" t="s">
        <v>14</v>
      </c>
      <c r="H483">
        <v>40</v>
      </c>
      <c r="I483">
        <v>40512</v>
      </c>
      <c r="J483">
        <v>20892</v>
      </c>
      <c r="K483" s="3">
        <f>I483*Code!$F$1</f>
        <v>43752.960000000006</v>
      </c>
    </row>
    <row r="484" spans="1:11" x14ac:dyDescent="0.25">
      <c r="A484">
        <v>821</v>
      </c>
      <c r="B484">
        <v>1</v>
      </c>
      <c r="C484" s="1">
        <v>30167</v>
      </c>
      <c r="D484">
        <v>1</v>
      </c>
      <c r="E484">
        <v>3</v>
      </c>
      <c r="F484">
        <v>4</v>
      </c>
      <c r="G484" t="s">
        <v>11</v>
      </c>
      <c r="H484">
        <v>35</v>
      </c>
      <c r="I484">
        <v>40488</v>
      </c>
      <c r="J484">
        <v>63500</v>
      </c>
      <c r="K484" s="3">
        <f>I484*Code!$F$1</f>
        <v>43727.040000000001</v>
      </c>
    </row>
    <row r="485" spans="1:11" x14ac:dyDescent="0.25">
      <c r="A485">
        <v>1207</v>
      </c>
      <c r="B485">
        <v>2</v>
      </c>
      <c r="C485" s="1">
        <v>22422</v>
      </c>
      <c r="D485">
        <v>1</v>
      </c>
      <c r="E485">
        <v>1</v>
      </c>
      <c r="F485">
        <v>4</v>
      </c>
      <c r="G485" t="s">
        <v>19</v>
      </c>
      <c r="H485">
        <v>40</v>
      </c>
      <c r="I485">
        <v>40476</v>
      </c>
      <c r="J485">
        <v>17087</v>
      </c>
      <c r="K485" s="3">
        <f>I485*Code!$F$1</f>
        <v>43714.080000000002</v>
      </c>
    </row>
    <row r="486" spans="1:11" x14ac:dyDescent="0.25">
      <c r="A486">
        <v>713</v>
      </c>
      <c r="B486">
        <v>1</v>
      </c>
      <c r="C486" s="1">
        <v>18022</v>
      </c>
      <c r="D486">
        <v>1</v>
      </c>
      <c r="E486">
        <v>3</v>
      </c>
      <c r="F486">
        <v>2</v>
      </c>
      <c r="G486" t="s">
        <v>20</v>
      </c>
      <c r="H486">
        <v>20</v>
      </c>
      <c r="I486">
        <v>40456</v>
      </c>
      <c r="J486">
        <v>293000</v>
      </c>
      <c r="K486" s="3">
        <f>I486*Code!$F$1</f>
        <v>43692.480000000003</v>
      </c>
    </row>
    <row r="487" spans="1:11" x14ac:dyDescent="0.25">
      <c r="A487">
        <v>775</v>
      </c>
      <c r="B487">
        <v>1</v>
      </c>
      <c r="C487" s="1">
        <v>22647</v>
      </c>
      <c r="D487">
        <v>1</v>
      </c>
      <c r="E487">
        <v>3</v>
      </c>
      <c r="F487">
        <v>3</v>
      </c>
      <c r="G487" t="s">
        <v>10</v>
      </c>
      <c r="H487">
        <v>40</v>
      </c>
      <c r="I487">
        <v>40436</v>
      </c>
      <c r="J487">
        <v>203570</v>
      </c>
      <c r="K487" s="3">
        <f>I487*Code!$F$1</f>
        <v>43670.880000000005</v>
      </c>
    </row>
    <row r="488" spans="1:11" x14ac:dyDescent="0.25">
      <c r="A488">
        <v>1081</v>
      </c>
      <c r="B488">
        <v>2</v>
      </c>
      <c r="C488" s="1">
        <v>27879</v>
      </c>
      <c r="D488">
        <v>1</v>
      </c>
      <c r="E488">
        <v>4</v>
      </c>
      <c r="F488">
        <v>3</v>
      </c>
      <c r="G488" t="s">
        <v>10</v>
      </c>
      <c r="H488">
        <v>42</v>
      </c>
      <c r="I488">
        <v>40432</v>
      </c>
      <c r="J488">
        <v>289300</v>
      </c>
      <c r="K488" s="3">
        <f>I488*Code!$F$1</f>
        <v>43666.560000000005</v>
      </c>
    </row>
    <row r="489" spans="1:11" x14ac:dyDescent="0.25">
      <c r="A489">
        <v>518</v>
      </c>
      <c r="B489">
        <v>1</v>
      </c>
      <c r="C489" s="1">
        <v>23126</v>
      </c>
      <c r="D489">
        <v>1</v>
      </c>
      <c r="E489">
        <v>1</v>
      </c>
      <c r="F489">
        <v>4</v>
      </c>
      <c r="G489" t="s">
        <v>9</v>
      </c>
      <c r="H489">
        <v>40</v>
      </c>
      <c r="I489">
        <v>40404</v>
      </c>
      <c r="J489">
        <v>187365</v>
      </c>
      <c r="K489" s="3">
        <f>I489*Code!$F$1</f>
        <v>43636.32</v>
      </c>
    </row>
    <row r="490" spans="1:11" x14ac:dyDescent="0.25">
      <c r="A490">
        <v>444</v>
      </c>
      <c r="B490">
        <v>2</v>
      </c>
      <c r="C490" s="1">
        <v>24506</v>
      </c>
      <c r="D490">
        <v>1</v>
      </c>
      <c r="E490">
        <v>1</v>
      </c>
      <c r="F490">
        <v>2</v>
      </c>
      <c r="G490" t="s">
        <v>19</v>
      </c>
      <c r="H490">
        <v>72</v>
      </c>
      <c r="I490">
        <v>40388</v>
      </c>
      <c r="J490">
        <v>108947</v>
      </c>
      <c r="K490" s="3">
        <f>I490*Code!$F$1</f>
        <v>43619.040000000001</v>
      </c>
    </row>
    <row r="491" spans="1:11" x14ac:dyDescent="0.25">
      <c r="A491">
        <v>109</v>
      </c>
      <c r="B491">
        <v>1</v>
      </c>
      <c r="C491" s="1">
        <v>24990</v>
      </c>
      <c r="D491">
        <v>1</v>
      </c>
      <c r="E491">
        <v>4</v>
      </c>
      <c r="F491">
        <v>3</v>
      </c>
      <c r="G491" t="s">
        <v>10</v>
      </c>
      <c r="H491">
        <v>40</v>
      </c>
      <c r="I491">
        <v>40380</v>
      </c>
      <c r="J491">
        <v>12563</v>
      </c>
      <c r="K491" s="3">
        <f>I491*Code!$F$1</f>
        <v>43610.400000000001</v>
      </c>
    </row>
    <row r="492" spans="1:11" x14ac:dyDescent="0.25">
      <c r="A492">
        <v>452</v>
      </c>
      <c r="B492">
        <v>1</v>
      </c>
      <c r="C492" s="1">
        <v>22316</v>
      </c>
      <c r="D492">
        <v>1</v>
      </c>
      <c r="E492">
        <v>4</v>
      </c>
      <c r="F492">
        <v>3</v>
      </c>
      <c r="G492" t="s">
        <v>10</v>
      </c>
      <c r="H492">
        <v>40</v>
      </c>
      <c r="I492">
        <v>40360</v>
      </c>
      <c r="J492">
        <v>440400</v>
      </c>
      <c r="K492" s="3">
        <f>I492*Code!$F$1</f>
        <v>43588.800000000003</v>
      </c>
    </row>
    <row r="493" spans="1:11" x14ac:dyDescent="0.25">
      <c r="A493">
        <v>344</v>
      </c>
      <c r="B493">
        <v>1</v>
      </c>
      <c r="C493" s="1">
        <v>26551</v>
      </c>
      <c r="D493">
        <v>1</v>
      </c>
      <c r="E493">
        <v>1</v>
      </c>
      <c r="F493">
        <v>4</v>
      </c>
      <c r="G493" t="s">
        <v>19</v>
      </c>
      <c r="H493">
        <v>60</v>
      </c>
      <c r="I493">
        <v>40324</v>
      </c>
      <c r="J493">
        <v>29000</v>
      </c>
      <c r="K493" s="3">
        <f>I493*Code!$F$1</f>
        <v>43549.920000000006</v>
      </c>
    </row>
    <row r="494" spans="1:11" x14ac:dyDescent="0.25">
      <c r="A494">
        <v>681</v>
      </c>
      <c r="B494">
        <v>1</v>
      </c>
      <c r="C494" s="1">
        <v>27073</v>
      </c>
      <c r="D494">
        <v>1</v>
      </c>
      <c r="E494">
        <v>2</v>
      </c>
      <c r="F494">
        <v>3</v>
      </c>
      <c r="G494" t="s">
        <v>10</v>
      </c>
      <c r="H494">
        <v>39</v>
      </c>
      <c r="I494">
        <v>40288</v>
      </c>
      <c r="J494">
        <v>61173</v>
      </c>
      <c r="K494" s="3">
        <f>I494*Code!$F$1</f>
        <v>43511.040000000001</v>
      </c>
    </row>
    <row r="495" spans="1:11" x14ac:dyDescent="0.25">
      <c r="A495">
        <v>678</v>
      </c>
      <c r="B495">
        <v>1</v>
      </c>
      <c r="C495" s="1">
        <v>20171</v>
      </c>
      <c r="D495">
        <v>1</v>
      </c>
      <c r="E495">
        <v>4</v>
      </c>
      <c r="F495">
        <v>2</v>
      </c>
      <c r="G495" t="s">
        <v>15</v>
      </c>
      <c r="H495">
        <v>35</v>
      </c>
      <c r="I495">
        <v>40180</v>
      </c>
      <c r="J495">
        <v>381300</v>
      </c>
      <c r="K495" s="3">
        <f>I495*Code!$F$1</f>
        <v>43394.400000000001</v>
      </c>
    </row>
    <row r="496" spans="1:11" x14ac:dyDescent="0.25">
      <c r="A496">
        <v>705</v>
      </c>
      <c r="B496">
        <v>2</v>
      </c>
      <c r="C496" s="1">
        <v>31294</v>
      </c>
      <c r="D496">
        <v>1</v>
      </c>
      <c r="E496">
        <v>4</v>
      </c>
      <c r="F496">
        <v>4</v>
      </c>
      <c r="G496" t="s">
        <v>19</v>
      </c>
      <c r="H496">
        <v>39</v>
      </c>
      <c r="I496">
        <v>40132</v>
      </c>
      <c r="J496">
        <v>13152</v>
      </c>
      <c r="K496" s="3">
        <f>I496*Code!$F$1</f>
        <v>43342.560000000005</v>
      </c>
    </row>
    <row r="497" spans="1:11" x14ac:dyDescent="0.25">
      <c r="A497">
        <v>666</v>
      </c>
      <c r="B497">
        <v>1</v>
      </c>
      <c r="C497" s="1">
        <v>27459</v>
      </c>
      <c r="D497">
        <v>1</v>
      </c>
      <c r="E497">
        <v>4</v>
      </c>
      <c r="F497">
        <v>5</v>
      </c>
      <c r="G497" t="s">
        <v>16</v>
      </c>
      <c r="H497">
        <v>72</v>
      </c>
      <c r="I497">
        <v>40128</v>
      </c>
      <c r="J497">
        <v>1000</v>
      </c>
      <c r="K497" s="3">
        <f>I497*Code!$F$1</f>
        <v>43338.240000000005</v>
      </c>
    </row>
    <row r="498" spans="1:11" x14ac:dyDescent="0.25">
      <c r="A498">
        <v>1158</v>
      </c>
      <c r="B498">
        <v>2</v>
      </c>
      <c r="C498" s="1">
        <v>21038</v>
      </c>
      <c r="D498">
        <v>1</v>
      </c>
      <c r="E498">
        <v>2</v>
      </c>
      <c r="F498">
        <v>4</v>
      </c>
      <c r="G498" t="s">
        <v>15</v>
      </c>
      <c r="H498">
        <v>40</v>
      </c>
      <c r="I498">
        <v>40048</v>
      </c>
      <c r="J498">
        <v>10990</v>
      </c>
      <c r="K498" s="3">
        <f>I498*Code!$F$1</f>
        <v>43251.840000000004</v>
      </c>
    </row>
    <row r="499" spans="1:11" x14ac:dyDescent="0.25">
      <c r="A499">
        <v>22</v>
      </c>
      <c r="B499">
        <v>1</v>
      </c>
      <c r="C499" s="1">
        <v>32869</v>
      </c>
      <c r="D499">
        <v>1</v>
      </c>
      <c r="E499">
        <v>2</v>
      </c>
      <c r="F499">
        <v>4</v>
      </c>
      <c r="G499" t="s">
        <v>11</v>
      </c>
      <c r="H499">
        <v>35</v>
      </c>
      <c r="I499">
        <v>39872</v>
      </c>
      <c r="J499">
        <v>3819</v>
      </c>
      <c r="K499" s="3">
        <f>I499*Code!$F$1</f>
        <v>43061.760000000002</v>
      </c>
    </row>
    <row r="500" spans="1:11" x14ac:dyDescent="0.25">
      <c r="A500">
        <v>802</v>
      </c>
      <c r="B500">
        <v>1</v>
      </c>
      <c r="C500" s="1">
        <v>31757</v>
      </c>
      <c r="D500">
        <v>1</v>
      </c>
      <c r="E500">
        <v>2</v>
      </c>
      <c r="F500">
        <v>4</v>
      </c>
      <c r="G500" t="s">
        <v>20</v>
      </c>
      <c r="H500">
        <v>35</v>
      </c>
      <c r="I500">
        <v>39860</v>
      </c>
      <c r="J500">
        <v>715000</v>
      </c>
      <c r="K500" s="3">
        <f>I500*Code!$F$1</f>
        <v>43048.800000000003</v>
      </c>
    </row>
    <row r="501" spans="1:11" x14ac:dyDescent="0.25">
      <c r="A501">
        <v>249</v>
      </c>
      <c r="B501">
        <v>1</v>
      </c>
      <c r="C501" s="1">
        <v>20718</v>
      </c>
      <c r="D501">
        <v>1</v>
      </c>
      <c r="E501">
        <v>3</v>
      </c>
      <c r="F501">
        <v>4</v>
      </c>
      <c r="G501" t="s">
        <v>14</v>
      </c>
      <c r="H501">
        <v>34</v>
      </c>
      <c r="I501">
        <v>39836</v>
      </c>
      <c r="J501">
        <v>37495</v>
      </c>
      <c r="K501" s="3">
        <f>I501*Code!$F$1</f>
        <v>43022.880000000005</v>
      </c>
    </row>
    <row r="502" spans="1:11" x14ac:dyDescent="0.25">
      <c r="A502">
        <v>572</v>
      </c>
      <c r="B502">
        <v>1</v>
      </c>
      <c r="C502" s="1">
        <v>20535</v>
      </c>
      <c r="D502">
        <v>1</v>
      </c>
      <c r="E502">
        <v>4</v>
      </c>
      <c r="F502">
        <v>4</v>
      </c>
      <c r="G502" t="s">
        <v>11</v>
      </c>
      <c r="H502">
        <v>39</v>
      </c>
      <c r="I502">
        <v>39808</v>
      </c>
      <c r="J502">
        <v>122058</v>
      </c>
      <c r="K502" s="3">
        <f>I502*Code!$F$1</f>
        <v>42992.639999999999</v>
      </c>
    </row>
    <row r="503" spans="1:11" x14ac:dyDescent="0.25">
      <c r="A503">
        <v>815</v>
      </c>
      <c r="B503">
        <v>1</v>
      </c>
      <c r="C503" s="1">
        <v>28164</v>
      </c>
      <c r="D503">
        <v>1</v>
      </c>
      <c r="E503">
        <v>4</v>
      </c>
      <c r="F503">
        <v>5</v>
      </c>
      <c r="G503" t="s">
        <v>13</v>
      </c>
      <c r="H503">
        <v>38</v>
      </c>
      <c r="I503">
        <v>39724</v>
      </c>
      <c r="J503">
        <v>200185</v>
      </c>
      <c r="K503" s="3">
        <f>I503*Code!$F$1</f>
        <v>42901.920000000006</v>
      </c>
    </row>
    <row r="504" spans="1:11" x14ac:dyDescent="0.25">
      <c r="A504">
        <v>551</v>
      </c>
      <c r="B504">
        <v>1</v>
      </c>
      <c r="C504" s="1">
        <v>26594</v>
      </c>
      <c r="D504">
        <v>1</v>
      </c>
      <c r="E504">
        <v>3</v>
      </c>
      <c r="F504">
        <v>4</v>
      </c>
      <c r="G504" t="s">
        <v>11</v>
      </c>
      <c r="H504">
        <v>38</v>
      </c>
      <c r="I504">
        <v>39704</v>
      </c>
      <c r="J504">
        <v>91000</v>
      </c>
      <c r="K504" s="3">
        <f>I504*Code!$F$1</f>
        <v>42880.32</v>
      </c>
    </row>
    <row r="505" spans="1:11" x14ac:dyDescent="0.25">
      <c r="A505">
        <v>1110</v>
      </c>
      <c r="B505">
        <v>2</v>
      </c>
      <c r="C505" s="1">
        <v>26447</v>
      </c>
      <c r="D505">
        <v>1</v>
      </c>
      <c r="E505">
        <v>2</v>
      </c>
      <c r="F505">
        <v>4</v>
      </c>
      <c r="G505" t="s">
        <v>14</v>
      </c>
      <c r="H505">
        <v>40</v>
      </c>
      <c r="I505">
        <v>39620</v>
      </c>
      <c r="J505">
        <v>14042</v>
      </c>
      <c r="K505" s="3">
        <f>I505*Code!$F$1</f>
        <v>42789.600000000006</v>
      </c>
    </row>
    <row r="506" spans="1:11" x14ac:dyDescent="0.25">
      <c r="A506">
        <v>1267</v>
      </c>
      <c r="B506">
        <v>1</v>
      </c>
      <c r="C506" s="1">
        <v>23212</v>
      </c>
      <c r="D506">
        <v>1</v>
      </c>
      <c r="E506">
        <v>2</v>
      </c>
      <c r="F506">
        <v>3</v>
      </c>
      <c r="G506" t="s">
        <v>10</v>
      </c>
      <c r="H506">
        <v>40</v>
      </c>
      <c r="I506">
        <v>39592</v>
      </c>
      <c r="J506">
        <v>196114</v>
      </c>
      <c r="K506" s="3">
        <f>I506*Code!$F$1</f>
        <v>42759.360000000001</v>
      </c>
    </row>
    <row r="507" spans="1:11" x14ac:dyDescent="0.25">
      <c r="A507">
        <v>940</v>
      </c>
      <c r="B507">
        <v>1</v>
      </c>
      <c r="C507" s="1">
        <v>24295</v>
      </c>
      <c r="D507">
        <v>1</v>
      </c>
      <c r="E507">
        <v>4</v>
      </c>
      <c r="F507">
        <v>4</v>
      </c>
      <c r="G507" t="s">
        <v>15</v>
      </c>
      <c r="H507">
        <v>38</v>
      </c>
      <c r="I507">
        <v>39572</v>
      </c>
      <c r="J507">
        <v>150000</v>
      </c>
      <c r="K507" s="3">
        <f>I507*Code!$F$1</f>
        <v>42737.760000000002</v>
      </c>
    </row>
    <row r="508" spans="1:11" x14ac:dyDescent="0.25">
      <c r="A508">
        <v>1031</v>
      </c>
      <c r="B508">
        <v>1</v>
      </c>
      <c r="C508" s="1">
        <v>30204</v>
      </c>
      <c r="D508">
        <v>1</v>
      </c>
      <c r="E508">
        <v>4</v>
      </c>
      <c r="F508">
        <v>5</v>
      </c>
      <c r="G508" t="s">
        <v>13</v>
      </c>
      <c r="H508">
        <v>38</v>
      </c>
      <c r="I508">
        <v>39440</v>
      </c>
      <c r="J508">
        <v>1500</v>
      </c>
      <c r="K508" s="3">
        <f>I508*Code!$F$1</f>
        <v>42595.200000000004</v>
      </c>
    </row>
    <row r="509" spans="1:11" x14ac:dyDescent="0.25">
      <c r="A509">
        <v>1171</v>
      </c>
      <c r="B509">
        <v>1</v>
      </c>
      <c r="C509" s="1">
        <v>33863</v>
      </c>
      <c r="D509">
        <v>1</v>
      </c>
      <c r="E509">
        <v>4</v>
      </c>
      <c r="F509">
        <v>5</v>
      </c>
      <c r="G509" t="s">
        <v>13</v>
      </c>
      <c r="H509">
        <v>60</v>
      </c>
      <c r="I509">
        <v>39396</v>
      </c>
      <c r="J509">
        <v>0</v>
      </c>
      <c r="K509" s="3">
        <f>I509*Code!$F$1</f>
        <v>42547.68</v>
      </c>
    </row>
    <row r="510" spans="1:11" x14ac:dyDescent="0.25">
      <c r="A510">
        <v>327</v>
      </c>
      <c r="B510">
        <v>2</v>
      </c>
      <c r="C510" s="1">
        <v>23883</v>
      </c>
      <c r="D510">
        <v>1</v>
      </c>
      <c r="E510">
        <v>4</v>
      </c>
      <c r="F510">
        <v>4</v>
      </c>
      <c r="G510" t="s">
        <v>20</v>
      </c>
      <c r="H510">
        <v>30</v>
      </c>
      <c r="I510">
        <v>39332</v>
      </c>
      <c r="J510">
        <v>332600</v>
      </c>
      <c r="K510" s="3">
        <f>I510*Code!$F$1</f>
        <v>42478.560000000005</v>
      </c>
    </row>
    <row r="511" spans="1:11" x14ac:dyDescent="0.25">
      <c r="A511">
        <v>602</v>
      </c>
      <c r="B511">
        <v>1</v>
      </c>
      <c r="C511" s="1">
        <v>29211</v>
      </c>
      <c r="D511">
        <v>1</v>
      </c>
      <c r="E511">
        <v>3</v>
      </c>
      <c r="F511">
        <v>4</v>
      </c>
      <c r="G511" t="s">
        <v>11</v>
      </c>
      <c r="H511">
        <v>40</v>
      </c>
      <c r="I511">
        <v>39324</v>
      </c>
      <c r="J511">
        <v>51</v>
      </c>
      <c r="K511" s="3">
        <f>I511*Code!$F$1</f>
        <v>42469.920000000006</v>
      </c>
    </row>
    <row r="512" spans="1:11" x14ac:dyDescent="0.25">
      <c r="A512">
        <v>757</v>
      </c>
      <c r="B512">
        <v>2</v>
      </c>
      <c r="C512" s="1">
        <v>22000</v>
      </c>
      <c r="D512">
        <v>1</v>
      </c>
      <c r="E512">
        <v>2</v>
      </c>
      <c r="F512">
        <v>3</v>
      </c>
      <c r="G512" t="s">
        <v>10</v>
      </c>
      <c r="H512">
        <v>41</v>
      </c>
      <c r="I512">
        <v>39324</v>
      </c>
      <c r="J512">
        <v>185000</v>
      </c>
      <c r="K512" s="3">
        <f>I512*Code!$F$1</f>
        <v>42469.920000000006</v>
      </c>
    </row>
    <row r="513" spans="1:11" x14ac:dyDescent="0.25">
      <c r="A513">
        <v>921</v>
      </c>
      <c r="B513">
        <v>1</v>
      </c>
      <c r="C513" s="1">
        <v>21091</v>
      </c>
      <c r="D513">
        <v>1</v>
      </c>
      <c r="E513">
        <v>3</v>
      </c>
      <c r="F513">
        <v>4</v>
      </c>
      <c r="G513" t="s">
        <v>11</v>
      </c>
      <c r="H513">
        <v>34</v>
      </c>
      <c r="I513">
        <v>39312</v>
      </c>
      <c r="J513">
        <v>222387</v>
      </c>
      <c r="K513" s="3">
        <f>I513*Code!$F$1</f>
        <v>42456.960000000006</v>
      </c>
    </row>
    <row r="514" spans="1:11" x14ac:dyDescent="0.25">
      <c r="A514">
        <v>245</v>
      </c>
      <c r="B514">
        <v>1</v>
      </c>
      <c r="C514" s="1">
        <v>26802</v>
      </c>
      <c r="D514">
        <v>1</v>
      </c>
      <c r="E514">
        <v>4</v>
      </c>
      <c r="F514">
        <v>4</v>
      </c>
      <c r="G514" t="s">
        <v>11</v>
      </c>
      <c r="H514">
        <v>40</v>
      </c>
      <c r="I514">
        <v>39300</v>
      </c>
      <c r="J514">
        <v>30000</v>
      </c>
      <c r="K514" s="3">
        <f>I514*Code!$F$1</f>
        <v>42444</v>
      </c>
    </row>
    <row r="515" spans="1:11" x14ac:dyDescent="0.25">
      <c r="A515">
        <v>816</v>
      </c>
      <c r="B515">
        <v>1</v>
      </c>
      <c r="C515" s="1">
        <v>28216</v>
      </c>
      <c r="D515">
        <v>1</v>
      </c>
      <c r="E515">
        <v>3</v>
      </c>
      <c r="F515">
        <v>4</v>
      </c>
      <c r="G515" t="s">
        <v>14</v>
      </c>
      <c r="H515">
        <v>38</v>
      </c>
      <c r="I515">
        <v>39292</v>
      </c>
      <c r="J515">
        <v>160505</v>
      </c>
      <c r="K515" s="3">
        <f>I515*Code!$F$1</f>
        <v>42435.360000000001</v>
      </c>
    </row>
    <row r="516" spans="1:11" x14ac:dyDescent="0.25">
      <c r="A516">
        <v>653</v>
      </c>
      <c r="B516">
        <v>1</v>
      </c>
      <c r="C516" s="1">
        <v>20860</v>
      </c>
      <c r="D516">
        <v>1</v>
      </c>
      <c r="E516">
        <v>3</v>
      </c>
      <c r="F516">
        <v>4</v>
      </c>
      <c r="G516" t="s">
        <v>14</v>
      </c>
      <c r="H516">
        <v>35</v>
      </c>
      <c r="I516">
        <v>39280</v>
      </c>
      <c r="J516">
        <v>300000</v>
      </c>
      <c r="K516" s="3">
        <f>I516*Code!$F$1</f>
        <v>42422.400000000001</v>
      </c>
    </row>
    <row r="517" spans="1:11" x14ac:dyDescent="0.25">
      <c r="A517">
        <v>316</v>
      </c>
      <c r="B517">
        <v>1</v>
      </c>
      <c r="C517" s="1">
        <v>29193</v>
      </c>
      <c r="D517">
        <v>1</v>
      </c>
      <c r="E517">
        <v>4</v>
      </c>
      <c r="F517">
        <v>4</v>
      </c>
      <c r="G517" t="s">
        <v>9</v>
      </c>
      <c r="H517">
        <v>40</v>
      </c>
      <c r="I517">
        <v>39276</v>
      </c>
      <c r="J517">
        <v>19450</v>
      </c>
      <c r="K517" s="3">
        <f>I517*Code!$F$1</f>
        <v>42418.080000000002</v>
      </c>
    </row>
    <row r="518" spans="1:11" x14ac:dyDescent="0.25">
      <c r="A518">
        <v>1318</v>
      </c>
      <c r="B518">
        <v>2</v>
      </c>
      <c r="C518" s="1">
        <v>22001</v>
      </c>
      <c r="D518">
        <v>1</v>
      </c>
      <c r="E518">
        <v>4</v>
      </c>
      <c r="F518">
        <v>4</v>
      </c>
      <c r="G518" t="s">
        <v>11</v>
      </c>
      <c r="H518">
        <v>30</v>
      </c>
      <c r="I518">
        <v>39264</v>
      </c>
      <c r="J518">
        <v>195000</v>
      </c>
      <c r="K518" s="3">
        <f>I518*Code!$F$1</f>
        <v>42405.120000000003</v>
      </c>
    </row>
    <row r="519" spans="1:11" x14ac:dyDescent="0.25">
      <c r="A519">
        <v>223</v>
      </c>
      <c r="B519">
        <v>2</v>
      </c>
      <c r="C519" s="1">
        <v>27980</v>
      </c>
      <c r="D519">
        <v>1</v>
      </c>
      <c r="E519">
        <v>3</v>
      </c>
      <c r="F519">
        <v>4</v>
      </c>
      <c r="G519" t="s">
        <v>12</v>
      </c>
      <c r="H519">
        <v>39</v>
      </c>
      <c r="I519">
        <v>39260</v>
      </c>
      <c r="J519">
        <v>84115</v>
      </c>
      <c r="K519" s="3">
        <f>I519*Code!$F$1</f>
        <v>42400.800000000003</v>
      </c>
    </row>
    <row r="520" spans="1:11" x14ac:dyDescent="0.25">
      <c r="A520">
        <v>301</v>
      </c>
      <c r="B520">
        <v>1</v>
      </c>
      <c r="C520" s="1">
        <v>29991</v>
      </c>
      <c r="D520">
        <v>1</v>
      </c>
      <c r="E520">
        <v>1</v>
      </c>
      <c r="F520">
        <v>3</v>
      </c>
      <c r="G520" t="s">
        <v>10</v>
      </c>
      <c r="H520">
        <v>35</v>
      </c>
      <c r="I520">
        <v>39256</v>
      </c>
      <c r="J520">
        <v>15897</v>
      </c>
      <c r="K520" s="3">
        <f>I520*Code!$F$1</f>
        <v>42396.480000000003</v>
      </c>
    </row>
    <row r="521" spans="1:11" x14ac:dyDescent="0.25">
      <c r="A521">
        <v>981</v>
      </c>
      <c r="B521">
        <v>1</v>
      </c>
      <c r="C521" s="1">
        <v>27991</v>
      </c>
      <c r="D521">
        <v>1</v>
      </c>
      <c r="E521">
        <v>1</v>
      </c>
      <c r="F521">
        <v>2</v>
      </c>
      <c r="G521" t="s">
        <v>15</v>
      </c>
      <c r="H521">
        <v>40</v>
      </c>
      <c r="I521">
        <v>39156</v>
      </c>
      <c r="J521">
        <v>166521</v>
      </c>
      <c r="K521" s="3">
        <f>I521*Code!$F$1</f>
        <v>42288.480000000003</v>
      </c>
    </row>
    <row r="522" spans="1:11" x14ac:dyDescent="0.25">
      <c r="A522">
        <v>1002</v>
      </c>
      <c r="B522">
        <v>2</v>
      </c>
      <c r="C522" s="1">
        <v>29531</v>
      </c>
      <c r="D522">
        <v>1</v>
      </c>
      <c r="E522">
        <v>3</v>
      </c>
      <c r="F522">
        <v>4</v>
      </c>
      <c r="G522" t="s">
        <v>14</v>
      </c>
      <c r="H522">
        <v>50</v>
      </c>
      <c r="I522">
        <v>39156</v>
      </c>
      <c r="J522">
        <v>65495</v>
      </c>
      <c r="K522" s="3">
        <f>I522*Code!$F$1</f>
        <v>42288.480000000003</v>
      </c>
    </row>
    <row r="523" spans="1:11" x14ac:dyDescent="0.25">
      <c r="A523">
        <v>256</v>
      </c>
      <c r="B523">
        <v>1</v>
      </c>
      <c r="C523" s="1">
        <v>22706</v>
      </c>
      <c r="D523">
        <v>1</v>
      </c>
      <c r="E523">
        <v>4</v>
      </c>
      <c r="F523">
        <v>4</v>
      </c>
      <c r="G523" t="s">
        <v>19</v>
      </c>
      <c r="H523">
        <v>38</v>
      </c>
      <c r="I523">
        <v>39132</v>
      </c>
      <c r="J523">
        <v>22675</v>
      </c>
      <c r="K523" s="3">
        <f>I523*Code!$F$1</f>
        <v>42262.560000000005</v>
      </c>
    </row>
    <row r="524" spans="1:11" x14ac:dyDescent="0.25">
      <c r="A524">
        <v>247</v>
      </c>
      <c r="B524">
        <v>1</v>
      </c>
      <c r="C524" s="1">
        <v>23707</v>
      </c>
      <c r="D524">
        <v>1</v>
      </c>
      <c r="E524">
        <v>3</v>
      </c>
      <c r="F524">
        <v>4</v>
      </c>
      <c r="G524" t="s">
        <v>14</v>
      </c>
      <c r="H524">
        <v>39</v>
      </c>
      <c r="I524">
        <v>39108</v>
      </c>
      <c r="J524">
        <v>3155</v>
      </c>
      <c r="K524" s="3">
        <f>I524*Code!$F$1</f>
        <v>42236.639999999999</v>
      </c>
    </row>
    <row r="525" spans="1:11" x14ac:dyDescent="0.25">
      <c r="A525">
        <v>556</v>
      </c>
      <c r="B525">
        <v>1</v>
      </c>
      <c r="C525" s="1">
        <v>25105</v>
      </c>
      <c r="D525">
        <v>1</v>
      </c>
      <c r="E525">
        <v>4</v>
      </c>
      <c r="F525">
        <v>3</v>
      </c>
      <c r="G525" t="s">
        <v>10</v>
      </c>
      <c r="H525">
        <v>38</v>
      </c>
      <c r="I525">
        <v>39060</v>
      </c>
      <c r="J525">
        <v>4628</v>
      </c>
      <c r="K525" s="3">
        <f>I525*Code!$F$1</f>
        <v>42184.800000000003</v>
      </c>
    </row>
    <row r="526" spans="1:11" x14ac:dyDescent="0.25">
      <c r="A526">
        <v>765</v>
      </c>
      <c r="B526">
        <v>1</v>
      </c>
      <c r="C526" s="1">
        <v>28433</v>
      </c>
      <c r="D526">
        <v>1</v>
      </c>
      <c r="E526">
        <v>4</v>
      </c>
      <c r="F526">
        <v>5</v>
      </c>
      <c r="G526" t="s">
        <v>13</v>
      </c>
      <c r="H526">
        <v>40</v>
      </c>
      <c r="I526">
        <v>39032</v>
      </c>
      <c r="J526">
        <v>411316</v>
      </c>
      <c r="K526" s="3">
        <f>I526*Code!$F$1</f>
        <v>42154.560000000005</v>
      </c>
    </row>
    <row r="527" spans="1:11" x14ac:dyDescent="0.25">
      <c r="A527">
        <v>727</v>
      </c>
      <c r="B527">
        <v>1</v>
      </c>
      <c r="C527" s="1">
        <v>24296</v>
      </c>
      <c r="D527">
        <v>1</v>
      </c>
      <c r="E527">
        <v>2</v>
      </c>
      <c r="F527">
        <v>4</v>
      </c>
      <c r="G527" t="s">
        <v>19</v>
      </c>
      <c r="H527">
        <v>39</v>
      </c>
      <c r="I527">
        <v>39004</v>
      </c>
      <c r="J527">
        <v>116075</v>
      </c>
      <c r="K527" s="3">
        <f>I527*Code!$F$1</f>
        <v>42124.32</v>
      </c>
    </row>
    <row r="528" spans="1:11" x14ac:dyDescent="0.25">
      <c r="A528">
        <v>14</v>
      </c>
      <c r="B528">
        <v>1</v>
      </c>
      <c r="C528" s="1">
        <v>28610</v>
      </c>
      <c r="D528">
        <v>1</v>
      </c>
      <c r="E528">
        <v>4</v>
      </c>
      <c r="F528">
        <v>4</v>
      </c>
      <c r="G528" t="s">
        <v>11</v>
      </c>
      <c r="H528">
        <v>38</v>
      </c>
      <c r="I528">
        <v>38988</v>
      </c>
      <c r="J528">
        <v>14683</v>
      </c>
      <c r="K528" s="3">
        <f>I528*Code!$F$1</f>
        <v>42107.040000000001</v>
      </c>
    </row>
    <row r="529" spans="1:11" x14ac:dyDescent="0.25">
      <c r="A529">
        <v>296</v>
      </c>
      <c r="B529">
        <v>1</v>
      </c>
      <c r="C529" s="1">
        <v>30024</v>
      </c>
      <c r="D529">
        <v>1</v>
      </c>
      <c r="E529">
        <v>4</v>
      </c>
      <c r="F529">
        <v>4</v>
      </c>
      <c r="G529" t="s">
        <v>19</v>
      </c>
      <c r="H529">
        <v>39</v>
      </c>
      <c r="I529">
        <v>38936</v>
      </c>
      <c r="J529">
        <v>35655</v>
      </c>
      <c r="K529" s="3">
        <f>I529*Code!$F$1</f>
        <v>42050.880000000005</v>
      </c>
    </row>
    <row r="530" spans="1:11" x14ac:dyDescent="0.25">
      <c r="A530">
        <v>1262</v>
      </c>
      <c r="B530">
        <v>2</v>
      </c>
      <c r="C530" s="1">
        <v>27969</v>
      </c>
      <c r="D530">
        <v>1</v>
      </c>
      <c r="E530">
        <v>3</v>
      </c>
      <c r="F530">
        <v>4</v>
      </c>
      <c r="G530" t="s">
        <v>19</v>
      </c>
      <c r="H530">
        <v>40</v>
      </c>
      <c r="I530">
        <v>38920</v>
      </c>
      <c r="J530">
        <v>909</v>
      </c>
      <c r="K530" s="3">
        <f>I530*Code!$F$1</f>
        <v>42033.600000000006</v>
      </c>
    </row>
    <row r="531" spans="1:11" x14ac:dyDescent="0.25">
      <c r="A531">
        <v>253</v>
      </c>
      <c r="B531">
        <v>2</v>
      </c>
      <c r="C531" s="1">
        <v>19884</v>
      </c>
      <c r="D531">
        <v>1</v>
      </c>
      <c r="E531">
        <v>2</v>
      </c>
      <c r="F531">
        <v>4</v>
      </c>
      <c r="G531" t="s">
        <v>12</v>
      </c>
      <c r="H531">
        <v>30</v>
      </c>
      <c r="I531">
        <v>38888</v>
      </c>
      <c r="J531">
        <v>32300</v>
      </c>
      <c r="K531" s="3">
        <f>I531*Code!$F$1</f>
        <v>41999.040000000001</v>
      </c>
    </row>
    <row r="532" spans="1:11" x14ac:dyDescent="0.25">
      <c r="A532">
        <v>893</v>
      </c>
      <c r="B532">
        <v>1</v>
      </c>
      <c r="C532" s="1">
        <v>31852</v>
      </c>
      <c r="D532">
        <v>1</v>
      </c>
      <c r="E532">
        <v>2</v>
      </c>
      <c r="F532">
        <v>4</v>
      </c>
      <c r="G532" t="s">
        <v>14</v>
      </c>
      <c r="H532">
        <v>40</v>
      </c>
      <c r="I532">
        <v>38888</v>
      </c>
      <c r="J532">
        <v>26630</v>
      </c>
      <c r="K532" s="3">
        <f>I532*Code!$F$1</f>
        <v>41999.040000000001</v>
      </c>
    </row>
    <row r="533" spans="1:11" x14ac:dyDescent="0.25">
      <c r="A533">
        <v>783</v>
      </c>
      <c r="B533">
        <v>1</v>
      </c>
      <c r="C533" s="1">
        <v>29135</v>
      </c>
      <c r="D533">
        <v>1</v>
      </c>
      <c r="E533">
        <v>4</v>
      </c>
      <c r="F533">
        <v>4</v>
      </c>
      <c r="G533" t="s">
        <v>19</v>
      </c>
      <c r="H533">
        <v>40</v>
      </c>
      <c r="I533">
        <v>38764</v>
      </c>
      <c r="J533">
        <v>0</v>
      </c>
      <c r="K533" s="3">
        <f>I533*Code!$F$1</f>
        <v>41865.120000000003</v>
      </c>
    </row>
    <row r="534" spans="1:11" x14ac:dyDescent="0.25">
      <c r="A534">
        <v>44</v>
      </c>
      <c r="B534">
        <v>1</v>
      </c>
      <c r="C534" s="1">
        <v>27480</v>
      </c>
      <c r="D534">
        <v>1</v>
      </c>
      <c r="E534">
        <v>4</v>
      </c>
      <c r="F534">
        <v>5</v>
      </c>
      <c r="G534" t="s">
        <v>16</v>
      </c>
      <c r="H534">
        <v>37</v>
      </c>
      <c r="I534">
        <v>38744</v>
      </c>
      <c r="J534">
        <v>239267</v>
      </c>
      <c r="K534" s="3">
        <f>I534*Code!$F$1</f>
        <v>41843.520000000004</v>
      </c>
    </row>
    <row r="535" spans="1:11" x14ac:dyDescent="0.25">
      <c r="A535">
        <v>108</v>
      </c>
      <c r="B535">
        <v>1</v>
      </c>
      <c r="C535" s="1">
        <v>28886</v>
      </c>
      <c r="D535">
        <v>1</v>
      </c>
      <c r="E535">
        <v>4</v>
      </c>
      <c r="F535">
        <v>5</v>
      </c>
      <c r="G535" t="s">
        <v>13</v>
      </c>
      <c r="H535">
        <v>40</v>
      </c>
      <c r="I535">
        <v>38740</v>
      </c>
      <c r="J535">
        <v>49440</v>
      </c>
      <c r="K535" s="3">
        <f>I535*Code!$F$1</f>
        <v>41839.200000000004</v>
      </c>
    </row>
    <row r="536" spans="1:11" x14ac:dyDescent="0.25">
      <c r="A536">
        <v>1303</v>
      </c>
      <c r="B536">
        <v>2</v>
      </c>
      <c r="C536" s="1">
        <v>27049</v>
      </c>
      <c r="D536">
        <v>1</v>
      </c>
      <c r="E536">
        <v>4</v>
      </c>
      <c r="F536">
        <v>4</v>
      </c>
      <c r="G536" t="s">
        <v>14</v>
      </c>
      <c r="H536">
        <v>40</v>
      </c>
      <c r="I536">
        <v>38720</v>
      </c>
      <c r="J536">
        <v>30450</v>
      </c>
      <c r="K536" s="3">
        <f>I536*Code!$F$1</f>
        <v>41817.600000000006</v>
      </c>
    </row>
    <row r="537" spans="1:11" x14ac:dyDescent="0.25">
      <c r="A537">
        <v>145</v>
      </c>
      <c r="B537">
        <v>1</v>
      </c>
      <c r="C537" s="1">
        <v>29193</v>
      </c>
      <c r="D537">
        <v>1</v>
      </c>
      <c r="E537">
        <v>1</v>
      </c>
      <c r="F537">
        <v>4</v>
      </c>
      <c r="G537" t="s">
        <v>19</v>
      </c>
      <c r="H537">
        <v>40</v>
      </c>
      <c r="I537">
        <v>38680</v>
      </c>
      <c r="J537">
        <v>53280</v>
      </c>
      <c r="K537" s="3">
        <f>I537*Code!$F$1</f>
        <v>41774.400000000001</v>
      </c>
    </row>
    <row r="538" spans="1:11" x14ac:dyDescent="0.25">
      <c r="A538">
        <v>85</v>
      </c>
      <c r="B538">
        <v>1</v>
      </c>
      <c r="C538" s="1">
        <v>26459</v>
      </c>
      <c r="D538">
        <v>1</v>
      </c>
      <c r="E538">
        <v>3</v>
      </c>
      <c r="F538">
        <v>4</v>
      </c>
      <c r="G538" t="s">
        <v>21</v>
      </c>
      <c r="H538">
        <v>39</v>
      </c>
      <c r="I538">
        <v>38648</v>
      </c>
      <c r="J538">
        <v>150618</v>
      </c>
      <c r="K538" s="3">
        <f>I538*Code!$F$1</f>
        <v>41739.840000000004</v>
      </c>
    </row>
    <row r="539" spans="1:11" x14ac:dyDescent="0.25">
      <c r="A539">
        <v>807</v>
      </c>
      <c r="B539">
        <v>1</v>
      </c>
      <c r="C539" s="1">
        <v>27317</v>
      </c>
      <c r="D539">
        <v>1</v>
      </c>
      <c r="E539">
        <v>4</v>
      </c>
      <c r="F539">
        <v>5</v>
      </c>
      <c r="G539" t="s">
        <v>13</v>
      </c>
      <c r="H539">
        <v>38</v>
      </c>
      <c r="I539">
        <v>38536</v>
      </c>
      <c r="J539">
        <v>183100</v>
      </c>
      <c r="K539" s="3">
        <f>I539*Code!$F$1</f>
        <v>41618.880000000005</v>
      </c>
    </row>
    <row r="540" spans="1:11" x14ac:dyDescent="0.25">
      <c r="A540">
        <v>134</v>
      </c>
      <c r="B540">
        <v>1</v>
      </c>
      <c r="C540" s="1">
        <v>24561</v>
      </c>
      <c r="D540">
        <v>1</v>
      </c>
      <c r="E540">
        <v>4</v>
      </c>
      <c r="F540">
        <v>5</v>
      </c>
      <c r="G540" t="s">
        <v>13</v>
      </c>
      <c r="H540">
        <v>38</v>
      </c>
      <c r="I540">
        <v>38496</v>
      </c>
      <c r="J540">
        <v>56577</v>
      </c>
      <c r="K540" s="3">
        <f>I540*Code!$F$1</f>
        <v>41575.68</v>
      </c>
    </row>
    <row r="541" spans="1:11" x14ac:dyDescent="0.25">
      <c r="A541">
        <v>614</v>
      </c>
      <c r="B541">
        <v>2</v>
      </c>
      <c r="C541" s="1">
        <v>22439</v>
      </c>
      <c r="D541">
        <v>1</v>
      </c>
      <c r="E541">
        <v>4</v>
      </c>
      <c r="F541">
        <v>5</v>
      </c>
      <c r="G541" t="s">
        <v>13</v>
      </c>
      <c r="H541">
        <v>32</v>
      </c>
      <c r="I541">
        <v>38480</v>
      </c>
      <c r="J541">
        <v>382975</v>
      </c>
      <c r="K541" s="3">
        <f>I541*Code!$F$1</f>
        <v>41558.400000000001</v>
      </c>
    </row>
    <row r="542" spans="1:11" x14ac:dyDescent="0.25">
      <c r="A542">
        <v>789</v>
      </c>
      <c r="B542">
        <v>1</v>
      </c>
      <c r="C542" s="1">
        <v>29958</v>
      </c>
      <c r="D542">
        <v>1</v>
      </c>
      <c r="E542">
        <v>3</v>
      </c>
      <c r="F542">
        <v>4</v>
      </c>
      <c r="G542" t="s">
        <v>21</v>
      </c>
      <c r="H542">
        <v>37</v>
      </c>
      <c r="I542">
        <v>38388</v>
      </c>
      <c r="J542">
        <v>97100</v>
      </c>
      <c r="K542" s="3">
        <f>I542*Code!$F$1</f>
        <v>41459.040000000001</v>
      </c>
    </row>
    <row r="543" spans="1:11" x14ac:dyDescent="0.25">
      <c r="A543">
        <v>825</v>
      </c>
      <c r="B543">
        <v>1</v>
      </c>
      <c r="C543" s="1">
        <v>27327</v>
      </c>
      <c r="D543">
        <v>1</v>
      </c>
      <c r="E543">
        <v>3</v>
      </c>
      <c r="F543">
        <v>4</v>
      </c>
      <c r="G543" t="s">
        <v>9</v>
      </c>
      <c r="H543">
        <v>40</v>
      </c>
      <c r="I543">
        <v>38340</v>
      </c>
      <c r="J543">
        <v>1873</v>
      </c>
      <c r="K543" s="3">
        <f>I543*Code!$F$1</f>
        <v>41407.200000000004</v>
      </c>
    </row>
    <row r="544" spans="1:11" x14ac:dyDescent="0.25">
      <c r="A544">
        <v>888</v>
      </c>
      <c r="B544">
        <v>2</v>
      </c>
      <c r="C544" s="1">
        <v>26495</v>
      </c>
      <c r="D544">
        <v>1</v>
      </c>
      <c r="E544">
        <v>4</v>
      </c>
      <c r="F544">
        <v>4</v>
      </c>
      <c r="G544" t="s">
        <v>19</v>
      </c>
      <c r="H544">
        <v>20</v>
      </c>
      <c r="I544">
        <v>38316</v>
      </c>
      <c r="J544">
        <v>235625</v>
      </c>
      <c r="K544" s="3">
        <f>I544*Code!$F$1</f>
        <v>41381.280000000006</v>
      </c>
    </row>
    <row r="545" spans="1:11" x14ac:dyDescent="0.25">
      <c r="A545">
        <v>744</v>
      </c>
      <c r="B545">
        <v>1</v>
      </c>
      <c r="C545" s="1">
        <v>24602</v>
      </c>
      <c r="D545">
        <v>1</v>
      </c>
      <c r="E545">
        <v>2</v>
      </c>
      <c r="F545">
        <v>4</v>
      </c>
      <c r="G545" t="s">
        <v>14</v>
      </c>
      <c r="H545">
        <v>40</v>
      </c>
      <c r="I545">
        <v>38224</v>
      </c>
      <c r="J545">
        <v>68646</v>
      </c>
      <c r="K545" s="3">
        <f>I545*Code!$F$1</f>
        <v>41281.920000000006</v>
      </c>
    </row>
    <row r="546" spans="1:11" x14ac:dyDescent="0.25">
      <c r="A546">
        <v>926</v>
      </c>
      <c r="B546">
        <v>1</v>
      </c>
      <c r="C546" s="1">
        <v>32106</v>
      </c>
      <c r="D546">
        <v>1</v>
      </c>
      <c r="E546">
        <v>4</v>
      </c>
      <c r="F546">
        <v>5</v>
      </c>
      <c r="G546" t="s">
        <v>16</v>
      </c>
      <c r="H546">
        <v>38</v>
      </c>
      <c r="I546">
        <v>38148</v>
      </c>
      <c r="J546">
        <v>379111</v>
      </c>
      <c r="K546" s="3">
        <f>I546*Code!$F$1</f>
        <v>41199.840000000004</v>
      </c>
    </row>
    <row r="547" spans="1:11" x14ac:dyDescent="0.25">
      <c r="A547">
        <v>1078</v>
      </c>
      <c r="B547">
        <v>2</v>
      </c>
      <c r="C547" s="1">
        <v>22280</v>
      </c>
      <c r="D547">
        <v>1</v>
      </c>
      <c r="E547">
        <v>4</v>
      </c>
      <c r="F547">
        <v>4</v>
      </c>
      <c r="G547" t="s">
        <v>21</v>
      </c>
      <c r="H547">
        <v>38</v>
      </c>
      <c r="I547">
        <v>38080</v>
      </c>
      <c r="J547">
        <v>81840</v>
      </c>
      <c r="K547" s="3">
        <f>I547*Code!$F$1</f>
        <v>41126.400000000001</v>
      </c>
    </row>
    <row r="548" spans="1:11" x14ac:dyDescent="0.25">
      <c r="A548">
        <v>1020</v>
      </c>
      <c r="B548">
        <v>2</v>
      </c>
      <c r="C548" s="1">
        <v>27111</v>
      </c>
      <c r="D548">
        <v>1</v>
      </c>
      <c r="E548">
        <v>4</v>
      </c>
      <c r="F548">
        <v>5</v>
      </c>
      <c r="G548" t="s">
        <v>16</v>
      </c>
      <c r="H548">
        <v>19</v>
      </c>
      <c r="I548">
        <v>38036</v>
      </c>
      <c r="J548">
        <v>8686</v>
      </c>
      <c r="K548" s="3">
        <f>I548*Code!$F$1</f>
        <v>41078.880000000005</v>
      </c>
    </row>
    <row r="549" spans="1:11" x14ac:dyDescent="0.25">
      <c r="A549">
        <v>117</v>
      </c>
      <c r="B549">
        <v>1</v>
      </c>
      <c r="C549" s="1">
        <v>29794</v>
      </c>
      <c r="D549">
        <v>1</v>
      </c>
      <c r="E549">
        <v>2</v>
      </c>
      <c r="F549">
        <v>4</v>
      </c>
      <c r="G549" t="s">
        <v>19</v>
      </c>
      <c r="H549">
        <v>40</v>
      </c>
      <c r="I549">
        <v>38028</v>
      </c>
      <c r="J549">
        <v>96540</v>
      </c>
      <c r="K549" s="3">
        <f>I549*Code!$F$1</f>
        <v>41070.240000000005</v>
      </c>
    </row>
    <row r="550" spans="1:11" x14ac:dyDescent="0.25">
      <c r="A550">
        <v>520</v>
      </c>
      <c r="B550">
        <v>1</v>
      </c>
      <c r="C550" s="1">
        <v>33854</v>
      </c>
      <c r="D550">
        <v>1</v>
      </c>
      <c r="E550">
        <v>4</v>
      </c>
      <c r="F550">
        <v>4</v>
      </c>
      <c r="G550" t="s">
        <v>9</v>
      </c>
      <c r="H550">
        <v>38</v>
      </c>
      <c r="I550">
        <v>38004</v>
      </c>
      <c r="J550">
        <v>127311</v>
      </c>
      <c r="K550" s="3">
        <f>I550*Code!$F$1</f>
        <v>41044.32</v>
      </c>
    </row>
    <row r="551" spans="1:11" x14ac:dyDescent="0.25">
      <c r="A551">
        <v>521</v>
      </c>
      <c r="B551">
        <v>2</v>
      </c>
      <c r="C551" s="1">
        <v>22324</v>
      </c>
      <c r="D551">
        <v>1</v>
      </c>
      <c r="E551">
        <v>4</v>
      </c>
      <c r="F551">
        <v>4</v>
      </c>
      <c r="G551" t="s">
        <v>20</v>
      </c>
      <c r="H551">
        <v>35</v>
      </c>
      <c r="I551">
        <v>37960</v>
      </c>
      <c r="J551">
        <v>1351</v>
      </c>
      <c r="K551" s="3">
        <f>I551*Code!$F$1</f>
        <v>40996.800000000003</v>
      </c>
    </row>
    <row r="552" spans="1:11" x14ac:dyDescent="0.25">
      <c r="A552">
        <v>803</v>
      </c>
      <c r="B552">
        <v>2</v>
      </c>
      <c r="C552" s="1">
        <v>29581</v>
      </c>
      <c r="D552">
        <v>1</v>
      </c>
      <c r="E552">
        <v>2</v>
      </c>
      <c r="F552">
        <v>3</v>
      </c>
      <c r="G552" t="s">
        <v>10</v>
      </c>
      <c r="H552">
        <v>40</v>
      </c>
      <c r="I552">
        <v>37940</v>
      </c>
      <c r="J552">
        <v>143000</v>
      </c>
      <c r="K552" s="3">
        <f>I552*Code!$F$1</f>
        <v>40975.200000000004</v>
      </c>
    </row>
    <row r="553" spans="1:11" x14ac:dyDescent="0.25">
      <c r="A553">
        <v>852</v>
      </c>
      <c r="B553">
        <v>1</v>
      </c>
      <c r="C553" s="1">
        <v>26323</v>
      </c>
      <c r="D553">
        <v>1</v>
      </c>
      <c r="E553">
        <v>1</v>
      </c>
      <c r="F553">
        <v>4</v>
      </c>
      <c r="G553" t="s">
        <v>20</v>
      </c>
      <c r="H553">
        <v>40</v>
      </c>
      <c r="I553">
        <v>37928</v>
      </c>
      <c r="J553">
        <v>-20667</v>
      </c>
      <c r="K553" s="3">
        <f>I553*Code!$F$1</f>
        <v>40962.240000000005</v>
      </c>
    </row>
    <row r="554" spans="1:11" x14ac:dyDescent="0.25">
      <c r="A554">
        <v>533</v>
      </c>
      <c r="B554">
        <v>2</v>
      </c>
      <c r="C554" s="1">
        <v>27262</v>
      </c>
      <c r="D554">
        <v>1</v>
      </c>
      <c r="E554">
        <v>1</v>
      </c>
      <c r="F554">
        <v>4</v>
      </c>
      <c r="G554" t="s">
        <v>19</v>
      </c>
      <c r="H554">
        <v>30</v>
      </c>
      <c r="I554">
        <v>37892</v>
      </c>
      <c r="J554">
        <v>25340</v>
      </c>
      <c r="K554" s="3">
        <f>I554*Code!$F$1</f>
        <v>40923.360000000001</v>
      </c>
    </row>
    <row r="555" spans="1:11" x14ac:dyDescent="0.25">
      <c r="A555">
        <v>387</v>
      </c>
      <c r="B555">
        <v>2</v>
      </c>
      <c r="C555" s="1">
        <v>27373</v>
      </c>
      <c r="D555">
        <v>1</v>
      </c>
      <c r="E555">
        <v>1</v>
      </c>
      <c r="F555">
        <v>4</v>
      </c>
      <c r="G555" t="s">
        <v>9</v>
      </c>
      <c r="H555">
        <v>30</v>
      </c>
      <c r="I555">
        <v>37836</v>
      </c>
      <c r="J555">
        <v>211060</v>
      </c>
      <c r="K555" s="3">
        <f>I555*Code!$F$1</f>
        <v>40862.880000000005</v>
      </c>
    </row>
    <row r="556" spans="1:11" x14ac:dyDescent="0.25">
      <c r="A556">
        <v>233</v>
      </c>
      <c r="B556">
        <v>2</v>
      </c>
      <c r="C556" s="1">
        <v>28823</v>
      </c>
      <c r="D556">
        <v>1</v>
      </c>
      <c r="E556">
        <v>4</v>
      </c>
      <c r="F556">
        <v>4</v>
      </c>
      <c r="G556" t="s">
        <v>14</v>
      </c>
      <c r="H556">
        <v>39</v>
      </c>
      <c r="I556">
        <v>37800</v>
      </c>
      <c r="J556">
        <v>52120</v>
      </c>
      <c r="K556" s="3">
        <f>I556*Code!$F$1</f>
        <v>40824</v>
      </c>
    </row>
    <row r="557" spans="1:11" x14ac:dyDescent="0.25">
      <c r="A557">
        <v>756</v>
      </c>
      <c r="B557">
        <v>1</v>
      </c>
      <c r="C557" s="1">
        <v>25733</v>
      </c>
      <c r="D557">
        <v>1</v>
      </c>
      <c r="E557">
        <v>4</v>
      </c>
      <c r="F557">
        <v>5</v>
      </c>
      <c r="G557" t="s">
        <v>13</v>
      </c>
      <c r="H557">
        <v>38</v>
      </c>
      <c r="I557">
        <v>37712</v>
      </c>
      <c r="J557">
        <v>261495</v>
      </c>
      <c r="K557" s="3">
        <f>I557*Code!$F$1</f>
        <v>40728.959999999999</v>
      </c>
    </row>
    <row r="558" spans="1:11" x14ac:dyDescent="0.25">
      <c r="A558">
        <v>866</v>
      </c>
      <c r="B558">
        <v>1</v>
      </c>
      <c r="C558" s="1">
        <v>25297</v>
      </c>
      <c r="D558">
        <v>1</v>
      </c>
      <c r="E558">
        <v>4</v>
      </c>
      <c r="F558">
        <v>2</v>
      </c>
      <c r="G558" t="s">
        <v>14</v>
      </c>
      <c r="H558">
        <v>40</v>
      </c>
      <c r="I558">
        <v>37564</v>
      </c>
      <c r="J558">
        <v>398647</v>
      </c>
      <c r="K558" s="3">
        <f>I558*Code!$F$1</f>
        <v>40569.120000000003</v>
      </c>
    </row>
    <row r="559" spans="1:11" x14ac:dyDescent="0.25">
      <c r="A559">
        <v>759</v>
      </c>
      <c r="B559">
        <v>1</v>
      </c>
      <c r="C559" s="1">
        <v>26477</v>
      </c>
      <c r="D559">
        <v>1</v>
      </c>
      <c r="E559">
        <v>3</v>
      </c>
      <c r="F559">
        <v>1</v>
      </c>
      <c r="G559" t="s">
        <v>17</v>
      </c>
      <c r="H559">
        <v>40</v>
      </c>
      <c r="I559">
        <v>37500</v>
      </c>
      <c r="J559">
        <v>537141</v>
      </c>
      <c r="K559" s="3">
        <f>I559*Code!$F$1</f>
        <v>40500</v>
      </c>
    </row>
    <row r="560" spans="1:11" x14ac:dyDescent="0.25">
      <c r="A560">
        <v>135</v>
      </c>
      <c r="B560">
        <v>1</v>
      </c>
      <c r="C560" s="1">
        <v>30863</v>
      </c>
      <c r="D560">
        <v>1</v>
      </c>
      <c r="E560">
        <v>4</v>
      </c>
      <c r="F560">
        <v>4</v>
      </c>
      <c r="G560" t="s">
        <v>9</v>
      </c>
      <c r="H560">
        <v>38</v>
      </c>
      <c r="I560">
        <v>37432</v>
      </c>
      <c r="J560">
        <v>0</v>
      </c>
      <c r="K560" s="3">
        <f>I560*Code!$F$1</f>
        <v>40426.560000000005</v>
      </c>
    </row>
    <row r="561" spans="1:11" x14ac:dyDescent="0.25">
      <c r="A561">
        <v>864</v>
      </c>
      <c r="B561">
        <v>1</v>
      </c>
      <c r="C561" s="1">
        <v>29704</v>
      </c>
      <c r="D561">
        <v>1</v>
      </c>
      <c r="E561">
        <v>4</v>
      </c>
      <c r="F561">
        <v>4</v>
      </c>
      <c r="G561" t="s">
        <v>9</v>
      </c>
      <c r="H561">
        <v>39</v>
      </c>
      <c r="I561">
        <v>37404</v>
      </c>
      <c r="J561">
        <v>191792</v>
      </c>
      <c r="K561" s="3">
        <f>I561*Code!$F$1</f>
        <v>40396.32</v>
      </c>
    </row>
    <row r="562" spans="1:11" x14ac:dyDescent="0.25">
      <c r="A562">
        <v>118</v>
      </c>
      <c r="B562">
        <v>1</v>
      </c>
      <c r="C562" s="1">
        <v>31403</v>
      </c>
      <c r="D562">
        <v>1</v>
      </c>
      <c r="E562">
        <v>4</v>
      </c>
      <c r="F562">
        <v>5</v>
      </c>
      <c r="G562" t="s">
        <v>13</v>
      </c>
      <c r="H562">
        <v>40</v>
      </c>
      <c r="I562">
        <v>37380</v>
      </c>
      <c r="J562">
        <v>174000</v>
      </c>
      <c r="K562" s="3">
        <f>I562*Code!$F$1</f>
        <v>40370.400000000001</v>
      </c>
    </row>
    <row r="563" spans="1:11" x14ac:dyDescent="0.25">
      <c r="A563">
        <v>266</v>
      </c>
      <c r="B563">
        <v>2</v>
      </c>
      <c r="C563" s="1">
        <v>27488</v>
      </c>
      <c r="D563">
        <v>1</v>
      </c>
      <c r="E563">
        <v>2</v>
      </c>
      <c r="F563">
        <v>4</v>
      </c>
      <c r="G563" t="s">
        <v>15</v>
      </c>
      <c r="H563">
        <v>38</v>
      </c>
      <c r="I563">
        <v>37364</v>
      </c>
      <c r="J563">
        <v>4000</v>
      </c>
      <c r="K563" s="3">
        <f>I563*Code!$F$1</f>
        <v>40353.120000000003</v>
      </c>
    </row>
    <row r="564" spans="1:11" x14ac:dyDescent="0.25">
      <c r="A564">
        <v>1294</v>
      </c>
      <c r="B564">
        <v>2</v>
      </c>
      <c r="C564" s="1">
        <v>26567</v>
      </c>
      <c r="D564">
        <v>1</v>
      </c>
      <c r="E564">
        <v>2</v>
      </c>
      <c r="F564">
        <v>4</v>
      </c>
      <c r="G564" t="s">
        <v>15</v>
      </c>
      <c r="H564">
        <v>39</v>
      </c>
      <c r="I564">
        <v>37252</v>
      </c>
      <c r="J564">
        <v>135001</v>
      </c>
      <c r="K564" s="3">
        <f>I564*Code!$F$1</f>
        <v>40232.160000000003</v>
      </c>
    </row>
    <row r="565" spans="1:11" x14ac:dyDescent="0.25">
      <c r="A565">
        <v>1137</v>
      </c>
      <c r="B565">
        <v>1</v>
      </c>
      <c r="C565" s="1">
        <v>28515</v>
      </c>
      <c r="D565">
        <v>1</v>
      </c>
      <c r="E565">
        <v>2</v>
      </c>
      <c r="F565">
        <v>4</v>
      </c>
      <c r="G565" t="s">
        <v>9</v>
      </c>
      <c r="H565">
        <v>40</v>
      </c>
      <c r="I565">
        <v>37240</v>
      </c>
      <c r="J565">
        <v>133104</v>
      </c>
      <c r="K565" s="3">
        <f>I565*Code!$F$1</f>
        <v>40219.200000000004</v>
      </c>
    </row>
    <row r="566" spans="1:11" x14ac:dyDescent="0.25">
      <c r="A566">
        <v>1311</v>
      </c>
      <c r="B566">
        <v>1</v>
      </c>
      <c r="C566" s="1">
        <v>25381</v>
      </c>
      <c r="D566">
        <v>1</v>
      </c>
      <c r="E566">
        <v>4</v>
      </c>
      <c r="F566">
        <v>5</v>
      </c>
      <c r="G566" t="s">
        <v>13</v>
      </c>
      <c r="H566">
        <v>40</v>
      </c>
      <c r="I566">
        <v>37120</v>
      </c>
      <c r="J566">
        <v>176000</v>
      </c>
      <c r="K566" s="3">
        <f>I566*Code!$F$1</f>
        <v>40089.600000000006</v>
      </c>
    </row>
    <row r="567" spans="1:11" x14ac:dyDescent="0.25">
      <c r="A567">
        <v>62</v>
      </c>
      <c r="B567">
        <v>2</v>
      </c>
      <c r="C567" s="1">
        <v>31105</v>
      </c>
      <c r="D567">
        <v>1</v>
      </c>
      <c r="E567">
        <v>3</v>
      </c>
      <c r="F567">
        <v>4</v>
      </c>
      <c r="G567" t="s">
        <v>9</v>
      </c>
      <c r="H567">
        <v>40</v>
      </c>
      <c r="I567">
        <v>36984</v>
      </c>
      <c r="J567">
        <v>26005</v>
      </c>
      <c r="K567" s="3">
        <f>I567*Code!$F$1</f>
        <v>39942.720000000001</v>
      </c>
    </row>
    <row r="568" spans="1:11" x14ac:dyDescent="0.25">
      <c r="A568">
        <v>1301</v>
      </c>
      <c r="B568">
        <v>2</v>
      </c>
      <c r="C568" s="1">
        <v>33997</v>
      </c>
      <c r="D568">
        <v>1</v>
      </c>
      <c r="E568">
        <v>4</v>
      </c>
      <c r="F568">
        <v>5</v>
      </c>
      <c r="G568" t="s">
        <v>16</v>
      </c>
      <c r="H568">
        <v>40</v>
      </c>
      <c r="I568">
        <v>36972</v>
      </c>
      <c r="J568">
        <v>24098</v>
      </c>
      <c r="K568" s="3">
        <f>I568*Code!$F$1</f>
        <v>39929.760000000002</v>
      </c>
    </row>
    <row r="569" spans="1:11" x14ac:dyDescent="0.25">
      <c r="A569">
        <v>1085</v>
      </c>
      <c r="B569">
        <v>1</v>
      </c>
      <c r="C569" s="1">
        <v>19098</v>
      </c>
      <c r="D569">
        <v>1</v>
      </c>
      <c r="E569">
        <v>1</v>
      </c>
      <c r="F569">
        <v>4</v>
      </c>
      <c r="G569" t="s">
        <v>11</v>
      </c>
      <c r="H569">
        <v>40</v>
      </c>
      <c r="I569">
        <v>36908</v>
      </c>
      <c r="J569">
        <v>180497</v>
      </c>
      <c r="K569" s="3">
        <f>I569*Code!$F$1</f>
        <v>39860.639999999999</v>
      </c>
    </row>
    <row r="570" spans="1:11" x14ac:dyDescent="0.25">
      <c r="A570">
        <v>369</v>
      </c>
      <c r="B570">
        <v>1</v>
      </c>
      <c r="C570" s="1">
        <v>26894</v>
      </c>
      <c r="D570">
        <v>1</v>
      </c>
      <c r="E570">
        <v>4</v>
      </c>
      <c r="F570">
        <v>4</v>
      </c>
      <c r="G570" t="s">
        <v>14</v>
      </c>
      <c r="H570">
        <v>60</v>
      </c>
      <c r="I570">
        <v>36884</v>
      </c>
      <c r="J570">
        <v>24504</v>
      </c>
      <c r="K570" s="3">
        <f>I570*Code!$F$1</f>
        <v>39834.720000000001</v>
      </c>
    </row>
    <row r="571" spans="1:11" x14ac:dyDescent="0.25">
      <c r="A571">
        <v>1200</v>
      </c>
      <c r="B571">
        <v>2</v>
      </c>
      <c r="C571" s="1">
        <v>20833</v>
      </c>
      <c r="D571">
        <v>1</v>
      </c>
      <c r="E571">
        <v>4</v>
      </c>
      <c r="F571">
        <v>4</v>
      </c>
      <c r="G571" t="s">
        <v>19</v>
      </c>
      <c r="H571">
        <v>34</v>
      </c>
      <c r="I571">
        <v>36852</v>
      </c>
      <c r="J571">
        <v>10991</v>
      </c>
      <c r="K571" s="3">
        <f>I571*Code!$F$1</f>
        <v>39800.160000000003</v>
      </c>
    </row>
    <row r="572" spans="1:11" x14ac:dyDescent="0.25">
      <c r="A572">
        <v>1343</v>
      </c>
      <c r="B572">
        <v>2</v>
      </c>
      <c r="C572" s="1">
        <v>21231</v>
      </c>
      <c r="D572">
        <v>1</v>
      </c>
      <c r="E572">
        <v>2</v>
      </c>
      <c r="F572">
        <v>4</v>
      </c>
      <c r="G572" t="s">
        <v>20</v>
      </c>
      <c r="H572">
        <v>38</v>
      </c>
      <c r="I572">
        <v>36748</v>
      </c>
      <c r="J572">
        <v>55229</v>
      </c>
      <c r="K572" s="3">
        <f>I572*Code!$F$1</f>
        <v>39687.840000000004</v>
      </c>
    </row>
    <row r="573" spans="1:11" x14ac:dyDescent="0.25">
      <c r="A573">
        <v>244</v>
      </c>
      <c r="B573">
        <v>2</v>
      </c>
      <c r="C573" s="1">
        <v>24763</v>
      </c>
      <c r="D573">
        <v>1</v>
      </c>
      <c r="E573">
        <v>2</v>
      </c>
      <c r="F573">
        <v>3</v>
      </c>
      <c r="G573" t="s">
        <v>10</v>
      </c>
      <c r="H573">
        <v>38</v>
      </c>
      <c r="I573">
        <v>36740</v>
      </c>
      <c r="J573">
        <v>35230</v>
      </c>
      <c r="K573" s="3">
        <f>I573*Code!$F$1</f>
        <v>39679.200000000004</v>
      </c>
    </row>
    <row r="574" spans="1:11" x14ac:dyDescent="0.25">
      <c r="A574">
        <v>1215</v>
      </c>
      <c r="B574">
        <v>2</v>
      </c>
      <c r="C574" s="1">
        <v>19259</v>
      </c>
      <c r="D574">
        <v>1</v>
      </c>
      <c r="E574">
        <v>1</v>
      </c>
      <c r="F574">
        <v>2</v>
      </c>
      <c r="G574" t="s">
        <v>9</v>
      </c>
      <c r="H574">
        <v>60</v>
      </c>
      <c r="I574">
        <v>36716</v>
      </c>
      <c r="J574">
        <v>103000</v>
      </c>
      <c r="K574" s="3">
        <f>I574*Code!$F$1</f>
        <v>39653.280000000006</v>
      </c>
    </row>
    <row r="575" spans="1:11" x14ac:dyDescent="0.25">
      <c r="A575">
        <v>1111</v>
      </c>
      <c r="B575">
        <v>1</v>
      </c>
      <c r="C575" s="1">
        <v>28203</v>
      </c>
      <c r="D575">
        <v>1</v>
      </c>
      <c r="E575">
        <v>3</v>
      </c>
      <c r="F575">
        <v>4</v>
      </c>
      <c r="G575" t="s">
        <v>19</v>
      </c>
      <c r="H575">
        <v>40</v>
      </c>
      <c r="I575">
        <v>36648</v>
      </c>
      <c r="J575">
        <v>55000</v>
      </c>
      <c r="K575" s="3">
        <f>I575*Code!$F$1</f>
        <v>39579.840000000004</v>
      </c>
    </row>
    <row r="576" spans="1:11" x14ac:dyDescent="0.25">
      <c r="A576">
        <v>878</v>
      </c>
      <c r="B576">
        <v>1</v>
      </c>
      <c r="C576" s="1">
        <v>27261</v>
      </c>
      <c r="D576">
        <v>1</v>
      </c>
      <c r="E576">
        <v>4</v>
      </c>
      <c r="F576">
        <v>4</v>
      </c>
      <c r="G576" t="s">
        <v>9</v>
      </c>
      <c r="H576">
        <v>40</v>
      </c>
      <c r="I576">
        <v>36632</v>
      </c>
      <c r="J576">
        <v>3761</v>
      </c>
      <c r="K576" s="3">
        <f>I576*Code!$F$1</f>
        <v>39562.560000000005</v>
      </c>
    </row>
    <row r="577" spans="1:11" x14ac:dyDescent="0.25">
      <c r="A577">
        <v>270</v>
      </c>
      <c r="B577">
        <v>2</v>
      </c>
      <c r="C577" s="1">
        <v>24745</v>
      </c>
      <c r="D577">
        <v>1</v>
      </c>
      <c r="E577">
        <v>4</v>
      </c>
      <c r="F577">
        <v>4</v>
      </c>
      <c r="G577" t="s">
        <v>20</v>
      </c>
      <c r="H577">
        <v>38</v>
      </c>
      <c r="I577">
        <v>36624</v>
      </c>
      <c r="J577">
        <v>15141</v>
      </c>
      <c r="K577" s="3">
        <f>I577*Code!$F$1</f>
        <v>39553.920000000006</v>
      </c>
    </row>
    <row r="578" spans="1:11" x14ac:dyDescent="0.25">
      <c r="A578">
        <v>538</v>
      </c>
      <c r="B578">
        <v>1</v>
      </c>
      <c r="C578" s="1">
        <v>20427</v>
      </c>
      <c r="D578">
        <v>1</v>
      </c>
      <c r="E578">
        <v>4</v>
      </c>
      <c r="F578">
        <v>4</v>
      </c>
      <c r="G578" t="s">
        <v>15</v>
      </c>
      <c r="H578">
        <v>38</v>
      </c>
      <c r="I578">
        <v>36612</v>
      </c>
      <c r="J578">
        <v>4622</v>
      </c>
      <c r="K578" s="3">
        <f>I578*Code!$F$1</f>
        <v>39540.959999999999</v>
      </c>
    </row>
    <row r="579" spans="1:11" x14ac:dyDescent="0.25">
      <c r="A579">
        <v>119</v>
      </c>
      <c r="B579">
        <v>2</v>
      </c>
      <c r="C579" s="1">
        <v>24914</v>
      </c>
      <c r="D579">
        <v>1</v>
      </c>
      <c r="E579">
        <v>2</v>
      </c>
      <c r="F579">
        <v>3</v>
      </c>
      <c r="G579" t="s">
        <v>10</v>
      </c>
      <c r="H579">
        <v>35</v>
      </c>
      <c r="I579">
        <v>36552</v>
      </c>
      <c r="J579">
        <v>28600</v>
      </c>
      <c r="K579" s="3">
        <f>I579*Code!$F$1</f>
        <v>39476.160000000003</v>
      </c>
    </row>
    <row r="580" spans="1:11" x14ac:dyDescent="0.25">
      <c r="A580">
        <v>993</v>
      </c>
      <c r="B580">
        <v>1</v>
      </c>
      <c r="C580" s="1">
        <v>30032</v>
      </c>
      <c r="D580">
        <v>1</v>
      </c>
      <c r="E580">
        <v>3</v>
      </c>
      <c r="F580">
        <v>5</v>
      </c>
      <c r="G580" t="s">
        <v>16</v>
      </c>
      <c r="H580">
        <v>39</v>
      </c>
      <c r="I580">
        <v>36548</v>
      </c>
      <c r="J580">
        <v>283709</v>
      </c>
      <c r="K580" s="3">
        <f>I580*Code!$F$1</f>
        <v>39471.840000000004</v>
      </c>
    </row>
    <row r="581" spans="1:11" x14ac:dyDescent="0.25">
      <c r="A581">
        <v>1104</v>
      </c>
      <c r="B581">
        <v>2</v>
      </c>
      <c r="C581" s="1">
        <v>24813</v>
      </c>
      <c r="D581">
        <v>1</v>
      </c>
      <c r="E581">
        <v>3</v>
      </c>
      <c r="F581">
        <v>3</v>
      </c>
      <c r="G581" t="s">
        <v>10</v>
      </c>
      <c r="H581">
        <v>37</v>
      </c>
      <c r="I581">
        <v>36416</v>
      </c>
      <c r="J581">
        <v>-5050</v>
      </c>
      <c r="K581" s="3">
        <f>I581*Code!$F$1</f>
        <v>39329.280000000006</v>
      </c>
    </row>
    <row r="582" spans="1:11" x14ac:dyDescent="0.25">
      <c r="A582">
        <v>1327</v>
      </c>
      <c r="B582">
        <v>1</v>
      </c>
      <c r="C582" s="1">
        <v>32764</v>
      </c>
      <c r="D582">
        <v>1</v>
      </c>
      <c r="E582">
        <v>3</v>
      </c>
      <c r="F582">
        <v>5</v>
      </c>
      <c r="G582" t="s">
        <v>16</v>
      </c>
      <c r="H582">
        <v>40</v>
      </c>
      <c r="I582">
        <v>36408</v>
      </c>
      <c r="J582">
        <v>60000</v>
      </c>
      <c r="K582" s="3">
        <f>I582*Code!$F$1</f>
        <v>39320.639999999999</v>
      </c>
    </row>
    <row r="583" spans="1:11" x14ac:dyDescent="0.25">
      <c r="A583">
        <v>486</v>
      </c>
      <c r="B583">
        <v>2</v>
      </c>
      <c r="C583" s="1">
        <v>28477</v>
      </c>
      <c r="D583">
        <v>1</v>
      </c>
      <c r="E583">
        <v>4</v>
      </c>
      <c r="F583">
        <v>4</v>
      </c>
      <c r="G583" t="s">
        <v>20</v>
      </c>
      <c r="H583">
        <v>40</v>
      </c>
      <c r="I583">
        <v>36348</v>
      </c>
      <c r="J583">
        <v>255188</v>
      </c>
      <c r="K583" s="3">
        <f>I583*Code!$F$1</f>
        <v>39255.840000000004</v>
      </c>
    </row>
    <row r="584" spans="1:11" x14ac:dyDescent="0.25">
      <c r="A584">
        <v>1214</v>
      </c>
      <c r="B584">
        <v>1</v>
      </c>
      <c r="C584" s="1">
        <v>27922</v>
      </c>
      <c r="D584">
        <v>1</v>
      </c>
      <c r="E584">
        <v>3</v>
      </c>
      <c r="F584">
        <v>4</v>
      </c>
      <c r="G584" t="s">
        <v>9</v>
      </c>
      <c r="H584">
        <v>40</v>
      </c>
      <c r="I584">
        <v>36336</v>
      </c>
      <c r="J584">
        <v>19500</v>
      </c>
      <c r="K584" s="3">
        <f>I584*Code!$F$1</f>
        <v>39242.880000000005</v>
      </c>
    </row>
    <row r="585" spans="1:11" x14ac:dyDescent="0.25">
      <c r="A585">
        <v>688</v>
      </c>
      <c r="B585">
        <v>2</v>
      </c>
      <c r="C585" s="1">
        <v>27862</v>
      </c>
      <c r="D585">
        <v>1</v>
      </c>
      <c r="E585">
        <v>2</v>
      </c>
      <c r="F585">
        <v>3</v>
      </c>
      <c r="G585" t="s">
        <v>10</v>
      </c>
      <c r="H585">
        <v>41</v>
      </c>
      <c r="I585">
        <v>36308</v>
      </c>
      <c r="J585">
        <v>153891</v>
      </c>
      <c r="K585" s="3">
        <f>I585*Code!$F$1</f>
        <v>39212.639999999999</v>
      </c>
    </row>
    <row r="586" spans="1:11" x14ac:dyDescent="0.25">
      <c r="A586">
        <v>560</v>
      </c>
      <c r="B586">
        <v>1</v>
      </c>
      <c r="C586" s="1">
        <v>29164</v>
      </c>
      <c r="D586">
        <v>1</v>
      </c>
      <c r="E586">
        <v>4</v>
      </c>
      <c r="F586">
        <v>4</v>
      </c>
      <c r="G586" t="s">
        <v>20</v>
      </c>
      <c r="H586">
        <v>38</v>
      </c>
      <c r="I586">
        <v>36304</v>
      </c>
      <c r="J586">
        <v>1500</v>
      </c>
      <c r="K586" s="3">
        <f>I586*Code!$F$1</f>
        <v>39208.32</v>
      </c>
    </row>
    <row r="587" spans="1:11" x14ac:dyDescent="0.25">
      <c r="A587">
        <v>110</v>
      </c>
      <c r="B587">
        <v>1</v>
      </c>
      <c r="C587" s="1">
        <v>21937</v>
      </c>
      <c r="D587">
        <v>1</v>
      </c>
      <c r="E587">
        <v>4</v>
      </c>
      <c r="F587">
        <v>5</v>
      </c>
      <c r="G587" t="s">
        <v>16</v>
      </c>
      <c r="H587">
        <v>37</v>
      </c>
      <c r="I587">
        <v>36128</v>
      </c>
      <c r="J587">
        <v>172936</v>
      </c>
      <c r="K587" s="3">
        <f>I587*Code!$F$1</f>
        <v>39018.240000000005</v>
      </c>
    </row>
    <row r="588" spans="1:11" x14ac:dyDescent="0.25">
      <c r="A588">
        <v>758</v>
      </c>
      <c r="B588">
        <v>2</v>
      </c>
      <c r="C588" s="1">
        <v>23458</v>
      </c>
      <c r="D588">
        <v>1</v>
      </c>
      <c r="E588">
        <v>4</v>
      </c>
      <c r="F588">
        <v>4</v>
      </c>
      <c r="G588" t="s">
        <v>14</v>
      </c>
      <c r="H588">
        <v>30</v>
      </c>
      <c r="I588">
        <v>36088</v>
      </c>
      <c r="J588">
        <v>233758</v>
      </c>
      <c r="K588" s="3">
        <f>I588*Code!$F$1</f>
        <v>38975.040000000001</v>
      </c>
    </row>
    <row r="589" spans="1:11" x14ac:dyDescent="0.25">
      <c r="A589">
        <v>679</v>
      </c>
      <c r="B589">
        <v>1</v>
      </c>
      <c r="C589" s="1">
        <v>28014</v>
      </c>
      <c r="D589">
        <v>1</v>
      </c>
      <c r="E589">
        <v>3</v>
      </c>
      <c r="F589">
        <v>4</v>
      </c>
      <c r="G589" t="s">
        <v>19</v>
      </c>
      <c r="H589">
        <v>40</v>
      </c>
      <c r="I589">
        <v>36048</v>
      </c>
      <c r="J589">
        <v>196700</v>
      </c>
      <c r="K589" s="3">
        <f>I589*Code!$F$1</f>
        <v>38931.840000000004</v>
      </c>
    </row>
    <row r="590" spans="1:11" x14ac:dyDescent="0.25">
      <c r="A590">
        <v>6</v>
      </c>
      <c r="B590">
        <v>1</v>
      </c>
      <c r="C590" s="1">
        <v>26285</v>
      </c>
      <c r="D590">
        <v>1</v>
      </c>
      <c r="E590">
        <v>4</v>
      </c>
      <c r="F590">
        <v>5</v>
      </c>
      <c r="G590" t="s">
        <v>13</v>
      </c>
      <c r="H590">
        <v>35</v>
      </c>
      <c r="I590">
        <v>36020</v>
      </c>
      <c r="J590">
        <v>3000</v>
      </c>
      <c r="K590" s="3">
        <f>I590*Code!$F$1</f>
        <v>38901.600000000006</v>
      </c>
    </row>
    <row r="591" spans="1:11" x14ac:dyDescent="0.25">
      <c r="A591">
        <v>328</v>
      </c>
      <c r="B591">
        <v>2</v>
      </c>
      <c r="C591" s="1">
        <v>26127</v>
      </c>
      <c r="D591">
        <v>1</v>
      </c>
      <c r="E591">
        <v>3</v>
      </c>
      <c r="F591">
        <v>4</v>
      </c>
      <c r="G591" t="s">
        <v>21</v>
      </c>
      <c r="H591">
        <v>39</v>
      </c>
      <c r="I591">
        <v>36004</v>
      </c>
      <c r="J591">
        <v>-81996</v>
      </c>
      <c r="K591" s="3">
        <f>I591*Code!$F$1</f>
        <v>38884.32</v>
      </c>
    </row>
    <row r="592" spans="1:11" x14ac:dyDescent="0.25">
      <c r="A592">
        <v>1064</v>
      </c>
      <c r="B592">
        <v>1</v>
      </c>
      <c r="C592" s="1">
        <v>23693</v>
      </c>
      <c r="D592">
        <v>1</v>
      </c>
      <c r="E592">
        <v>4</v>
      </c>
      <c r="F592">
        <v>5</v>
      </c>
      <c r="G592" t="s">
        <v>13</v>
      </c>
      <c r="H592">
        <v>38</v>
      </c>
      <c r="I592">
        <v>35956</v>
      </c>
      <c r="J592">
        <v>13471</v>
      </c>
      <c r="K592" s="3">
        <f>I592*Code!$F$1</f>
        <v>38832.480000000003</v>
      </c>
    </row>
    <row r="593" spans="1:11" x14ac:dyDescent="0.25">
      <c r="A593">
        <v>128</v>
      </c>
      <c r="B593">
        <v>1</v>
      </c>
      <c r="C593" s="1">
        <v>26241</v>
      </c>
      <c r="D593">
        <v>1</v>
      </c>
      <c r="E593">
        <v>4</v>
      </c>
      <c r="F593">
        <v>4</v>
      </c>
      <c r="G593" t="s">
        <v>14</v>
      </c>
      <c r="H593">
        <v>38</v>
      </c>
      <c r="I593">
        <v>35932</v>
      </c>
      <c r="J593">
        <v>128614</v>
      </c>
      <c r="K593" s="3">
        <f>I593*Code!$F$1</f>
        <v>38806.560000000005</v>
      </c>
    </row>
    <row r="594" spans="1:11" x14ac:dyDescent="0.25">
      <c r="A594">
        <v>720</v>
      </c>
      <c r="B594">
        <v>1</v>
      </c>
      <c r="C594" s="1">
        <v>30467</v>
      </c>
      <c r="D594">
        <v>1</v>
      </c>
      <c r="E594">
        <v>4</v>
      </c>
      <c r="F594">
        <v>5</v>
      </c>
      <c r="G594" t="s">
        <v>13</v>
      </c>
      <c r="H594">
        <v>38</v>
      </c>
      <c r="I594">
        <v>35904</v>
      </c>
      <c r="J594">
        <v>162000</v>
      </c>
      <c r="K594" s="3">
        <f>I594*Code!$F$1</f>
        <v>38776.32</v>
      </c>
    </row>
    <row r="595" spans="1:11" x14ac:dyDescent="0.25">
      <c r="A595">
        <v>1192</v>
      </c>
      <c r="B595">
        <v>2</v>
      </c>
      <c r="C595" s="1">
        <v>21041</v>
      </c>
      <c r="D595">
        <v>1</v>
      </c>
      <c r="E595">
        <v>2</v>
      </c>
      <c r="F595">
        <v>4</v>
      </c>
      <c r="G595" t="s">
        <v>12</v>
      </c>
      <c r="H595">
        <v>40</v>
      </c>
      <c r="I595">
        <v>35852</v>
      </c>
      <c r="J595">
        <v>315650</v>
      </c>
      <c r="K595" s="3">
        <f>I595*Code!$F$1</f>
        <v>38720.160000000003</v>
      </c>
    </row>
    <row r="596" spans="1:11" x14ac:dyDescent="0.25">
      <c r="A596">
        <v>338</v>
      </c>
      <c r="B596">
        <v>1</v>
      </c>
      <c r="C596" s="1">
        <v>26382</v>
      </c>
      <c r="D596">
        <v>1</v>
      </c>
      <c r="E596">
        <v>4</v>
      </c>
      <c r="F596">
        <v>3</v>
      </c>
      <c r="G596" t="s">
        <v>10</v>
      </c>
      <c r="H596">
        <v>39</v>
      </c>
      <c r="I596">
        <v>35824</v>
      </c>
      <c r="J596">
        <v>3000</v>
      </c>
      <c r="K596" s="3">
        <f>I596*Code!$F$1</f>
        <v>38689.920000000006</v>
      </c>
    </row>
    <row r="597" spans="1:11" x14ac:dyDescent="0.25">
      <c r="A597">
        <v>297</v>
      </c>
      <c r="B597">
        <v>1</v>
      </c>
      <c r="C597" s="1">
        <v>22704</v>
      </c>
      <c r="D597">
        <v>1</v>
      </c>
      <c r="E597">
        <v>3</v>
      </c>
      <c r="F597">
        <v>4</v>
      </c>
      <c r="G597" t="s">
        <v>14</v>
      </c>
      <c r="H597">
        <v>50</v>
      </c>
      <c r="I597">
        <v>35804</v>
      </c>
      <c r="J597">
        <v>2600</v>
      </c>
      <c r="K597" s="3">
        <f>I597*Code!$F$1</f>
        <v>38668.32</v>
      </c>
    </row>
    <row r="598" spans="1:11" x14ac:dyDescent="0.25">
      <c r="A598">
        <v>853</v>
      </c>
      <c r="B598">
        <v>1</v>
      </c>
      <c r="C598" s="1">
        <v>22288</v>
      </c>
      <c r="D598">
        <v>1</v>
      </c>
      <c r="E598">
        <v>1</v>
      </c>
      <c r="F598">
        <v>3</v>
      </c>
      <c r="G598" t="s">
        <v>10</v>
      </c>
      <c r="H598">
        <v>35</v>
      </c>
      <c r="I598">
        <v>35796</v>
      </c>
      <c r="J598">
        <v>20000</v>
      </c>
      <c r="K598" s="3">
        <f>I598*Code!$F$1</f>
        <v>38659.68</v>
      </c>
    </row>
    <row r="599" spans="1:11" x14ac:dyDescent="0.25">
      <c r="A599">
        <v>28</v>
      </c>
      <c r="B599">
        <v>1</v>
      </c>
      <c r="C599" s="1">
        <v>24974</v>
      </c>
      <c r="D599">
        <v>1</v>
      </c>
      <c r="E599">
        <v>2</v>
      </c>
      <c r="F599">
        <v>4</v>
      </c>
      <c r="G599" t="s">
        <v>14</v>
      </c>
      <c r="H599">
        <v>39</v>
      </c>
      <c r="I599">
        <v>35780</v>
      </c>
      <c r="J599">
        <v>165585</v>
      </c>
      <c r="K599" s="3">
        <f>I599*Code!$F$1</f>
        <v>38642.400000000001</v>
      </c>
    </row>
    <row r="600" spans="1:11" x14ac:dyDescent="0.25">
      <c r="A600">
        <v>274</v>
      </c>
      <c r="B600">
        <v>1</v>
      </c>
      <c r="C600" s="1">
        <v>26356</v>
      </c>
      <c r="D600">
        <v>1</v>
      </c>
      <c r="E600">
        <v>1</v>
      </c>
      <c r="F600">
        <v>4</v>
      </c>
      <c r="G600" t="s">
        <v>21</v>
      </c>
      <c r="H600">
        <v>38</v>
      </c>
      <c r="I600">
        <v>35780</v>
      </c>
      <c r="J600">
        <v>30850</v>
      </c>
      <c r="K600" s="3">
        <f>I600*Code!$F$1</f>
        <v>38642.400000000001</v>
      </c>
    </row>
    <row r="601" spans="1:11" x14ac:dyDescent="0.25">
      <c r="A601">
        <v>1272</v>
      </c>
      <c r="B601">
        <v>2</v>
      </c>
      <c r="C601" s="1">
        <v>23075</v>
      </c>
      <c r="D601">
        <v>1</v>
      </c>
      <c r="E601">
        <v>1</v>
      </c>
      <c r="F601">
        <v>4</v>
      </c>
      <c r="G601" t="s">
        <v>21</v>
      </c>
      <c r="H601">
        <v>40</v>
      </c>
      <c r="I601">
        <v>35676</v>
      </c>
      <c r="J601">
        <v>0</v>
      </c>
      <c r="K601" s="3">
        <f>I601*Code!$F$1</f>
        <v>38530.080000000002</v>
      </c>
    </row>
    <row r="602" spans="1:11" x14ac:dyDescent="0.25">
      <c r="A602">
        <v>1091</v>
      </c>
      <c r="B602">
        <v>1</v>
      </c>
      <c r="C602" s="1">
        <v>23834</v>
      </c>
      <c r="D602">
        <v>1</v>
      </c>
      <c r="E602">
        <v>4</v>
      </c>
      <c r="F602">
        <v>4</v>
      </c>
      <c r="G602" t="s">
        <v>14</v>
      </c>
      <c r="H602">
        <v>40</v>
      </c>
      <c r="I602">
        <v>35660</v>
      </c>
      <c r="J602">
        <v>14373</v>
      </c>
      <c r="K602" s="3">
        <f>I602*Code!$F$1</f>
        <v>38512.800000000003</v>
      </c>
    </row>
    <row r="603" spans="1:11" x14ac:dyDescent="0.25">
      <c r="A603">
        <v>1188</v>
      </c>
      <c r="B603">
        <v>2</v>
      </c>
      <c r="C603" s="1">
        <v>24529</v>
      </c>
      <c r="D603">
        <v>1</v>
      </c>
      <c r="E603">
        <v>4</v>
      </c>
      <c r="F603">
        <v>4</v>
      </c>
      <c r="G603" t="s">
        <v>11</v>
      </c>
      <c r="H603">
        <v>35</v>
      </c>
      <c r="I603">
        <v>35652</v>
      </c>
      <c r="J603">
        <v>169069</v>
      </c>
      <c r="K603" s="3">
        <f>I603*Code!$F$1</f>
        <v>38504.160000000003</v>
      </c>
    </row>
    <row r="604" spans="1:11" x14ac:dyDescent="0.25">
      <c r="A604">
        <v>1265</v>
      </c>
      <c r="B604">
        <v>2</v>
      </c>
      <c r="C604" s="1">
        <v>24298</v>
      </c>
      <c r="D604">
        <v>1</v>
      </c>
      <c r="E604">
        <v>4</v>
      </c>
      <c r="F604">
        <v>4</v>
      </c>
      <c r="G604" t="s">
        <v>20</v>
      </c>
      <c r="H604">
        <v>40</v>
      </c>
      <c r="I604">
        <v>35576</v>
      </c>
      <c r="J604">
        <v>30211</v>
      </c>
      <c r="K604" s="3">
        <f>I604*Code!$F$1</f>
        <v>38422.080000000002</v>
      </c>
    </row>
    <row r="605" spans="1:11" x14ac:dyDescent="0.25">
      <c r="A605">
        <v>500</v>
      </c>
      <c r="B605">
        <v>2</v>
      </c>
      <c r="C605" s="1">
        <v>27019</v>
      </c>
      <c r="D605">
        <v>1</v>
      </c>
      <c r="E605">
        <v>4</v>
      </c>
      <c r="F605">
        <v>4</v>
      </c>
      <c r="G605" t="s">
        <v>21</v>
      </c>
      <c r="H605">
        <v>30</v>
      </c>
      <c r="I605">
        <v>35556</v>
      </c>
      <c r="J605">
        <v>230000</v>
      </c>
      <c r="K605" s="3">
        <f>I605*Code!$F$1</f>
        <v>38400.480000000003</v>
      </c>
    </row>
    <row r="606" spans="1:11" x14ac:dyDescent="0.25">
      <c r="A606">
        <v>986</v>
      </c>
      <c r="B606">
        <v>1</v>
      </c>
      <c r="C606" s="1">
        <v>28407</v>
      </c>
      <c r="D606">
        <v>1</v>
      </c>
      <c r="E606">
        <v>4</v>
      </c>
      <c r="F606">
        <v>5</v>
      </c>
      <c r="G606" t="s">
        <v>16</v>
      </c>
      <c r="H606">
        <v>35</v>
      </c>
      <c r="I606">
        <v>35536</v>
      </c>
      <c r="J606">
        <v>346997</v>
      </c>
      <c r="K606" s="3">
        <f>I606*Code!$F$1</f>
        <v>38378.880000000005</v>
      </c>
    </row>
    <row r="607" spans="1:11" x14ac:dyDescent="0.25">
      <c r="A607">
        <v>1056</v>
      </c>
      <c r="B607">
        <v>1</v>
      </c>
      <c r="C607" s="1">
        <v>29749</v>
      </c>
      <c r="D607">
        <v>1</v>
      </c>
      <c r="E607">
        <v>4</v>
      </c>
      <c r="F607">
        <v>5</v>
      </c>
      <c r="G607" t="s">
        <v>13</v>
      </c>
      <c r="H607">
        <v>40</v>
      </c>
      <c r="I607">
        <v>35528</v>
      </c>
      <c r="J607">
        <v>376879</v>
      </c>
      <c r="K607" s="3">
        <f>I607*Code!$F$1</f>
        <v>38370.240000000005</v>
      </c>
    </row>
    <row r="608" spans="1:11" x14ac:dyDescent="0.25">
      <c r="A608">
        <v>792</v>
      </c>
      <c r="B608">
        <v>1</v>
      </c>
      <c r="C608" s="1">
        <v>30302</v>
      </c>
      <c r="D608">
        <v>2</v>
      </c>
      <c r="E608">
        <v>4</v>
      </c>
      <c r="F608">
        <v>5</v>
      </c>
      <c r="G608" t="s">
        <v>13</v>
      </c>
      <c r="H608">
        <v>40</v>
      </c>
      <c r="I608">
        <v>35512</v>
      </c>
      <c r="J608">
        <v>162302</v>
      </c>
      <c r="K608" s="3">
        <f>I608*Code!$F$1</f>
        <v>38352.959999999999</v>
      </c>
    </row>
    <row r="609" spans="1:11" x14ac:dyDescent="0.25">
      <c r="A609">
        <v>1082</v>
      </c>
      <c r="B609">
        <v>2</v>
      </c>
      <c r="C609" s="1">
        <v>24375</v>
      </c>
      <c r="D609">
        <v>1</v>
      </c>
      <c r="E609">
        <v>4</v>
      </c>
      <c r="F609">
        <v>4</v>
      </c>
      <c r="G609" t="s">
        <v>19</v>
      </c>
      <c r="H609">
        <v>40</v>
      </c>
      <c r="I609">
        <v>35448</v>
      </c>
      <c r="J609">
        <v>119000</v>
      </c>
      <c r="K609" s="3">
        <f>I609*Code!$F$1</f>
        <v>38283.840000000004</v>
      </c>
    </row>
    <row r="610" spans="1:11" x14ac:dyDescent="0.25">
      <c r="A610">
        <v>795</v>
      </c>
      <c r="B610">
        <v>1</v>
      </c>
      <c r="C610" s="1">
        <v>27618</v>
      </c>
      <c r="D610">
        <v>1</v>
      </c>
      <c r="E610">
        <v>4</v>
      </c>
      <c r="F610">
        <v>3</v>
      </c>
      <c r="G610" t="s">
        <v>10</v>
      </c>
      <c r="H610">
        <v>39</v>
      </c>
      <c r="I610">
        <v>35172</v>
      </c>
      <c r="J610">
        <v>75472</v>
      </c>
      <c r="K610" s="3">
        <f>I610*Code!$F$1</f>
        <v>37985.760000000002</v>
      </c>
    </row>
    <row r="611" spans="1:11" x14ac:dyDescent="0.25">
      <c r="A611">
        <v>624</v>
      </c>
      <c r="B611">
        <v>1</v>
      </c>
      <c r="C611" s="1">
        <v>21163</v>
      </c>
      <c r="D611">
        <v>1</v>
      </c>
      <c r="E611">
        <v>3</v>
      </c>
      <c r="F611">
        <v>4</v>
      </c>
      <c r="G611" t="s">
        <v>20</v>
      </c>
      <c r="H611">
        <v>38</v>
      </c>
      <c r="I611">
        <v>35136</v>
      </c>
      <c r="J611">
        <v>500</v>
      </c>
      <c r="K611" s="3">
        <f>I611*Code!$F$1</f>
        <v>37946.880000000005</v>
      </c>
    </row>
    <row r="612" spans="1:11" x14ac:dyDescent="0.25">
      <c r="A612">
        <v>273</v>
      </c>
      <c r="B612">
        <v>1</v>
      </c>
      <c r="C612" s="1">
        <v>26278</v>
      </c>
      <c r="D612">
        <v>1</v>
      </c>
      <c r="E612">
        <v>4</v>
      </c>
      <c r="F612">
        <v>5</v>
      </c>
      <c r="G612" t="s">
        <v>13</v>
      </c>
      <c r="H612">
        <v>39</v>
      </c>
      <c r="I612">
        <v>35080</v>
      </c>
      <c r="J612">
        <v>0</v>
      </c>
      <c r="K612" s="3">
        <f>I612*Code!$F$1</f>
        <v>37886.400000000001</v>
      </c>
    </row>
    <row r="613" spans="1:11" x14ac:dyDescent="0.25">
      <c r="A613">
        <v>1302</v>
      </c>
      <c r="B613">
        <v>1</v>
      </c>
      <c r="C613" s="1">
        <v>29371</v>
      </c>
      <c r="D613">
        <v>1</v>
      </c>
      <c r="E613">
        <v>4</v>
      </c>
      <c r="F613">
        <v>5</v>
      </c>
      <c r="G613" t="s">
        <v>13</v>
      </c>
      <c r="H613">
        <v>38</v>
      </c>
      <c r="I613">
        <v>35048</v>
      </c>
      <c r="J613">
        <v>4224</v>
      </c>
      <c r="K613" s="3">
        <f>I613*Code!$F$1</f>
        <v>37851.840000000004</v>
      </c>
    </row>
    <row r="614" spans="1:11" x14ac:dyDescent="0.25">
      <c r="A614">
        <v>329</v>
      </c>
      <c r="B614">
        <v>2</v>
      </c>
      <c r="C614" s="1">
        <v>24264</v>
      </c>
      <c r="D614">
        <v>1</v>
      </c>
      <c r="E614">
        <v>4</v>
      </c>
      <c r="F614">
        <v>4</v>
      </c>
      <c r="G614" t="s">
        <v>14</v>
      </c>
      <c r="H614">
        <v>30</v>
      </c>
      <c r="I614">
        <v>35036</v>
      </c>
      <c r="J614">
        <v>188400</v>
      </c>
      <c r="K614" s="3">
        <f>I614*Code!$F$1</f>
        <v>37838.880000000005</v>
      </c>
    </row>
    <row r="615" spans="1:11" x14ac:dyDescent="0.25">
      <c r="A615">
        <v>1204</v>
      </c>
      <c r="B615">
        <v>2</v>
      </c>
      <c r="C615" s="1">
        <v>20206</v>
      </c>
      <c r="D615">
        <v>1</v>
      </c>
      <c r="E615">
        <v>2</v>
      </c>
      <c r="F615">
        <v>4</v>
      </c>
      <c r="G615" t="s">
        <v>11</v>
      </c>
      <c r="H615">
        <v>40</v>
      </c>
      <c r="I615">
        <v>35028</v>
      </c>
      <c r="J615">
        <v>14020</v>
      </c>
      <c r="K615" s="3">
        <f>I615*Code!$F$1</f>
        <v>37830.240000000005</v>
      </c>
    </row>
    <row r="616" spans="1:11" x14ac:dyDescent="0.25">
      <c r="A616">
        <v>470</v>
      </c>
      <c r="B616">
        <v>2</v>
      </c>
      <c r="C616" s="1">
        <v>25926</v>
      </c>
      <c r="D616">
        <v>1</v>
      </c>
      <c r="E616">
        <v>3</v>
      </c>
      <c r="F616">
        <v>4</v>
      </c>
      <c r="G616" t="s">
        <v>19</v>
      </c>
      <c r="H616">
        <v>29</v>
      </c>
      <c r="I616">
        <v>35016</v>
      </c>
      <c r="J616">
        <v>99919</v>
      </c>
      <c r="K616" s="3">
        <f>I616*Code!$F$1</f>
        <v>37817.280000000006</v>
      </c>
    </row>
    <row r="617" spans="1:11" x14ac:dyDescent="0.25">
      <c r="A617">
        <v>980</v>
      </c>
      <c r="B617">
        <v>2</v>
      </c>
      <c r="C617" s="1">
        <v>33315</v>
      </c>
      <c r="D617">
        <v>1</v>
      </c>
      <c r="E617">
        <v>4</v>
      </c>
      <c r="F617">
        <v>3</v>
      </c>
      <c r="G617" t="s">
        <v>10</v>
      </c>
      <c r="H617">
        <v>39</v>
      </c>
      <c r="I617">
        <v>34948</v>
      </c>
      <c r="J617">
        <v>94140</v>
      </c>
      <c r="K617" s="3">
        <f>I617*Code!$F$1</f>
        <v>37743.840000000004</v>
      </c>
    </row>
    <row r="618" spans="1:11" x14ac:dyDescent="0.25">
      <c r="A618">
        <v>337</v>
      </c>
      <c r="B618">
        <v>1</v>
      </c>
      <c r="C618" s="1">
        <v>29405</v>
      </c>
      <c r="D618">
        <v>1</v>
      </c>
      <c r="E618">
        <v>4</v>
      </c>
      <c r="F618">
        <v>4</v>
      </c>
      <c r="G618" t="s">
        <v>9</v>
      </c>
      <c r="H618">
        <v>38</v>
      </c>
      <c r="I618">
        <v>34944</v>
      </c>
      <c r="J618">
        <v>3488</v>
      </c>
      <c r="K618" s="3">
        <f>I618*Code!$F$1</f>
        <v>37739.520000000004</v>
      </c>
    </row>
    <row r="619" spans="1:11" x14ac:dyDescent="0.25">
      <c r="A619">
        <v>153</v>
      </c>
      <c r="B619">
        <v>1</v>
      </c>
      <c r="C619" s="1">
        <v>32370</v>
      </c>
      <c r="D619">
        <v>1</v>
      </c>
      <c r="E619">
        <v>2</v>
      </c>
      <c r="F619">
        <v>3</v>
      </c>
      <c r="G619" t="s">
        <v>10</v>
      </c>
      <c r="H619">
        <v>46</v>
      </c>
      <c r="I619">
        <v>34940</v>
      </c>
      <c r="J619">
        <v>6886</v>
      </c>
      <c r="K619" s="3">
        <f>I619*Code!$F$1</f>
        <v>37735.200000000004</v>
      </c>
    </row>
    <row r="620" spans="1:11" x14ac:dyDescent="0.25">
      <c r="A620">
        <v>1239</v>
      </c>
      <c r="B620">
        <v>1</v>
      </c>
      <c r="C620" s="1">
        <v>21904</v>
      </c>
      <c r="D620">
        <v>1</v>
      </c>
      <c r="E620">
        <v>4</v>
      </c>
      <c r="F620">
        <v>4</v>
      </c>
      <c r="G620" t="s">
        <v>21</v>
      </c>
      <c r="H620">
        <v>55</v>
      </c>
      <c r="I620">
        <v>34832</v>
      </c>
      <c r="J620">
        <v>25424</v>
      </c>
      <c r="K620" s="3">
        <f>I620*Code!$F$1</f>
        <v>37618.560000000005</v>
      </c>
    </row>
    <row r="621" spans="1:11" x14ac:dyDescent="0.25">
      <c r="A621">
        <v>933</v>
      </c>
      <c r="B621">
        <v>2</v>
      </c>
      <c r="C621" s="1">
        <v>26043</v>
      </c>
      <c r="D621">
        <v>1</v>
      </c>
      <c r="E621">
        <v>4</v>
      </c>
      <c r="F621">
        <v>4</v>
      </c>
      <c r="G621" t="s">
        <v>21</v>
      </c>
      <c r="H621">
        <v>30</v>
      </c>
      <c r="I621">
        <v>34808</v>
      </c>
      <c r="J621">
        <v>318915</v>
      </c>
      <c r="K621" s="3">
        <f>I621*Code!$F$1</f>
        <v>37592.639999999999</v>
      </c>
    </row>
    <row r="622" spans="1:11" x14ac:dyDescent="0.25">
      <c r="A622">
        <v>1040</v>
      </c>
      <c r="B622">
        <v>1</v>
      </c>
      <c r="C622" s="1">
        <v>21596</v>
      </c>
      <c r="D622">
        <v>1</v>
      </c>
      <c r="E622">
        <v>4</v>
      </c>
      <c r="F622">
        <v>5</v>
      </c>
      <c r="G622" t="s">
        <v>16</v>
      </c>
      <c r="H622">
        <v>38</v>
      </c>
      <c r="I622">
        <v>34796</v>
      </c>
      <c r="J622">
        <v>303200</v>
      </c>
      <c r="K622" s="3">
        <f>I622*Code!$F$1</f>
        <v>37579.68</v>
      </c>
    </row>
    <row r="623" spans="1:11" x14ac:dyDescent="0.25">
      <c r="A623">
        <v>88</v>
      </c>
      <c r="B623">
        <v>1</v>
      </c>
      <c r="C623" s="1">
        <v>28588</v>
      </c>
      <c r="D623">
        <v>1</v>
      </c>
      <c r="E623">
        <v>4</v>
      </c>
      <c r="F623">
        <v>5</v>
      </c>
      <c r="G623" t="s">
        <v>13</v>
      </c>
      <c r="H623">
        <v>38</v>
      </c>
      <c r="I623">
        <v>34768</v>
      </c>
      <c r="J623">
        <v>58000</v>
      </c>
      <c r="K623" s="3">
        <f>I623*Code!$F$1</f>
        <v>37549.440000000002</v>
      </c>
    </row>
    <row r="624" spans="1:11" x14ac:dyDescent="0.25">
      <c r="A624">
        <v>694</v>
      </c>
      <c r="B624">
        <v>2</v>
      </c>
      <c r="C624" s="1">
        <v>25772</v>
      </c>
      <c r="D624">
        <v>1</v>
      </c>
      <c r="E624">
        <v>4</v>
      </c>
      <c r="F624">
        <v>4</v>
      </c>
      <c r="G624" t="s">
        <v>19</v>
      </c>
      <c r="H624">
        <v>20</v>
      </c>
      <c r="I624">
        <v>34764</v>
      </c>
      <c r="J624">
        <v>359960</v>
      </c>
      <c r="K624" s="3">
        <f>I624*Code!$F$1</f>
        <v>37545.120000000003</v>
      </c>
    </row>
    <row r="625" spans="1:11" x14ac:dyDescent="0.25">
      <c r="A625">
        <v>615</v>
      </c>
      <c r="B625">
        <v>2</v>
      </c>
      <c r="C625" s="1">
        <v>24532</v>
      </c>
      <c r="D625">
        <v>1</v>
      </c>
      <c r="E625">
        <v>3</v>
      </c>
      <c r="F625">
        <v>4</v>
      </c>
      <c r="G625" t="s">
        <v>14</v>
      </c>
      <c r="H625">
        <v>29</v>
      </c>
      <c r="I625">
        <v>34716</v>
      </c>
      <c r="J625">
        <v>161674</v>
      </c>
      <c r="K625" s="3">
        <f>I625*Code!$F$1</f>
        <v>37493.279999999999</v>
      </c>
    </row>
    <row r="626" spans="1:11" x14ac:dyDescent="0.25">
      <c r="A626">
        <v>1261</v>
      </c>
      <c r="B626">
        <v>2</v>
      </c>
      <c r="C626" s="1">
        <v>25625</v>
      </c>
      <c r="D626">
        <v>1</v>
      </c>
      <c r="E626">
        <v>4</v>
      </c>
      <c r="F626">
        <v>4</v>
      </c>
      <c r="G626" t="s">
        <v>9</v>
      </c>
      <c r="H626">
        <v>34</v>
      </c>
      <c r="I626">
        <v>34672</v>
      </c>
      <c r="J626">
        <v>8798</v>
      </c>
      <c r="K626" s="3">
        <f>I626*Code!$F$1</f>
        <v>37445.760000000002</v>
      </c>
    </row>
    <row r="627" spans="1:11" x14ac:dyDescent="0.25">
      <c r="A627">
        <v>822</v>
      </c>
      <c r="B627">
        <v>1</v>
      </c>
      <c r="C627" s="1">
        <v>30163</v>
      </c>
      <c r="D627">
        <v>1</v>
      </c>
      <c r="E627">
        <v>2</v>
      </c>
      <c r="F627">
        <v>4</v>
      </c>
      <c r="G627" t="s">
        <v>19</v>
      </c>
      <c r="H627">
        <v>38</v>
      </c>
      <c r="I627">
        <v>34652</v>
      </c>
      <c r="J627">
        <v>9255</v>
      </c>
      <c r="K627" s="3">
        <f>I627*Code!$F$1</f>
        <v>37424.160000000003</v>
      </c>
    </row>
    <row r="628" spans="1:11" x14ac:dyDescent="0.25">
      <c r="A628">
        <v>1157</v>
      </c>
      <c r="B628">
        <v>2</v>
      </c>
      <c r="C628" s="1">
        <v>23735</v>
      </c>
      <c r="D628">
        <v>1</v>
      </c>
      <c r="E628">
        <v>2</v>
      </c>
      <c r="F628">
        <v>4</v>
      </c>
      <c r="G628" t="s">
        <v>14</v>
      </c>
      <c r="H628">
        <v>40</v>
      </c>
      <c r="I628">
        <v>34652</v>
      </c>
      <c r="J628">
        <v>187370</v>
      </c>
      <c r="K628" s="3">
        <f>I628*Code!$F$1</f>
        <v>37424.160000000003</v>
      </c>
    </row>
    <row r="629" spans="1:11" x14ac:dyDescent="0.25">
      <c r="A629">
        <v>309</v>
      </c>
      <c r="B629">
        <v>2</v>
      </c>
      <c r="C629" s="1">
        <v>26118</v>
      </c>
      <c r="D629">
        <v>1</v>
      </c>
      <c r="E629">
        <v>2</v>
      </c>
      <c r="F629">
        <v>3</v>
      </c>
      <c r="G629" t="s">
        <v>10</v>
      </c>
      <c r="H629">
        <v>19</v>
      </c>
      <c r="I629">
        <v>34536</v>
      </c>
      <c r="J629">
        <v>198543</v>
      </c>
      <c r="K629" s="3">
        <f>I629*Code!$F$1</f>
        <v>37298.880000000005</v>
      </c>
    </row>
    <row r="630" spans="1:11" x14ac:dyDescent="0.25">
      <c r="A630">
        <v>1260</v>
      </c>
      <c r="B630">
        <v>1</v>
      </c>
      <c r="C630" s="1">
        <v>23050</v>
      </c>
      <c r="D630">
        <v>1</v>
      </c>
      <c r="E630">
        <v>1</v>
      </c>
      <c r="F630">
        <v>4</v>
      </c>
      <c r="G630" t="s">
        <v>9</v>
      </c>
      <c r="H630">
        <v>40</v>
      </c>
      <c r="I630">
        <v>34516</v>
      </c>
      <c r="J630">
        <v>177879</v>
      </c>
      <c r="K630" s="3">
        <f>I630*Code!$F$1</f>
        <v>37277.279999999999</v>
      </c>
    </row>
    <row r="631" spans="1:11" x14ac:dyDescent="0.25">
      <c r="A631">
        <v>621</v>
      </c>
      <c r="B631">
        <v>2</v>
      </c>
      <c r="C631" s="1">
        <v>21047</v>
      </c>
      <c r="D631">
        <v>1</v>
      </c>
      <c r="E631">
        <v>1</v>
      </c>
      <c r="F631">
        <v>4</v>
      </c>
      <c r="G631" t="s">
        <v>11</v>
      </c>
      <c r="H631">
        <v>35</v>
      </c>
      <c r="I631">
        <v>34484</v>
      </c>
      <c r="J631">
        <v>136035</v>
      </c>
      <c r="K631" s="3">
        <f>I631*Code!$F$1</f>
        <v>37242.720000000001</v>
      </c>
    </row>
    <row r="632" spans="1:11" x14ac:dyDescent="0.25">
      <c r="A632">
        <v>589</v>
      </c>
      <c r="B632">
        <v>2</v>
      </c>
      <c r="C632" s="1">
        <v>24447</v>
      </c>
      <c r="D632">
        <v>1</v>
      </c>
      <c r="E632">
        <v>4</v>
      </c>
      <c r="F632">
        <v>2</v>
      </c>
      <c r="G632" t="s">
        <v>15</v>
      </c>
      <c r="H632">
        <v>45</v>
      </c>
      <c r="I632">
        <v>34464</v>
      </c>
      <c r="J632">
        <v>277200</v>
      </c>
      <c r="K632" s="3">
        <f>I632*Code!$F$1</f>
        <v>37221.120000000003</v>
      </c>
    </row>
    <row r="633" spans="1:11" x14ac:dyDescent="0.25">
      <c r="A633">
        <v>1209</v>
      </c>
      <c r="B633">
        <v>1</v>
      </c>
      <c r="C633" s="1">
        <v>20277</v>
      </c>
      <c r="D633">
        <v>1</v>
      </c>
      <c r="E633">
        <v>1</v>
      </c>
      <c r="F633">
        <v>4</v>
      </c>
      <c r="G633" t="s">
        <v>21</v>
      </c>
      <c r="H633">
        <v>37</v>
      </c>
      <c r="I633">
        <v>34440</v>
      </c>
      <c r="J633">
        <v>70300</v>
      </c>
      <c r="K633" s="3">
        <f>I633*Code!$F$1</f>
        <v>37195.200000000004</v>
      </c>
    </row>
    <row r="634" spans="1:11" x14ac:dyDescent="0.25">
      <c r="A634">
        <v>642</v>
      </c>
      <c r="B634">
        <v>2</v>
      </c>
      <c r="C634" s="1">
        <v>27164</v>
      </c>
      <c r="D634">
        <v>1</v>
      </c>
      <c r="E634">
        <v>4</v>
      </c>
      <c r="F634">
        <v>4</v>
      </c>
      <c r="G634" t="s">
        <v>19</v>
      </c>
      <c r="H634">
        <v>38</v>
      </c>
      <c r="I634">
        <v>34428</v>
      </c>
      <c r="J634">
        <v>221188</v>
      </c>
      <c r="K634" s="3">
        <f>I634*Code!$F$1</f>
        <v>37182.240000000005</v>
      </c>
    </row>
    <row r="635" spans="1:11" x14ac:dyDescent="0.25">
      <c r="A635">
        <v>684</v>
      </c>
      <c r="B635">
        <v>2</v>
      </c>
      <c r="C635" s="1">
        <v>21141</v>
      </c>
      <c r="D635">
        <v>1</v>
      </c>
      <c r="E635">
        <v>4</v>
      </c>
      <c r="F635">
        <v>4</v>
      </c>
      <c r="G635" t="s">
        <v>14</v>
      </c>
      <c r="H635">
        <v>40</v>
      </c>
      <c r="I635">
        <v>34420</v>
      </c>
      <c r="J635">
        <v>50958</v>
      </c>
      <c r="K635" s="3">
        <f>I635*Code!$F$1</f>
        <v>37173.600000000006</v>
      </c>
    </row>
    <row r="636" spans="1:11" x14ac:dyDescent="0.25">
      <c r="A636">
        <v>197</v>
      </c>
      <c r="B636">
        <v>2</v>
      </c>
      <c r="C636" s="1">
        <v>31564</v>
      </c>
      <c r="D636">
        <v>1</v>
      </c>
      <c r="E636">
        <v>1</v>
      </c>
      <c r="F636">
        <v>4</v>
      </c>
      <c r="G636" t="s">
        <v>19</v>
      </c>
      <c r="H636">
        <v>38</v>
      </c>
      <c r="I636">
        <v>34408</v>
      </c>
      <c r="J636">
        <v>213</v>
      </c>
      <c r="K636" s="3">
        <f>I636*Code!$F$1</f>
        <v>37160.639999999999</v>
      </c>
    </row>
    <row r="637" spans="1:11" x14ac:dyDescent="0.25">
      <c r="A637">
        <v>657</v>
      </c>
      <c r="B637">
        <v>1</v>
      </c>
      <c r="C637" s="1">
        <v>29475</v>
      </c>
      <c r="D637">
        <v>1</v>
      </c>
      <c r="E637">
        <v>4</v>
      </c>
      <c r="F637">
        <v>4</v>
      </c>
      <c r="G637" t="s">
        <v>11</v>
      </c>
      <c r="H637">
        <v>37</v>
      </c>
      <c r="I637">
        <v>34388</v>
      </c>
      <c r="J637">
        <v>800</v>
      </c>
      <c r="K637" s="3">
        <f>I637*Code!$F$1</f>
        <v>37139.040000000001</v>
      </c>
    </row>
    <row r="638" spans="1:11" x14ac:dyDescent="0.25">
      <c r="A638">
        <v>1135</v>
      </c>
      <c r="B638">
        <v>1</v>
      </c>
      <c r="C638" s="1">
        <v>28318</v>
      </c>
      <c r="D638">
        <v>1</v>
      </c>
      <c r="E638">
        <v>4</v>
      </c>
      <c r="F638">
        <v>5</v>
      </c>
      <c r="G638" t="s">
        <v>13</v>
      </c>
      <c r="H638">
        <v>40</v>
      </c>
      <c r="I638">
        <v>34324</v>
      </c>
      <c r="J638">
        <v>6000</v>
      </c>
      <c r="K638" s="3">
        <f>I638*Code!$F$1</f>
        <v>37069.920000000006</v>
      </c>
    </row>
    <row r="639" spans="1:11" x14ac:dyDescent="0.25">
      <c r="A639">
        <v>724</v>
      </c>
      <c r="B639">
        <v>1</v>
      </c>
      <c r="C639" s="1">
        <v>22389</v>
      </c>
      <c r="D639">
        <v>1</v>
      </c>
      <c r="E639">
        <v>3</v>
      </c>
      <c r="F639">
        <v>4</v>
      </c>
      <c r="G639" t="s">
        <v>11</v>
      </c>
      <c r="H639">
        <v>37</v>
      </c>
      <c r="I639">
        <v>34248</v>
      </c>
      <c r="J639">
        <v>1597</v>
      </c>
      <c r="K639" s="3">
        <f>I639*Code!$F$1</f>
        <v>36987.840000000004</v>
      </c>
    </row>
    <row r="640" spans="1:11" x14ac:dyDescent="0.25">
      <c r="A640">
        <v>45</v>
      </c>
      <c r="B640">
        <v>1</v>
      </c>
      <c r="C640" s="1">
        <v>27613</v>
      </c>
      <c r="D640">
        <v>1</v>
      </c>
      <c r="E640">
        <v>4</v>
      </c>
      <c r="F640">
        <v>2</v>
      </c>
      <c r="G640" t="s">
        <v>9</v>
      </c>
      <c r="H640">
        <v>40</v>
      </c>
      <c r="I640">
        <v>34233</v>
      </c>
      <c r="J640">
        <v>58003</v>
      </c>
      <c r="K640" s="3">
        <f>I640*Code!$F$1</f>
        <v>36971.64</v>
      </c>
    </row>
    <row r="641" spans="1:11" x14ac:dyDescent="0.25">
      <c r="A641">
        <v>393</v>
      </c>
      <c r="B641">
        <v>1</v>
      </c>
      <c r="C641" s="1">
        <v>23679</v>
      </c>
      <c r="D641">
        <v>1</v>
      </c>
      <c r="E641">
        <v>2</v>
      </c>
      <c r="F641">
        <v>4</v>
      </c>
      <c r="G641" t="s">
        <v>21</v>
      </c>
      <c r="H641">
        <v>39</v>
      </c>
      <c r="I641">
        <v>34132</v>
      </c>
      <c r="J641">
        <v>5682</v>
      </c>
      <c r="K641" s="3">
        <f>I641*Code!$F$1</f>
        <v>36862.560000000005</v>
      </c>
    </row>
    <row r="642" spans="1:11" x14ac:dyDescent="0.25">
      <c r="A642">
        <v>979</v>
      </c>
      <c r="B642">
        <v>1</v>
      </c>
      <c r="C642" s="1">
        <v>32913</v>
      </c>
      <c r="D642">
        <v>1</v>
      </c>
      <c r="E642">
        <v>4</v>
      </c>
      <c r="F642">
        <v>4</v>
      </c>
      <c r="G642" t="s">
        <v>9</v>
      </c>
      <c r="H642">
        <v>45</v>
      </c>
      <c r="I642">
        <v>34120</v>
      </c>
      <c r="J642">
        <v>115440</v>
      </c>
      <c r="K642" s="3">
        <f>I642*Code!$F$1</f>
        <v>36849.600000000006</v>
      </c>
    </row>
    <row r="643" spans="1:11" x14ac:dyDescent="0.25">
      <c r="A643">
        <v>1012</v>
      </c>
      <c r="B643">
        <v>2</v>
      </c>
      <c r="C643" s="1">
        <v>27883</v>
      </c>
      <c r="D643">
        <v>1</v>
      </c>
      <c r="E643">
        <v>4</v>
      </c>
      <c r="F643">
        <v>4</v>
      </c>
      <c r="G643" t="s">
        <v>14</v>
      </c>
      <c r="H643">
        <v>38</v>
      </c>
      <c r="I643">
        <v>34096</v>
      </c>
      <c r="J643">
        <v>0</v>
      </c>
      <c r="K643" s="3">
        <f>I643*Code!$F$1</f>
        <v>36823.68</v>
      </c>
    </row>
    <row r="644" spans="1:11" x14ac:dyDescent="0.25">
      <c r="A644">
        <v>149</v>
      </c>
      <c r="B644">
        <v>2</v>
      </c>
      <c r="C644" s="1">
        <v>27712</v>
      </c>
      <c r="D644">
        <v>1</v>
      </c>
      <c r="E644">
        <v>4</v>
      </c>
      <c r="F644">
        <v>4</v>
      </c>
      <c r="G644" t="s">
        <v>12</v>
      </c>
      <c r="H644">
        <v>40</v>
      </c>
      <c r="I644">
        <v>33992</v>
      </c>
      <c r="J644">
        <v>16600</v>
      </c>
      <c r="K644" s="3">
        <f>I644*Code!$F$1</f>
        <v>36711.360000000001</v>
      </c>
    </row>
    <row r="645" spans="1:11" x14ac:dyDescent="0.25">
      <c r="A645">
        <v>355</v>
      </c>
      <c r="B645">
        <v>1</v>
      </c>
      <c r="C645" s="1">
        <v>23563</v>
      </c>
      <c r="D645">
        <v>1</v>
      </c>
      <c r="E645">
        <v>4</v>
      </c>
      <c r="F645">
        <v>4</v>
      </c>
      <c r="G645" t="s">
        <v>20</v>
      </c>
      <c r="H645">
        <v>38</v>
      </c>
      <c r="I645">
        <v>33920</v>
      </c>
      <c r="J645">
        <v>52270</v>
      </c>
      <c r="K645" s="3">
        <f>I645*Code!$F$1</f>
        <v>36633.600000000006</v>
      </c>
    </row>
    <row r="646" spans="1:11" x14ac:dyDescent="0.25">
      <c r="A646">
        <v>138</v>
      </c>
      <c r="B646">
        <v>1</v>
      </c>
      <c r="C646" s="1">
        <v>21544</v>
      </c>
      <c r="D646">
        <v>1</v>
      </c>
      <c r="E646">
        <v>3</v>
      </c>
      <c r="F646">
        <v>4</v>
      </c>
      <c r="G646" t="s">
        <v>14</v>
      </c>
      <c r="H646">
        <v>39</v>
      </c>
      <c r="I646">
        <v>33916</v>
      </c>
      <c r="J646">
        <v>239323</v>
      </c>
      <c r="K646" s="3">
        <f>I646*Code!$F$1</f>
        <v>36629.279999999999</v>
      </c>
    </row>
    <row r="647" spans="1:11" x14ac:dyDescent="0.25">
      <c r="A647">
        <v>1084</v>
      </c>
      <c r="B647">
        <v>1</v>
      </c>
      <c r="C647" s="1">
        <v>25143</v>
      </c>
      <c r="D647">
        <v>1</v>
      </c>
      <c r="E647">
        <v>4</v>
      </c>
      <c r="F647">
        <v>5</v>
      </c>
      <c r="G647" t="s">
        <v>13</v>
      </c>
      <c r="H647">
        <v>40</v>
      </c>
      <c r="I647">
        <v>33876</v>
      </c>
      <c r="J647">
        <v>13057</v>
      </c>
      <c r="K647" s="3">
        <f>I647*Code!$F$1</f>
        <v>36586.080000000002</v>
      </c>
    </row>
    <row r="648" spans="1:11" x14ac:dyDescent="0.25">
      <c r="A648">
        <v>1328</v>
      </c>
      <c r="B648">
        <v>1</v>
      </c>
      <c r="C648" s="1">
        <v>22887</v>
      </c>
      <c r="D648">
        <v>1</v>
      </c>
      <c r="E648">
        <v>3</v>
      </c>
      <c r="F648">
        <v>4</v>
      </c>
      <c r="G648" t="s">
        <v>19</v>
      </c>
      <c r="H648">
        <v>40</v>
      </c>
      <c r="I648">
        <v>33840</v>
      </c>
      <c r="J648">
        <v>202305</v>
      </c>
      <c r="K648" s="3">
        <f>I648*Code!$F$1</f>
        <v>36547.200000000004</v>
      </c>
    </row>
    <row r="649" spans="1:11" x14ac:dyDescent="0.25">
      <c r="A649">
        <v>132</v>
      </c>
      <c r="B649">
        <v>2</v>
      </c>
      <c r="C649" s="1">
        <v>26003</v>
      </c>
      <c r="D649">
        <v>1</v>
      </c>
      <c r="E649">
        <v>4</v>
      </c>
      <c r="F649">
        <v>4</v>
      </c>
      <c r="G649" t="s">
        <v>9</v>
      </c>
      <c r="H649">
        <v>35</v>
      </c>
      <c r="I649">
        <v>33784</v>
      </c>
      <c r="J649">
        <v>71235</v>
      </c>
      <c r="K649" s="3">
        <f>I649*Code!$F$1</f>
        <v>36486.720000000001</v>
      </c>
    </row>
    <row r="650" spans="1:11" x14ac:dyDescent="0.25">
      <c r="A650">
        <v>949</v>
      </c>
      <c r="B650">
        <v>1</v>
      </c>
      <c r="C650" s="1">
        <v>30282</v>
      </c>
      <c r="D650">
        <v>1</v>
      </c>
      <c r="E650">
        <v>4</v>
      </c>
      <c r="F650">
        <v>5</v>
      </c>
      <c r="G650" t="s">
        <v>16</v>
      </c>
      <c r="H650">
        <v>38</v>
      </c>
      <c r="I650">
        <v>33760</v>
      </c>
      <c r="J650">
        <v>1350</v>
      </c>
      <c r="K650" s="3">
        <f>I650*Code!$F$1</f>
        <v>36460.800000000003</v>
      </c>
    </row>
    <row r="651" spans="1:11" x14ac:dyDescent="0.25">
      <c r="A651">
        <v>210</v>
      </c>
      <c r="B651">
        <v>1</v>
      </c>
      <c r="C651" s="1">
        <v>28371</v>
      </c>
      <c r="D651">
        <v>1</v>
      </c>
      <c r="E651">
        <v>4</v>
      </c>
      <c r="F651">
        <v>5</v>
      </c>
      <c r="G651" t="s">
        <v>13</v>
      </c>
      <c r="H651">
        <v>38</v>
      </c>
      <c r="I651">
        <v>33712</v>
      </c>
      <c r="J651">
        <v>4200</v>
      </c>
      <c r="K651" s="3">
        <f>I651*Code!$F$1</f>
        <v>36408.959999999999</v>
      </c>
    </row>
    <row r="652" spans="1:11" x14ac:dyDescent="0.25">
      <c r="A652">
        <v>1115</v>
      </c>
      <c r="B652">
        <v>1</v>
      </c>
      <c r="C652" s="1">
        <v>30072</v>
      </c>
      <c r="D652">
        <v>1</v>
      </c>
      <c r="E652">
        <v>4</v>
      </c>
      <c r="F652">
        <v>5</v>
      </c>
      <c r="G652" t="s">
        <v>16</v>
      </c>
      <c r="H652">
        <v>40</v>
      </c>
      <c r="I652">
        <v>33708</v>
      </c>
      <c r="J652">
        <v>3696</v>
      </c>
      <c r="K652" s="3">
        <f>I652*Code!$F$1</f>
        <v>36404.639999999999</v>
      </c>
    </row>
    <row r="653" spans="1:11" x14ac:dyDescent="0.25">
      <c r="A653">
        <v>385</v>
      </c>
      <c r="B653">
        <v>1</v>
      </c>
      <c r="C653" s="1">
        <v>32775</v>
      </c>
      <c r="D653">
        <v>1</v>
      </c>
      <c r="E653">
        <v>3</v>
      </c>
      <c r="F653">
        <v>4</v>
      </c>
      <c r="G653" t="s">
        <v>12</v>
      </c>
      <c r="H653">
        <v>40</v>
      </c>
      <c r="I653">
        <v>33620</v>
      </c>
      <c r="J653">
        <v>-6624</v>
      </c>
      <c r="K653" s="3">
        <f>I653*Code!$F$1</f>
        <v>36309.600000000006</v>
      </c>
    </row>
    <row r="654" spans="1:11" x14ac:dyDescent="0.25">
      <c r="A654">
        <v>1086</v>
      </c>
      <c r="B654">
        <v>2</v>
      </c>
      <c r="C654" s="1">
        <v>25715</v>
      </c>
      <c r="D654">
        <v>1</v>
      </c>
      <c r="E654">
        <v>4</v>
      </c>
      <c r="F654">
        <v>4</v>
      </c>
      <c r="G654" t="s">
        <v>9</v>
      </c>
      <c r="H654">
        <v>35</v>
      </c>
      <c r="I654">
        <v>33596</v>
      </c>
      <c r="J654">
        <v>0</v>
      </c>
      <c r="K654" s="3">
        <f>I654*Code!$F$1</f>
        <v>36283.68</v>
      </c>
    </row>
    <row r="655" spans="1:11" x14ac:dyDescent="0.25">
      <c r="A655">
        <v>635</v>
      </c>
      <c r="B655">
        <v>2</v>
      </c>
      <c r="C655" s="1">
        <v>27164</v>
      </c>
      <c r="D655">
        <v>1</v>
      </c>
      <c r="E655">
        <v>2</v>
      </c>
      <c r="F655">
        <v>3</v>
      </c>
      <c r="G655" t="s">
        <v>10</v>
      </c>
      <c r="H655">
        <v>40</v>
      </c>
      <c r="I655">
        <v>33588</v>
      </c>
      <c r="J655">
        <v>51600</v>
      </c>
      <c r="K655" s="3">
        <f>I655*Code!$F$1</f>
        <v>36275.040000000001</v>
      </c>
    </row>
    <row r="656" spans="1:11" x14ac:dyDescent="0.25">
      <c r="A656">
        <v>416</v>
      </c>
      <c r="B656">
        <v>1</v>
      </c>
      <c r="C656" s="1">
        <v>21492</v>
      </c>
      <c r="D656">
        <v>1</v>
      </c>
      <c r="E656">
        <v>4</v>
      </c>
      <c r="F656">
        <v>5</v>
      </c>
      <c r="G656" t="s">
        <v>13</v>
      </c>
      <c r="H656">
        <v>40</v>
      </c>
      <c r="I656">
        <v>33560</v>
      </c>
      <c r="J656">
        <v>187589</v>
      </c>
      <c r="K656" s="3">
        <f>I656*Code!$F$1</f>
        <v>36244.800000000003</v>
      </c>
    </row>
    <row r="657" spans="1:11" x14ac:dyDescent="0.25">
      <c r="A657">
        <v>224</v>
      </c>
      <c r="B657">
        <v>1</v>
      </c>
      <c r="C657" s="1">
        <v>27944</v>
      </c>
      <c r="D657">
        <v>1</v>
      </c>
      <c r="E657">
        <v>2</v>
      </c>
      <c r="F657">
        <v>3</v>
      </c>
      <c r="G657" t="s">
        <v>10</v>
      </c>
      <c r="H657">
        <v>39</v>
      </c>
      <c r="I657">
        <v>33404</v>
      </c>
      <c r="J657">
        <v>18849</v>
      </c>
      <c r="K657" s="3">
        <f>I657*Code!$F$1</f>
        <v>36076.32</v>
      </c>
    </row>
    <row r="658" spans="1:11" x14ac:dyDescent="0.25">
      <c r="A658">
        <v>887</v>
      </c>
      <c r="B658">
        <v>2</v>
      </c>
      <c r="C658" s="1">
        <v>26461</v>
      </c>
      <c r="D658">
        <v>1</v>
      </c>
      <c r="E658">
        <v>4</v>
      </c>
      <c r="F658">
        <v>4</v>
      </c>
      <c r="G658" t="s">
        <v>19</v>
      </c>
      <c r="H658">
        <v>38</v>
      </c>
      <c r="I658">
        <v>33404</v>
      </c>
      <c r="J658">
        <v>195480</v>
      </c>
      <c r="K658" s="3">
        <f>I658*Code!$F$1</f>
        <v>36076.32</v>
      </c>
    </row>
    <row r="659" spans="1:11" x14ac:dyDescent="0.25">
      <c r="A659">
        <v>157</v>
      </c>
      <c r="B659">
        <v>1</v>
      </c>
      <c r="C659" s="1">
        <v>28315</v>
      </c>
      <c r="D659">
        <v>1</v>
      </c>
      <c r="E659">
        <v>4</v>
      </c>
      <c r="F659">
        <v>5</v>
      </c>
      <c r="G659" t="s">
        <v>16</v>
      </c>
      <c r="H659">
        <v>38</v>
      </c>
      <c r="I659">
        <v>33388</v>
      </c>
      <c r="J659">
        <v>56906</v>
      </c>
      <c r="K659" s="3">
        <f>I659*Code!$F$1</f>
        <v>36059.040000000001</v>
      </c>
    </row>
    <row r="660" spans="1:11" x14ac:dyDescent="0.25">
      <c r="A660">
        <v>1036</v>
      </c>
      <c r="B660">
        <v>1</v>
      </c>
      <c r="C660" s="1">
        <v>28773</v>
      </c>
      <c r="D660">
        <v>1</v>
      </c>
      <c r="E660">
        <v>4</v>
      </c>
      <c r="F660">
        <v>5</v>
      </c>
      <c r="G660" t="s">
        <v>13</v>
      </c>
      <c r="H660">
        <v>35</v>
      </c>
      <c r="I660">
        <v>33368</v>
      </c>
      <c r="J660">
        <v>220371</v>
      </c>
      <c r="K660" s="3">
        <f>I660*Code!$F$1</f>
        <v>36037.440000000002</v>
      </c>
    </row>
    <row r="661" spans="1:11" x14ac:dyDescent="0.25">
      <c r="A661">
        <v>896</v>
      </c>
      <c r="B661">
        <v>1</v>
      </c>
      <c r="C661" s="1">
        <v>27652</v>
      </c>
      <c r="D661">
        <v>1</v>
      </c>
      <c r="E661">
        <v>4</v>
      </c>
      <c r="F661">
        <v>5</v>
      </c>
      <c r="G661" t="s">
        <v>13</v>
      </c>
      <c r="H661">
        <v>40</v>
      </c>
      <c r="I661">
        <v>33248</v>
      </c>
      <c r="J661">
        <v>8649</v>
      </c>
      <c r="K661" s="3">
        <f>I661*Code!$F$1</f>
        <v>35907.840000000004</v>
      </c>
    </row>
    <row r="662" spans="1:11" x14ac:dyDescent="0.25">
      <c r="A662">
        <v>23</v>
      </c>
      <c r="B662">
        <v>2</v>
      </c>
      <c r="C662" s="1">
        <v>20119</v>
      </c>
      <c r="D662">
        <v>1</v>
      </c>
      <c r="E662">
        <v>2</v>
      </c>
      <c r="F662">
        <v>4</v>
      </c>
      <c r="G662" t="s">
        <v>14</v>
      </c>
      <c r="H662">
        <v>29</v>
      </c>
      <c r="I662">
        <v>33244</v>
      </c>
      <c r="J662">
        <v>47363</v>
      </c>
      <c r="K662" s="3">
        <f>I662*Code!$F$1</f>
        <v>35903.520000000004</v>
      </c>
    </row>
    <row r="663" spans="1:11" x14ac:dyDescent="0.25">
      <c r="A663">
        <v>175</v>
      </c>
      <c r="B663">
        <v>1</v>
      </c>
      <c r="C663" s="1">
        <v>30329</v>
      </c>
      <c r="D663">
        <v>1</v>
      </c>
      <c r="E663">
        <v>1</v>
      </c>
      <c r="F663">
        <v>4</v>
      </c>
      <c r="G663" t="s">
        <v>14</v>
      </c>
      <c r="H663">
        <v>40</v>
      </c>
      <c r="I663">
        <v>33192</v>
      </c>
      <c r="J663">
        <v>58280</v>
      </c>
      <c r="K663" s="3">
        <f>I663*Code!$F$1</f>
        <v>35847.360000000001</v>
      </c>
    </row>
    <row r="664" spans="1:11" x14ac:dyDescent="0.25">
      <c r="A664">
        <v>1264</v>
      </c>
      <c r="B664">
        <v>1</v>
      </c>
      <c r="C664" s="1">
        <v>20649</v>
      </c>
      <c r="D664">
        <v>1</v>
      </c>
      <c r="E664">
        <v>3</v>
      </c>
      <c r="F664">
        <v>4</v>
      </c>
      <c r="G664" t="s">
        <v>11</v>
      </c>
      <c r="H664">
        <v>37</v>
      </c>
      <c r="I664">
        <v>33028</v>
      </c>
      <c r="J664">
        <v>113000</v>
      </c>
      <c r="K664" s="3">
        <f>I664*Code!$F$1</f>
        <v>35670.240000000005</v>
      </c>
    </row>
    <row r="665" spans="1:11" x14ac:dyDescent="0.25">
      <c r="A665">
        <v>1030</v>
      </c>
      <c r="B665">
        <v>1</v>
      </c>
      <c r="C665" s="1">
        <v>20550</v>
      </c>
      <c r="D665">
        <v>1</v>
      </c>
      <c r="E665">
        <v>4</v>
      </c>
      <c r="F665">
        <v>5</v>
      </c>
      <c r="G665" t="s">
        <v>13</v>
      </c>
      <c r="H665">
        <v>35</v>
      </c>
      <c r="I665">
        <v>32996</v>
      </c>
      <c r="J665">
        <v>184669</v>
      </c>
      <c r="K665" s="3">
        <f>I665*Code!$F$1</f>
        <v>35635.68</v>
      </c>
    </row>
    <row r="666" spans="1:11" x14ac:dyDescent="0.25">
      <c r="A666">
        <v>72</v>
      </c>
      <c r="B666">
        <v>1</v>
      </c>
      <c r="C666" s="1">
        <v>23477</v>
      </c>
      <c r="D666">
        <v>1</v>
      </c>
      <c r="E666">
        <v>4</v>
      </c>
      <c r="F666">
        <v>4</v>
      </c>
      <c r="G666" t="s">
        <v>11</v>
      </c>
      <c r="H666">
        <v>44</v>
      </c>
      <c r="I666">
        <v>32944</v>
      </c>
      <c r="J666">
        <v>-28290</v>
      </c>
      <c r="K666" s="3">
        <f>I666*Code!$F$1</f>
        <v>35579.520000000004</v>
      </c>
    </row>
    <row r="667" spans="1:11" x14ac:dyDescent="0.25">
      <c r="A667">
        <v>1243</v>
      </c>
      <c r="B667">
        <v>1</v>
      </c>
      <c r="C667" s="1">
        <v>28308</v>
      </c>
      <c r="D667">
        <v>1</v>
      </c>
      <c r="E667">
        <v>3</v>
      </c>
      <c r="F667">
        <v>5</v>
      </c>
      <c r="G667" t="s">
        <v>13</v>
      </c>
      <c r="H667">
        <v>38</v>
      </c>
      <c r="I667">
        <v>32912</v>
      </c>
      <c r="J667">
        <v>163197</v>
      </c>
      <c r="K667" s="3">
        <f>I667*Code!$F$1</f>
        <v>35544.959999999999</v>
      </c>
    </row>
    <row r="668" spans="1:11" x14ac:dyDescent="0.25">
      <c r="A668">
        <v>1293</v>
      </c>
      <c r="B668">
        <v>2</v>
      </c>
      <c r="C668" s="1">
        <v>26491</v>
      </c>
      <c r="D668">
        <v>1</v>
      </c>
      <c r="E668">
        <v>1</v>
      </c>
      <c r="F668">
        <v>4</v>
      </c>
      <c r="G668" t="s">
        <v>14</v>
      </c>
      <c r="H668">
        <v>45</v>
      </c>
      <c r="I668">
        <v>32860</v>
      </c>
      <c r="J668">
        <v>30394</v>
      </c>
      <c r="K668" s="3">
        <f>I668*Code!$F$1</f>
        <v>35488.800000000003</v>
      </c>
    </row>
    <row r="669" spans="1:11" x14ac:dyDescent="0.25">
      <c r="A669">
        <v>1185</v>
      </c>
      <c r="B669">
        <v>1</v>
      </c>
      <c r="C669" s="1">
        <v>28074</v>
      </c>
      <c r="D669">
        <v>1</v>
      </c>
      <c r="E669">
        <v>1</v>
      </c>
      <c r="F669">
        <v>4</v>
      </c>
      <c r="G669" t="s">
        <v>20</v>
      </c>
      <c r="H669">
        <v>38</v>
      </c>
      <c r="I669">
        <v>32804</v>
      </c>
      <c r="J669">
        <v>25640</v>
      </c>
      <c r="K669" s="3">
        <f>I669*Code!$F$1</f>
        <v>35428.32</v>
      </c>
    </row>
    <row r="670" spans="1:11" x14ac:dyDescent="0.25">
      <c r="A670">
        <v>1153</v>
      </c>
      <c r="B670">
        <v>2</v>
      </c>
      <c r="C670" s="1">
        <v>29251</v>
      </c>
      <c r="D670">
        <v>1</v>
      </c>
      <c r="E670">
        <v>3</v>
      </c>
      <c r="F670">
        <v>4</v>
      </c>
      <c r="G670" t="s">
        <v>20</v>
      </c>
      <c r="H670">
        <v>35</v>
      </c>
      <c r="I670">
        <v>32792</v>
      </c>
      <c r="J670">
        <v>2806</v>
      </c>
      <c r="K670" s="3">
        <f>I670*Code!$F$1</f>
        <v>35415.360000000001</v>
      </c>
    </row>
    <row r="671" spans="1:11" x14ac:dyDescent="0.25">
      <c r="A671">
        <v>27</v>
      </c>
      <c r="B671">
        <v>1</v>
      </c>
      <c r="C671" s="1">
        <v>28637</v>
      </c>
      <c r="D671">
        <v>1</v>
      </c>
      <c r="E671">
        <v>3</v>
      </c>
      <c r="F671">
        <v>4</v>
      </c>
      <c r="G671" t="s">
        <v>9</v>
      </c>
      <c r="H671">
        <v>39</v>
      </c>
      <c r="I671">
        <v>32708</v>
      </c>
      <c r="J671">
        <v>14150</v>
      </c>
      <c r="K671" s="3">
        <f>I671*Code!$F$1</f>
        <v>35324.639999999999</v>
      </c>
    </row>
    <row r="672" spans="1:11" x14ac:dyDescent="0.25">
      <c r="A672">
        <v>844</v>
      </c>
      <c r="B672">
        <v>2</v>
      </c>
      <c r="C672" s="1">
        <v>19858</v>
      </c>
      <c r="D672">
        <v>1</v>
      </c>
      <c r="E672">
        <v>2</v>
      </c>
      <c r="F672">
        <v>2</v>
      </c>
      <c r="G672" t="s">
        <v>21</v>
      </c>
      <c r="H672">
        <v>45</v>
      </c>
      <c r="I672">
        <v>32680</v>
      </c>
      <c r="J672">
        <v>18862</v>
      </c>
      <c r="K672" s="3">
        <f>I672*Code!$F$1</f>
        <v>35294.400000000001</v>
      </c>
    </row>
    <row r="673" spans="1:11" x14ac:dyDescent="0.25">
      <c r="A673">
        <v>912</v>
      </c>
      <c r="B673">
        <v>2</v>
      </c>
      <c r="C673" s="1">
        <v>27765</v>
      </c>
      <c r="D673">
        <v>1</v>
      </c>
      <c r="E673">
        <v>4</v>
      </c>
      <c r="F673">
        <v>4</v>
      </c>
      <c r="G673" t="s">
        <v>15</v>
      </c>
      <c r="H673">
        <v>20</v>
      </c>
      <c r="I673">
        <v>32680</v>
      </c>
      <c r="J673">
        <v>130285</v>
      </c>
      <c r="K673" s="3">
        <f>I673*Code!$F$1</f>
        <v>35294.400000000001</v>
      </c>
    </row>
    <row r="674" spans="1:11" x14ac:dyDescent="0.25">
      <c r="A674">
        <v>958</v>
      </c>
      <c r="B674">
        <v>1</v>
      </c>
      <c r="C674" s="1">
        <v>27943</v>
      </c>
      <c r="D674">
        <v>1</v>
      </c>
      <c r="E674">
        <v>4</v>
      </c>
      <c r="F674">
        <v>5</v>
      </c>
      <c r="G674" t="s">
        <v>13</v>
      </c>
      <c r="H674">
        <v>40</v>
      </c>
      <c r="I674">
        <v>32668</v>
      </c>
      <c r="J674">
        <v>252995</v>
      </c>
      <c r="K674" s="3">
        <f>I674*Code!$F$1</f>
        <v>35281.440000000002</v>
      </c>
    </row>
    <row r="675" spans="1:11" x14ac:dyDescent="0.25">
      <c r="A675">
        <v>654</v>
      </c>
      <c r="B675">
        <v>1</v>
      </c>
      <c r="C675" s="1">
        <v>30369</v>
      </c>
      <c r="D675">
        <v>1</v>
      </c>
      <c r="E675">
        <v>4</v>
      </c>
      <c r="F675">
        <v>4</v>
      </c>
      <c r="G675" t="s">
        <v>19</v>
      </c>
      <c r="H675">
        <v>39</v>
      </c>
      <c r="I675">
        <v>32604</v>
      </c>
      <c r="J675">
        <v>39686</v>
      </c>
      <c r="K675" s="3">
        <f>I675*Code!$F$1</f>
        <v>35212.32</v>
      </c>
    </row>
    <row r="676" spans="1:11" x14ac:dyDescent="0.25">
      <c r="A676">
        <v>336</v>
      </c>
      <c r="B676">
        <v>2</v>
      </c>
      <c r="C676" s="1">
        <v>28093</v>
      </c>
      <c r="D676">
        <v>1</v>
      </c>
      <c r="E676">
        <v>2</v>
      </c>
      <c r="F676">
        <v>4</v>
      </c>
      <c r="G676" t="s">
        <v>9</v>
      </c>
      <c r="H676">
        <v>39</v>
      </c>
      <c r="I676">
        <v>32540</v>
      </c>
      <c r="J676">
        <v>19926</v>
      </c>
      <c r="K676" s="3">
        <f>I676*Code!$F$1</f>
        <v>35143.200000000004</v>
      </c>
    </row>
    <row r="677" spans="1:11" x14ac:dyDescent="0.25">
      <c r="A677">
        <v>517</v>
      </c>
      <c r="B677">
        <v>2</v>
      </c>
      <c r="C677" s="1">
        <v>21755</v>
      </c>
      <c r="D677">
        <v>1</v>
      </c>
      <c r="E677">
        <v>4</v>
      </c>
      <c r="F677">
        <v>4</v>
      </c>
      <c r="G677" t="s">
        <v>12</v>
      </c>
      <c r="H677">
        <v>19</v>
      </c>
      <c r="I677">
        <v>32488</v>
      </c>
      <c r="J677">
        <v>3566</v>
      </c>
      <c r="K677" s="3">
        <f>I677*Code!$F$1</f>
        <v>35087.040000000001</v>
      </c>
    </row>
    <row r="678" spans="1:11" x14ac:dyDescent="0.25">
      <c r="A678">
        <v>651</v>
      </c>
      <c r="B678">
        <v>1</v>
      </c>
      <c r="C678" s="1">
        <v>21448</v>
      </c>
      <c r="D678">
        <v>1</v>
      </c>
      <c r="E678">
        <v>1</v>
      </c>
      <c r="F678">
        <v>4</v>
      </c>
      <c r="G678" t="s">
        <v>20</v>
      </c>
      <c r="H678">
        <v>45</v>
      </c>
      <c r="I678">
        <v>32476</v>
      </c>
      <c r="J678">
        <v>24990</v>
      </c>
      <c r="K678" s="3">
        <f>I678*Code!$F$1</f>
        <v>35074.080000000002</v>
      </c>
    </row>
    <row r="679" spans="1:11" x14ac:dyDescent="0.25">
      <c r="A679">
        <v>187</v>
      </c>
      <c r="B679">
        <v>2</v>
      </c>
      <c r="C679" s="1">
        <v>27489</v>
      </c>
      <c r="D679">
        <v>1</v>
      </c>
      <c r="E679">
        <v>4</v>
      </c>
      <c r="F679">
        <v>4</v>
      </c>
      <c r="G679" t="s">
        <v>9</v>
      </c>
      <c r="H679">
        <v>20</v>
      </c>
      <c r="I679">
        <v>32336</v>
      </c>
      <c r="J679">
        <v>1474667</v>
      </c>
      <c r="K679" s="3">
        <f>I679*Code!$F$1</f>
        <v>34922.880000000005</v>
      </c>
    </row>
    <row r="680" spans="1:11" x14ac:dyDescent="0.25">
      <c r="A680">
        <v>264</v>
      </c>
      <c r="B680">
        <v>1</v>
      </c>
      <c r="C680" s="1">
        <v>26944</v>
      </c>
      <c r="D680">
        <v>1</v>
      </c>
      <c r="E680">
        <v>3</v>
      </c>
      <c r="F680">
        <v>4</v>
      </c>
      <c r="G680" t="s">
        <v>19</v>
      </c>
      <c r="H680">
        <v>40</v>
      </c>
      <c r="I680">
        <v>32280</v>
      </c>
      <c r="J680">
        <v>160679</v>
      </c>
      <c r="K680" s="3">
        <f>I680*Code!$F$1</f>
        <v>34862.400000000001</v>
      </c>
    </row>
    <row r="681" spans="1:11" x14ac:dyDescent="0.25">
      <c r="A681">
        <v>150</v>
      </c>
      <c r="B681">
        <v>2</v>
      </c>
      <c r="C681" s="1">
        <v>22443</v>
      </c>
      <c r="D681">
        <v>1</v>
      </c>
      <c r="E681">
        <v>4</v>
      </c>
      <c r="F681">
        <v>4</v>
      </c>
      <c r="G681" t="s">
        <v>20</v>
      </c>
      <c r="H681">
        <v>39</v>
      </c>
      <c r="I681">
        <v>32248</v>
      </c>
      <c r="J681">
        <v>62903</v>
      </c>
      <c r="K681" s="3">
        <f>I681*Code!$F$1</f>
        <v>34827.840000000004</v>
      </c>
    </row>
    <row r="682" spans="1:11" x14ac:dyDescent="0.25">
      <c r="A682">
        <v>8</v>
      </c>
      <c r="B682">
        <v>2</v>
      </c>
      <c r="C682" s="1">
        <v>20345</v>
      </c>
      <c r="D682">
        <v>1</v>
      </c>
      <c r="E682">
        <v>3</v>
      </c>
      <c r="F682">
        <v>4</v>
      </c>
      <c r="G682" t="s">
        <v>14</v>
      </c>
      <c r="H682">
        <v>39.5</v>
      </c>
      <c r="I682">
        <v>32240</v>
      </c>
      <c r="J682">
        <v>138003</v>
      </c>
      <c r="K682" s="3">
        <f>I682*Code!$F$1</f>
        <v>34819.200000000004</v>
      </c>
    </row>
    <row r="683" spans="1:11" x14ac:dyDescent="0.25">
      <c r="A683">
        <v>299</v>
      </c>
      <c r="B683">
        <v>2</v>
      </c>
      <c r="C683" s="1">
        <v>25110</v>
      </c>
      <c r="D683">
        <v>1</v>
      </c>
      <c r="E683">
        <v>4</v>
      </c>
      <c r="F683">
        <v>4</v>
      </c>
      <c r="G683" t="s">
        <v>20</v>
      </c>
      <c r="H683">
        <v>12</v>
      </c>
      <c r="I683">
        <v>32212</v>
      </c>
      <c r="J683">
        <v>11050</v>
      </c>
      <c r="K683" s="3">
        <f>I683*Code!$F$1</f>
        <v>34788.959999999999</v>
      </c>
    </row>
    <row r="684" spans="1:11" x14ac:dyDescent="0.25">
      <c r="A684">
        <v>714</v>
      </c>
      <c r="B684">
        <v>1</v>
      </c>
      <c r="C684" s="1">
        <v>29858</v>
      </c>
      <c r="D684">
        <v>1</v>
      </c>
      <c r="E684">
        <v>3</v>
      </c>
      <c r="F684">
        <v>4</v>
      </c>
      <c r="G684" t="s">
        <v>11</v>
      </c>
      <c r="H684">
        <v>37</v>
      </c>
      <c r="I684">
        <v>32116</v>
      </c>
      <c r="J684">
        <v>30556</v>
      </c>
      <c r="K684" s="3">
        <f>I684*Code!$F$1</f>
        <v>34685.279999999999</v>
      </c>
    </row>
    <row r="685" spans="1:11" x14ac:dyDescent="0.25">
      <c r="A685">
        <v>292</v>
      </c>
      <c r="B685">
        <v>2</v>
      </c>
      <c r="C685" s="1">
        <v>24530</v>
      </c>
      <c r="D685">
        <v>1</v>
      </c>
      <c r="E685">
        <v>3</v>
      </c>
      <c r="F685">
        <v>4</v>
      </c>
      <c r="G685" t="s">
        <v>19</v>
      </c>
      <c r="H685">
        <v>38</v>
      </c>
      <c r="I685">
        <v>32092</v>
      </c>
      <c r="J685">
        <v>124045</v>
      </c>
      <c r="K685" s="3">
        <f>I685*Code!$F$1</f>
        <v>34659.360000000001</v>
      </c>
    </row>
    <row r="686" spans="1:11" x14ac:dyDescent="0.25">
      <c r="A686">
        <v>162</v>
      </c>
      <c r="B686">
        <v>2</v>
      </c>
      <c r="C686" s="1">
        <v>27506</v>
      </c>
      <c r="D686">
        <v>1</v>
      </c>
      <c r="E686">
        <v>4</v>
      </c>
      <c r="F686">
        <v>4</v>
      </c>
      <c r="G686" t="s">
        <v>14</v>
      </c>
      <c r="H686">
        <v>38</v>
      </c>
      <c r="I686">
        <v>31960</v>
      </c>
      <c r="J686">
        <v>-42553</v>
      </c>
      <c r="K686" s="3">
        <f>I686*Code!$F$1</f>
        <v>34516.800000000003</v>
      </c>
    </row>
    <row r="687" spans="1:11" x14ac:dyDescent="0.25">
      <c r="A687">
        <v>1128</v>
      </c>
      <c r="B687">
        <v>2</v>
      </c>
      <c r="C687" s="1">
        <v>20736</v>
      </c>
      <c r="D687">
        <v>1</v>
      </c>
      <c r="E687">
        <v>4</v>
      </c>
      <c r="F687">
        <v>4</v>
      </c>
      <c r="G687" t="s">
        <v>9</v>
      </c>
      <c r="H687">
        <v>31</v>
      </c>
      <c r="I687">
        <v>31956</v>
      </c>
      <c r="J687">
        <v>7370</v>
      </c>
      <c r="K687" s="3">
        <f>I687*Code!$F$1</f>
        <v>34512.480000000003</v>
      </c>
    </row>
    <row r="688" spans="1:11" x14ac:dyDescent="0.25">
      <c r="A688">
        <v>485</v>
      </c>
      <c r="B688">
        <v>1</v>
      </c>
      <c r="C688" s="1">
        <v>30971</v>
      </c>
      <c r="D688">
        <v>1</v>
      </c>
      <c r="E688">
        <v>4</v>
      </c>
      <c r="F688">
        <v>4</v>
      </c>
      <c r="G688" t="s">
        <v>12</v>
      </c>
      <c r="H688">
        <v>45</v>
      </c>
      <c r="I688">
        <v>31944</v>
      </c>
      <c r="J688">
        <v>0</v>
      </c>
      <c r="K688" s="3">
        <f>I688*Code!$F$1</f>
        <v>34499.520000000004</v>
      </c>
    </row>
    <row r="689" spans="1:11" x14ac:dyDescent="0.25">
      <c r="A689">
        <v>1297</v>
      </c>
      <c r="B689">
        <v>2</v>
      </c>
      <c r="C689" s="1">
        <v>27553</v>
      </c>
      <c r="D689">
        <v>1</v>
      </c>
      <c r="E689">
        <v>3</v>
      </c>
      <c r="F689">
        <v>2</v>
      </c>
      <c r="G689" t="s">
        <v>9</v>
      </c>
      <c r="H689">
        <v>55</v>
      </c>
      <c r="I689">
        <v>31908</v>
      </c>
      <c r="J689">
        <v>92448</v>
      </c>
      <c r="K689" s="3">
        <f>I689*Code!$F$1</f>
        <v>34460.639999999999</v>
      </c>
    </row>
    <row r="690" spans="1:11" x14ac:dyDescent="0.25">
      <c r="A690">
        <v>1335</v>
      </c>
      <c r="B690">
        <v>1</v>
      </c>
      <c r="C690" s="1">
        <v>21802</v>
      </c>
      <c r="D690">
        <v>1</v>
      </c>
      <c r="E690">
        <v>1</v>
      </c>
      <c r="F690">
        <v>5</v>
      </c>
      <c r="G690" t="s">
        <v>13</v>
      </c>
      <c r="H690">
        <v>48</v>
      </c>
      <c r="I690">
        <v>31876</v>
      </c>
      <c r="J690">
        <v>38306</v>
      </c>
      <c r="K690" s="3">
        <f>I690*Code!$F$1</f>
        <v>34426.080000000002</v>
      </c>
    </row>
    <row r="691" spans="1:11" x14ac:dyDescent="0.25">
      <c r="A691">
        <v>74</v>
      </c>
      <c r="B691">
        <v>1</v>
      </c>
      <c r="C691" s="1">
        <v>28533</v>
      </c>
      <c r="D691">
        <v>1</v>
      </c>
      <c r="E691">
        <v>1</v>
      </c>
      <c r="F691">
        <v>4</v>
      </c>
      <c r="G691" t="s">
        <v>12</v>
      </c>
      <c r="H691">
        <v>40</v>
      </c>
      <c r="I691">
        <v>31872</v>
      </c>
      <c r="J691">
        <v>38549</v>
      </c>
      <c r="K691" s="3">
        <f>I691*Code!$F$1</f>
        <v>34421.760000000002</v>
      </c>
    </row>
    <row r="692" spans="1:11" x14ac:dyDescent="0.25">
      <c r="A692">
        <v>530</v>
      </c>
      <c r="B692">
        <v>1</v>
      </c>
      <c r="C692" s="1">
        <v>32552</v>
      </c>
      <c r="D692">
        <v>1</v>
      </c>
      <c r="E692">
        <v>2</v>
      </c>
      <c r="F692">
        <v>3</v>
      </c>
      <c r="G692" t="s">
        <v>10</v>
      </c>
      <c r="H692">
        <v>39</v>
      </c>
      <c r="I692">
        <v>31796</v>
      </c>
      <c r="J692">
        <v>12578</v>
      </c>
      <c r="K692" s="3">
        <f>I692*Code!$F$1</f>
        <v>34339.68</v>
      </c>
    </row>
    <row r="693" spans="1:11" x14ac:dyDescent="0.25">
      <c r="A693">
        <v>809</v>
      </c>
      <c r="B693">
        <v>2</v>
      </c>
      <c r="C693" s="1">
        <v>24816</v>
      </c>
      <c r="D693">
        <v>1</v>
      </c>
      <c r="E693">
        <v>3</v>
      </c>
      <c r="F693">
        <v>4</v>
      </c>
      <c r="G693" t="s">
        <v>20</v>
      </c>
      <c r="H693">
        <v>30</v>
      </c>
      <c r="I693">
        <v>31796</v>
      </c>
      <c r="J693">
        <v>263555</v>
      </c>
      <c r="K693" s="3">
        <f>I693*Code!$F$1</f>
        <v>34339.68</v>
      </c>
    </row>
    <row r="694" spans="1:11" x14ac:dyDescent="0.25">
      <c r="A694">
        <v>1093</v>
      </c>
      <c r="B694">
        <v>2</v>
      </c>
      <c r="C694" s="1">
        <v>28520</v>
      </c>
      <c r="D694">
        <v>1</v>
      </c>
      <c r="E694">
        <v>4</v>
      </c>
      <c r="F694">
        <v>5</v>
      </c>
      <c r="G694" t="s">
        <v>16</v>
      </c>
      <c r="H694">
        <v>35</v>
      </c>
      <c r="I694">
        <v>31768</v>
      </c>
      <c r="J694">
        <v>11710</v>
      </c>
      <c r="K694" s="3">
        <f>I694*Code!$F$1</f>
        <v>34309.440000000002</v>
      </c>
    </row>
    <row r="695" spans="1:11" x14ac:dyDescent="0.25">
      <c r="A695">
        <v>107</v>
      </c>
      <c r="B695">
        <v>2</v>
      </c>
      <c r="C695" s="1">
        <v>29665</v>
      </c>
      <c r="D695">
        <v>1</v>
      </c>
      <c r="E695">
        <v>2</v>
      </c>
      <c r="F695">
        <v>4</v>
      </c>
      <c r="G695" t="s">
        <v>21</v>
      </c>
      <c r="H695">
        <v>39</v>
      </c>
      <c r="I695">
        <v>31760</v>
      </c>
      <c r="J695">
        <v>80250</v>
      </c>
      <c r="K695" s="3">
        <f>I695*Code!$F$1</f>
        <v>34300.800000000003</v>
      </c>
    </row>
    <row r="696" spans="1:11" x14ac:dyDescent="0.25">
      <c r="A696">
        <v>413</v>
      </c>
      <c r="B696">
        <v>1</v>
      </c>
      <c r="C696" s="1">
        <v>26488</v>
      </c>
      <c r="D696">
        <v>1</v>
      </c>
      <c r="E696">
        <v>2</v>
      </c>
      <c r="F696">
        <v>4</v>
      </c>
      <c r="G696" t="s">
        <v>9</v>
      </c>
      <c r="H696">
        <v>40</v>
      </c>
      <c r="I696">
        <v>31716</v>
      </c>
      <c r="J696">
        <v>3763</v>
      </c>
      <c r="K696" s="3">
        <f>I696*Code!$F$1</f>
        <v>34253.279999999999</v>
      </c>
    </row>
    <row r="697" spans="1:11" x14ac:dyDescent="0.25">
      <c r="A697">
        <v>398</v>
      </c>
      <c r="B697">
        <v>1</v>
      </c>
      <c r="C697" s="1">
        <v>28171</v>
      </c>
      <c r="D697">
        <v>1</v>
      </c>
      <c r="E697">
        <v>4</v>
      </c>
      <c r="F697">
        <v>5</v>
      </c>
      <c r="G697" t="s">
        <v>16</v>
      </c>
      <c r="H697">
        <v>40</v>
      </c>
      <c r="I697">
        <v>31704</v>
      </c>
      <c r="J697">
        <v>5000</v>
      </c>
      <c r="K697" s="3">
        <f>I697*Code!$F$1</f>
        <v>34240.32</v>
      </c>
    </row>
    <row r="698" spans="1:11" x14ac:dyDescent="0.25">
      <c r="A698">
        <v>1162</v>
      </c>
      <c r="B698">
        <v>2</v>
      </c>
      <c r="C698" s="1">
        <v>26940</v>
      </c>
      <c r="D698">
        <v>1</v>
      </c>
      <c r="E698">
        <v>4</v>
      </c>
      <c r="F698">
        <v>4</v>
      </c>
      <c r="G698" t="s">
        <v>19</v>
      </c>
      <c r="H698">
        <v>40</v>
      </c>
      <c r="I698">
        <v>31672</v>
      </c>
      <c r="J698">
        <v>91609</v>
      </c>
      <c r="K698" s="3">
        <f>I698*Code!$F$1</f>
        <v>34205.760000000002</v>
      </c>
    </row>
    <row r="699" spans="1:11" x14ac:dyDescent="0.25">
      <c r="A699">
        <v>1277</v>
      </c>
      <c r="B699">
        <v>2</v>
      </c>
      <c r="C699" s="1">
        <v>23004</v>
      </c>
      <c r="D699">
        <v>1</v>
      </c>
      <c r="E699">
        <v>1</v>
      </c>
      <c r="F699">
        <v>4</v>
      </c>
      <c r="G699" t="s">
        <v>15</v>
      </c>
      <c r="H699">
        <v>39</v>
      </c>
      <c r="I699">
        <v>31672</v>
      </c>
      <c r="J699">
        <v>3000</v>
      </c>
      <c r="K699" s="3">
        <f>I699*Code!$F$1</f>
        <v>34205.760000000002</v>
      </c>
    </row>
    <row r="700" spans="1:11" x14ac:dyDescent="0.25">
      <c r="A700">
        <v>54</v>
      </c>
      <c r="B700">
        <v>1</v>
      </c>
      <c r="C700" s="1">
        <v>21111</v>
      </c>
      <c r="D700">
        <v>1</v>
      </c>
      <c r="E700">
        <v>1</v>
      </c>
      <c r="F700">
        <v>4</v>
      </c>
      <c r="G700" t="s">
        <v>15</v>
      </c>
      <c r="H700">
        <v>34</v>
      </c>
      <c r="I700">
        <v>31584</v>
      </c>
      <c r="J700">
        <v>1253</v>
      </c>
      <c r="K700" s="3">
        <f>I700*Code!$F$1</f>
        <v>34110.720000000001</v>
      </c>
    </row>
    <row r="701" spans="1:11" x14ac:dyDescent="0.25">
      <c r="A701">
        <v>813</v>
      </c>
      <c r="B701">
        <v>1</v>
      </c>
      <c r="C701" s="1">
        <v>30062</v>
      </c>
      <c r="D701">
        <v>1</v>
      </c>
      <c r="E701">
        <v>3</v>
      </c>
      <c r="F701">
        <v>5</v>
      </c>
      <c r="G701" t="s">
        <v>13</v>
      </c>
      <c r="H701">
        <v>35</v>
      </c>
      <c r="I701">
        <v>31572</v>
      </c>
      <c r="J701">
        <v>144773</v>
      </c>
      <c r="K701" s="3">
        <f>I701*Code!$F$1</f>
        <v>34097.760000000002</v>
      </c>
    </row>
    <row r="702" spans="1:11" x14ac:dyDescent="0.25">
      <c r="A702">
        <v>924</v>
      </c>
      <c r="B702">
        <v>1</v>
      </c>
      <c r="C702" s="1">
        <v>26992</v>
      </c>
      <c r="D702">
        <v>1</v>
      </c>
      <c r="E702">
        <v>3</v>
      </c>
      <c r="F702">
        <v>4</v>
      </c>
      <c r="G702" t="s">
        <v>9</v>
      </c>
      <c r="H702">
        <v>40</v>
      </c>
      <c r="I702">
        <v>31552</v>
      </c>
      <c r="J702">
        <v>25505</v>
      </c>
      <c r="K702" s="3">
        <f>I702*Code!$F$1</f>
        <v>34076.160000000003</v>
      </c>
    </row>
    <row r="703" spans="1:11" x14ac:dyDescent="0.25">
      <c r="A703">
        <v>740</v>
      </c>
      <c r="B703">
        <v>2</v>
      </c>
      <c r="C703" s="1">
        <v>31026</v>
      </c>
      <c r="D703">
        <v>1</v>
      </c>
      <c r="E703">
        <v>4</v>
      </c>
      <c r="F703">
        <v>3</v>
      </c>
      <c r="G703" t="s">
        <v>10</v>
      </c>
      <c r="H703">
        <v>39</v>
      </c>
      <c r="I703">
        <v>31540</v>
      </c>
      <c r="J703">
        <v>7893</v>
      </c>
      <c r="K703" s="3">
        <f>I703*Code!$F$1</f>
        <v>34063.200000000004</v>
      </c>
    </row>
    <row r="704" spans="1:11" x14ac:dyDescent="0.25">
      <c r="A704">
        <v>900</v>
      </c>
      <c r="B704">
        <v>2</v>
      </c>
      <c r="C704" s="1">
        <v>23556</v>
      </c>
      <c r="D704">
        <v>1</v>
      </c>
      <c r="E704">
        <v>4</v>
      </c>
      <c r="F704">
        <v>4</v>
      </c>
      <c r="G704" t="s">
        <v>15</v>
      </c>
      <c r="H704">
        <v>30</v>
      </c>
      <c r="I704">
        <v>31512</v>
      </c>
      <c r="J704">
        <v>223298</v>
      </c>
      <c r="K704" s="3">
        <f>I704*Code!$F$1</f>
        <v>34032.959999999999</v>
      </c>
    </row>
    <row r="705" spans="1:11" x14ac:dyDescent="0.25">
      <c r="A705">
        <v>891</v>
      </c>
      <c r="B705">
        <v>1</v>
      </c>
      <c r="C705" s="1">
        <v>31101</v>
      </c>
      <c r="D705">
        <v>2</v>
      </c>
      <c r="E705">
        <v>4</v>
      </c>
      <c r="F705">
        <v>4</v>
      </c>
      <c r="G705" t="s">
        <v>20</v>
      </c>
      <c r="H705">
        <v>35</v>
      </c>
      <c r="I705">
        <v>31508</v>
      </c>
      <c r="J705">
        <v>2500</v>
      </c>
      <c r="K705" s="3">
        <f>I705*Code!$F$1</f>
        <v>34028.639999999999</v>
      </c>
    </row>
    <row r="706" spans="1:11" x14ac:dyDescent="0.25">
      <c r="A706">
        <v>606</v>
      </c>
      <c r="B706">
        <v>1</v>
      </c>
      <c r="C706" s="1">
        <v>26850</v>
      </c>
      <c r="D706">
        <v>1</v>
      </c>
      <c r="E706">
        <v>4</v>
      </c>
      <c r="F706">
        <v>5</v>
      </c>
      <c r="G706" t="s">
        <v>16</v>
      </c>
      <c r="H706">
        <v>37</v>
      </c>
      <c r="I706">
        <v>31472</v>
      </c>
      <c r="J706">
        <v>205377</v>
      </c>
      <c r="K706" s="3">
        <f>I706*Code!$F$1</f>
        <v>33989.760000000002</v>
      </c>
    </row>
    <row r="707" spans="1:11" x14ac:dyDescent="0.25">
      <c r="A707">
        <v>25</v>
      </c>
      <c r="B707">
        <v>2</v>
      </c>
      <c r="C707" s="1">
        <v>28608</v>
      </c>
      <c r="D707">
        <v>1</v>
      </c>
      <c r="E707">
        <v>4</v>
      </c>
      <c r="F707">
        <v>4</v>
      </c>
      <c r="G707" t="s">
        <v>14</v>
      </c>
      <c r="H707">
        <v>40</v>
      </c>
      <c r="I707">
        <v>31444</v>
      </c>
      <c r="J707">
        <v>8895</v>
      </c>
      <c r="K707" s="3">
        <f>I707*Code!$F$1</f>
        <v>33959.520000000004</v>
      </c>
    </row>
    <row r="708" spans="1:11" x14ac:dyDescent="0.25">
      <c r="A708">
        <v>1136</v>
      </c>
      <c r="B708">
        <v>1</v>
      </c>
      <c r="C708" s="1">
        <v>27576</v>
      </c>
      <c r="D708">
        <v>1</v>
      </c>
      <c r="E708">
        <v>3</v>
      </c>
      <c r="F708">
        <v>5</v>
      </c>
      <c r="G708" t="s">
        <v>13</v>
      </c>
      <c r="H708">
        <v>40</v>
      </c>
      <c r="I708">
        <v>31424</v>
      </c>
      <c r="J708">
        <v>84000</v>
      </c>
      <c r="K708" s="3">
        <f>I708*Code!$F$1</f>
        <v>33937.920000000006</v>
      </c>
    </row>
    <row r="709" spans="1:11" x14ac:dyDescent="0.25">
      <c r="A709">
        <v>230</v>
      </c>
      <c r="B709">
        <v>1</v>
      </c>
      <c r="C709" s="1">
        <v>27308</v>
      </c>
      <c r="D709">
        <v>1</v>
      </c>
      <c r="E709">
        <v>2</v>
      </c>
      <c r="F709">
        <v>4</v>
      </c>
      <c r="G709" t="s">
        <v>20</v>
      </c>
      <c r="H709">
        <v>40</v>
      </c>
      <c r="I709">
        <v>31412</v>
      </c>
      <c r="J709">
        <v>3969</v>
      </c>
      <c r="K709" s="3">
        <f>I709*Code!$F$1</f>
        <v>33924.959999999999</v>
      </c>
    </row>
    <row r="710" spans="1:11" x14ac:dyDescent="0.25">
      <c r="A710">
        <v>306</v>
      </c>
      <c r="B710">
        <v>2</v>
      </c>
      <c r="C710" s="1">
        <v>28663</v>
      </c>
      <c r="D710">
        <v>1</v>
      </c>
      <c r="E710">
        <v>4</v>
      </c>
      <c r="F710">
        <v>4</v>
      </c>
      <c r="G710" t="s">
        <v>12</v>
      </c>
      <c r="H710">
        <v>38</v>
      </c>
      <c r="I710">
        <v>31412</v>
      </c>
      <c r="J710">
        <v>12792</v>
      </c>
      <c r="K710" s="3">
        <f>I710*Code!$F$1</f>
        <v>33924.959999999999</v>
      </c>
    </row>
    <row r="711" spans="1:11" x14ac:dyDescent="0.25">
      <c r="A711">
        <v>554</v>
      </c>
      <c r="B711">
        <v>2</v>
      </c>
      <c r="C711" s="1">
        <v>27135</v>
      </c>
      <c r="D711">
        <v>1</v>
      </c>
      <c r="E711">
        <v>1</v>
      </c>
      <c r="F711">
        <v>4</v>
      </c>
      <c r="G711" t="s">
        <v>11</v>
      </c>
      <c r="H711">
        <v>39</v>
      </c>
      <c r="I711">
        <v>31320</v>
      </c>
      <c r="J711">
        <v>0</v>
      </c>
      <c r="K711" s="3">
        <f>I711*Code!$F$1</f>
        <v>33825.600000000006</v>
      </c>
    </row>
    <row r="712" spans="1:11" x14ac:dyDescent="0.25">
      <c r="A712">
        <v>1160</v>
      </c>
      <c r="B712">
        <v>1</v>
      </c>
      <c r="C712" s="1">
        <v>23700</v>
      </c>
      <c r="D712">
        <v>1</v>
      </c>
      <c r="E712">
        <v>4</v>
      </c>
      <c r="F712">
        <v>5</v>
      </c>
      <c r="G712" t="s">
        <v>13</v>
      </c>
      <c r="H712">
        <v>40</v>
      </c>
      <c r="I712">
        <v>31316</v>
      </c>
      <c r="J712">
        <v>42923</v>
      </c>
      <c r="K712" s="3">
        <f>I712*Code!$F$1</f>
        <v>33821.279999999999</v>
      </c>
    </row>
    <row r="713" spans="1:11" x14ac:dyDescent="0.25">
      <c r="A713">
        <v>1180</v>
      </c>
      <c r="B713">
        <v>1</v>
      </c>
      <c r="C713" s="1">
        <v>26277</v>
      </c>
      <c r="D713">
        <v>1</v>
      </c>
      <c r="E713">
        <v>1</v>
      </c>
      <c r="F713">
        <v>4</v>
      </c>
      <c r="G713" t="s">
        <v>20</v>
      </c>
      <c r="H713">
        <v>39</v>
      </c>
      <c r="I713">
        <v>31308</v>
      </c>
      <c r="J713">
        <v>47706</v>
      </c>
      <c r="K713" s="3">
        <f>I713*Code!$F$1</f>
        <v>33812.639999999999</v>
      </c>
    </row>
    <row r="714" spans="1:11" x14ac:dyDescent="0.25">
      <c r="A714">
        <v>86</v>
      </c>
      <c r="B714">
        <v>2</v>
      </c>
      <c r="C714" s="1">
        <v>22559</v>
      </c>
      <c r="D714">
        <v>1</v>
      </c>
      <c r="E714">
        <v>1</v>
      </c>
      <c r="F714">
        <v>4</v>
      </c>
      <c r="G714" t="s">
        <v>9</v>
      </c>
      <c r="H714">
        <v>30</v>
      </c>
      <c r="I714">
        <v>31284</v>
      </c>
      <c r="J714">
        <v>102215</v>
      </c>
      <c r="K714" s="3">
        <f>I714*Code!$F$1</f>
        <v>33786.720000000001</v>
      </c>
    </row>
    <row r="715" spans="1:11" x14ac:dyDescent="0.25">
      <c r="A715">
        <v>984</v>
      </c>
      <c r="B715">
        <v>1</v>
      </c>
      <c r="C715" s="1">
        <v>31107</v>
      </c>
      <c r="D715">
        <v>1</v>
      </c>
      <c r="E715">
        <v>2</v>
      </c>
      <c r="F715">
        <v>3</v>
      </c>
      <c r="G715" t="s">
        <v>10</v>
      </c>
      <c r="H715">
        <v>40</v>
      </c>
      <c r="I715">
        <v>31284</v>
      </c>
      <c r="J715">
        <v>15569</v>
      </c>
      <c r="K715" s="3">
        <f>I715*Code!$F$1</f>
        <v>33786.720000000001</v>
      </c>
    </row>
    <row r="716" spans="1:11" x14ac:dyDescent="0.25">
      <c r="A716">
        <v>1216</v>
      </c>
      <c r="B716">
        <v>1</v>
      </c>
      <c r="C716" s="1">
        <v>19418</v>
      </c>
      <c r="D716">
        <v>1</v>
      </c>
      <c r="E716">
        <v>1</v>
      </c>
      <c r="F716">
        <v>4</v>
      </c>
      <c r="G716" t="s">
        <v>15</v>
      </c>
      <c r="H716">
        <v>40</v>
      </c>
      <c r="I716">
        <v>31264</v>
      </c>
      <c r="J716">
        <v>47026</v>
      </c>
      <c r="K716" s="3">
        <f>I716*Code!$F$1</f>
        <v>33765.120000000003</v>
      </c>
    </row>
    <row r="717" spans="1:11" x14ac:dyDescent="0.25">
      <c r="A717">
        <v>1263</v>
      </c>
      <c r="B717">
        <v>2</v>
      </c>
      <c r="C717" s="1">
        <v>27563</v>
      </c>
      <c r="D717">
        <v>1</v>
      </c>
      <c r="E717">
        <v>1</v>
      </c>
      <c r="F717">
        <v>4</v>
      </c>
      <c r="G717" t="s">
        <v>21</v>
      </c>
      <c r="H717">
        <v>40</v>
      </c>
      <c r="I717">
        <v>31260</v>
      </c>
      <c r="J717">
        <v>20267</v>
      </c>
      <c r="K717" s="3">
        <f>I717*Code!$F$1</f>
        <v>33760.800000000003</v>
      </c>
    </row>
    <row r="718" spans="1:11" x14ac:dyDescent="0.25">
      <c r="A718">
        <v>1241</v>
      </c>
      <c r="B718">
        <v>2</v>
      </c>
      <c r="C718" s="1">
        <v>26286</v>
      </c>
      <c r="D718">
        <v>1</v>
      </c>
      <c r="E718">
        <v>1</v>
      </c>
      <c r="F718">
        <v>4</v>
      </c>
      <c r="G718" t="s">
        <v>14</v>
      </c>
      <c r="H718">
        <v>40</v>
      </c>
      <c r="I718">
        <v>31236</v>
      </c>
      <c r="J718">
        <v>305868</v>
      </c>
      <c r="K718" s="3">
        <f>I718*Code!$F$1</f>
        <v>33734.880000000005</v>
      </c>
    </row>
    <row r="719" spans="1:11" x14ac:dyDescent="0.25">
      <c r="A719">
        <v>1126</v>
      </c>
      <c r="B719">
        <v>1</v>
      </c>
      <c r="C719" s="1">
        <v>25680</v>
      </c>
      <c r="D719">
        <v>1</v>
      </c>
      <c r="E719">
        <v>4</v>
      </c>
      <c r="F719">
        <v>5</v>
      </c>
      <c r="G719" t="s">
        <v>13</v>
      </c>
      <c r="H719">
        <v>40</v>
      </c>
      <c r="I719">
        <v>31208</v>
      </c>
      <c r="J719">
        <v>76500</v>
      </c>
      <c r="K719" s="3">
        <f>I719*Code!$F$1</f>
        <v>33704.639999999999</v>
      </c>
    </row>
    <row r="720" spans="1:11" x14ac:dyDescent="0.25">
      <c r="A720">
        <v>563</v>
      </c>
      <c r="B720">
        <v>2</v>
      </c>
      <c r="C720" s="1">
        <v>23575</v>
      </c>
      <c r="D720">
        <v>1</v>
      </c>
      <c r="E720">
        <v>3</v>
      </c>
      <c r="F720">
        <v>4</v>
      </c>
      <c r="G720" t="s">
        <v>11</v>
      </c>
      <c r="H720">
        <v>20</v>
      </c>
      <c r="I720">
        <v>31196</v>
      </c>
      <c r="J720">
        <v>36177</v>
      </c>
      <c r="K720" s="3">
        <f>I720*Code!$F$1</f>
        <v>33691.68</v>
      </c>
    </row>
    <row r="721" spans="1:11" x14ac:dyDescent="0.25">
      <c r="A721">
        <v>111</v>
      </c>
      <c r="B721">
        <v>2</v>
      </c>
      <c r="C721" s="1">
        <v>21322</v>
      </c>
      <c r="D721">
        <v>1</v>
      </c>
      <c r="E721">
        <v>4</v>
      </c>
      <c r="F721">
        <v>4</v>
      </c>
      <c r="G721" t="s">
        <v>12</v>
      </c>
      <c r="H721">
        <v>38</v>
      </c>
      <c r="I721">
        <v>31172</v>
      </c>
      <c r="J721">
        <v>158000</v>
      </c>
      <c r="K721" s="3">
        <f>I721*Code!$F$1</f>
        <v>33665.760000000002</v>
      </c>
    </row>
    <row r="722" spans="1:11" x14ac:dyDescent="0.25">
      <c r="A722">
        <v>1165</v>
      </c>
      <c r="B722">
        <v>2</v>
      </c>
      <c r="C722" s="1">
        <v>24077</v>
      </c>
      <c r="D722">
        <v>1</v>
      </c>
      <c r="E722">
        <v>1</v>
      </c>
      <c r="F722">
        <v>4</v>
      </c>
      <c r="G722" t="s">
        <v>9</v>
      </c>
      <c r="H722">
        <v>40</v>
      </c>
      <c r="I722">
        <v>31160</v>
      </c>
      <c r="J722">
        <v>68220</v>
      </c>
      <c r="K722" s="3">
        <f>I722*Code!$F$1</f>
        <v>33652.800000000003</v>
      </c>
    </row>
    <row r="723" spans="1:11" x14ac:dyDescent="0.25">
      <c r="A723">
        <v>147</v>
      </c>
      <c r="B723">
        <v>2</v>
      </c>
      <c r="C723" s="1">
        <v>24018</v>
      </c>
      <c r="D723">
        <v>1</v>
      </c>
      <c r="E723">
        <v>1</v>
      </c>
      <c r="F723">
        <v>4</v>
      </c>
      <c r="G723" t="s">
        <v>19</v>
      </c>
      <c r="H723">
        <v>38</v>
      </c>
      <c r="I723">
        <v>31136</v>
      </c>
      <c r="J723">
        <v>7782</v>
      </c>
      <c r="K723" s="3">
        <f>I723*Code!$F$1</f>
        <v>33626.880000000005</v>
      </c>
    </row>
    <row r="724" spans="1:11" x14ac:dyDescent="0.25">
      <c r="A724">
        <v>15</v>
      </c>
      <c r="B724">
        <v>1</v>
      </c>
      <c r="C724" s="1">
        <v>28514</v>
      </c>
      <c r="D724">
        <v>1</v>
      </c>
      <c r="E724">
        <v>1</v>
      </c>
      <c r="F724">
        <v>4</v>
      </c>
      <c r="G724" t="s">
        <v>15</v>
      </c>
      <c r="H724">
        <v>40</v>
      </c>
      <c r="I724">
        <v>31100</v>
      </c>
      <c r="J724">
        <v>5976</v>
      </c>
      <c r="K724" s="3">
        <f>I724*Code!$F$1</f>
        <v>33588</v>
      </c>
    </row>
    <row r="725" spans="1:11" x14ac:dyDescent="0.25">
      <c r="A725">
        <v>668</v>
      </c>
      <c r="B725">
        <v>1</v>
      </c>
      <c r="C725" s="1">
        <v>25327</v>
      </c>
      <c r="D725">
        <v>1</v>
      </c>
      <c r="E725">
        <v>4</v>
      </c>
      <c r="F725">
        <v>4</v>
      </c>
      <c r="G725" t="s">
        <v>11</v>
      </c>
      <c r="H725">
        <v>42</v>
      </c>
      <c r="I725">
        <v>31072</v>
      </c>
      <c r="J725">
        <v>1244</v>
      </c>
      <c r="K725" s="3">
        <f>I725*Code!$F$1</f>
        <v>33557.760000000002</v>
      </c>
    </row>
    <row r="726" spans="1:11" x14ac:dyDescent="0.25">
      <c r="A726">
        <v>399</v>
      </c>
      <c r="B726">
        <v>2</v>
      </c>
      <c r="C726" s="1">
        <v>31856</v>
      </c>
      <c r="D726">
        <v>1</v>
      </c>
      <c r="E726">
        <v>1</v>
      </c>
      <c r="F726">
        <v>4</v>
      </c>
      <c r="G726" t="s">
        <v>11</v>
      </c>
      <c r="H726">
        <v>50</v>
      </c>
      <c r="I726">
        <v>31012</v>
      </c>
      <c r="J726">
        <v>0</v>
      </c>
      <c r="K726" s="3">
        <f>I726*Code!$F$1</f>
        <v>33492.959999999999</v>
      </c>
    </row>
    <row r="727" spans="1:11" x14ac:dyDescent="0.25">
      <c r="A727">
        <v>1161</v>
      </c>
      <c r="B727">
        <v>2</v>
      </c>
      <c r="C727" s="1">
        <v>28246</v>
      </c>
      <c r="D727">
        <v>1</v>
      </c>
      <c r="E727">
        <v>4</v>
      </c>
      <c r="F727">
        <v>4</v>
      </c>
      <c r="G727" t="s">
        <v>12</v>
      </c>
      <c r="H727">
        <v>20</v>
      </c>
      <c r="I727">
        <v>31008</v>
      </c>
      <c r="J727">
        <v>18482</v>
      </c>
      <c r="K727" s="3">
        <f>I727*Code!$F$1</f>
        <v>33488.639999999999</v>
      </c>
    </row>
    <row r="728" spans="1:11" x14ac:dyDescent="0.25">
      <c r="A728">
        <v>158</v>
      </c>
      <c r="B728">
        <v>2</v>
      </c>
      <c r="C728" s="1">
        <v>28971</v>
      </c>
      <c r="D728">
        <v>1</v>
      </c>
      <c r="E728">
        <v>3</v>
      </c>
      <c r="F728">
        <v>4</v>
      </c>
      <c r="G728" t="s">
        <v>20</v>
      </c>
      <c r="H728">
        <v>38</v>
      </c>
      <c r="I728">
        <v>30996</v>
      </c>
      <c r="J728">
        <v>0</v>
      </c>
      <c r="K728" s="3">
        <f>I728*Code!$F$1</f>
        <v>33475.68</v>
      </c>
    </row>
    <row r="729" spans="1:11" x14ac:dyDescent="0.25">
      <c r="A729">
        <v>133</v>
      </c>
      <c r="B729">
        <v>1</v>
      </c>
      <c r="C729" s="1">
        <v>27506</v>
      </c>
      <c r="D729">
        <v>1</v>
      </c>
      <c r="E729">
        <v>4</v>
      </c>
      <c r="F729">
        <v>5</v>
      </c>
      <c r="G729" t="s">
        <v>16</v>
      </c>
      <c r="H729">
        <v>38</v>
      </c>
      <c r="I729">
        <v>30988</v>
      </c>
      <c r="J729">
        <v>116885</v>
      </c>
      <c r="K729" s="3">
        <f>I729*Code!$F$1</f>
        <v>33467.040000000001</v>
      </c>
    </row>
    <row r="730" spans="1:11" x14ac:dyDescent="0.25">
      <c r="A730">
        <v>1287</v>
      </c>
      <c r="B730">
        <v>2</v>
      </c>
      <c r="C730" s="1">
        <v>24124</v>
      </c>
      <c r="D730">
        <v>1</v>
      </c>
      <c r="E730">
        <v>1</v>
      </c>
      <c r="F730">
        <v>4</v>
      </c>
      <c r="G730" t="s">
        <v>12</v>
      </c>
      <c r="H730">
        <v>40</v>
      </c>
      <c r="I730">
        <v>30980</v>
      </c>
      <c r="J730">
        <v>30324</v>
      </c>
      <c r="K730" s="3">
        <f>I730*Code!$F$1</f>
        <v>33458.400000000001</v>
      </c>
    </row>
    <row r="731" spans="1:11" x14ac:dyDescent="0.25">
      <c r="A731">
        <v>1140</v>
      </c>
      <c r="B731">
        <v>1</v>
      </c>
      <c r="C731" s="1">
        <v>28481</v>
      </c>
      <c r="D731">
        <v>1</v>
      </c>
      <c r="E731">
        <v>1</v>
      </c>
      <c r="F731">
        <v>5</v>
      </c>
      <c r="G731" t="s">
        <v>16</v>
      </c>
      <c r="H731">
        <v>48</v>
      </c>
      <c r="I731">
        <v>30956</v>
      </c>
      <c r="J731">
        <v>10330</v>
      </c>
      <c r="K731" s="3">
        <f>I731*Code!$F$1</f>
        <v>33432.480000000003</v>
      </c>
    </row>
    <row r="732" spans="1:11" x14ac:dyDescent="0.25">
      <c r="A732">
        <v>1189</v>
      </c>
      <c r="B732">
        <v>1</v>
      </c>
      <c r="C732" s="1">
        <v>28400</v>
      </c>
      <c r="D732">
        <v>1</v>
      </c>
      <c r="E732">
        <v>3</v>
      </c>
      <c r="F732">
        <v>5</v>
      </c>
      <c r="G732" t="s">
        <v>16</v>
      </c>
      <c r="H732">
        <v>39</v>
      </c>
      <c r="I732">
        <v>30896</v>
      </c>
      <c r="J732">
        <v>8550</v>
      </c>
      <c r="K732" s="3">
        <f>I732*Code!$F$1</f>
        <v>33367.68</v>
      </c>
    </row>
    <row r="733" spans="1:11" x14ac:dyDescent="0.25">
      <c r="A733">
        <v>26</v>
      </c>
      <c r="B733">
        <v>2</v>
      </c>
      <c r="C733" s="1">
        <v>34300</v>
      </c>
      <c r="D733">
        <v>1</v>
      </c>
      <c r="E733">
        <v>2</v>
      </c>
      <c r="F733">
        <v>4</v>
      </c>
      <c r="G733" t="s">
        <v>15</v>
      </c>
      <c r="H733">
        <v>39</v>
      </c>
      <c r="I733">
        <v>30840</v>
      </c>
      <c r="J733">
        <v>0</v>
      </c>
      <c r="K733" s="3">
        <f>I733*Code!$F$1</f>
        <v>33307.200000000004</v>
      </c>
    </row>
    <row r="734" spans="1:11" x14ac:dyDescent="0.25">
      <c r="A734">
        <v>1050</v>
      </c>
      <c r="B734">
        <v>2</v>
      </c>
      <c r="C734" s="1">
        <v>20654</v>
      </c>
      <c r="D734">
        <v>1</v>
      </c>
      <c r="E734">
        <v>4</v>
      </c>
      <c r="F734">
        <v>4</v>
      </c>
      <c r="G734" t="s">
        <v>12</v>
      </c>
      <c r="H734">
        <v>34</v>
      </c>
      <c r="I734">
        <v>30836</v>
      </c>
      <c r="J734">
        <v>355080</v>
      </c>
      <c r="K734" s="3">
        <f>I734*Code!$F$1</f>
        <v>33302.880000000005</v>
      </c>
    </row>
    <row r="735" spans="1:11" x14ac:dyDescent="0.25">
      <c r="A735">
        <v>262</v>
      </c>
      <c r="B735">
        <v>2</v>
      </c>
      <c r="C735" s="1">
        <v>25095</v>
      </c>
      <c r="D735">
        <v>1</v>
      </c>
      <c r="E735">
        <v>4</v>
      </c>
      <c r="F735">
        <v>4</v>
      </c>
      <c r="G735" t="s">
        <v>19</v>
      </c>
      <c r="H735">
        <v>32</v>
      </c>
      <c r="I735">
        <v>30828</v>
      </c>
      <c r="J735">
        <v>1121</v>
      </c>
      <c r="K735" s="3">
        <f>I735*Code!$F$1</f>
        <v>33294.240000000005</v>
      </c>
    </row>
    <row r="736" spans="1:11" x14ac:dyDescent="0.25">
      <c r="A736">
        <v>60</v>
      </c>
      <c r="B736">
        <v>1</v>
      </c>
      <c r="C736" s="1">
        <v>24166</v>
      </c>
      <c r="D736">
        <v>1</v>
      </c>
      <c r="E736">
        <v>4</v>
      </c>
      <c r="F736">
        <v>4</v>
      </c>
      <c r="G736" t="s">
        <v>14</v>
      </c>
      <c r="H736">
        <v>38</v>
      </c>
      <c r="I736">
        <v>30824</v>
      </c>
      <c r="J736">
        <v>3099</v>
      </c>
      <c r="K736" s="3">
        <f>I736*Code!$F$1</f>
        <v>33289.920000000006</v>
      </c>
    </row>
    <row r="737" spans="1:11" x14ac:dyDescent="0.25">
      <c r="A737">
        <v>967</v>
      </c>
      <c r="B737">
        <v>1</v>
      </c>
      <c r="C737" s="1">
        <v>31051</v>
      </c>
      <c r="D737">
        <v>1</v>
      </c>
      <c r="E737">
        <v>2</v>
      </c>
      <c r="F737">
        <v>4</v>
      </c>
      <c r="G737" t="s">
        <v>9</v>
      </c>
      <c r="H737">
        <v>40</v>
      </c>
      <c r="I737">
        <v>30784</v>
      </c>
      <c r="J737">
        <v>4073</v>
      </c>
      <c r="K737" s="3">
        <f>I737*Code!$F$1</f>
        <v>33246.720000000001</v>
      </c>
    </row>
    <row r="738" spans="1:11" x14ac:dyDescent="0.25">
      <c r="A738">
        <v>913</v>
      </c>
      <c r="B738">
        <v>1</v>
      </c>
      <c r="C738" s="1">
        <v>19488</v>
      </c>
      <c r="D738">
        <v>1</v>
      </c>
      <c r="E738">
        <v>4</v>
      </c>
      <c r="F738">
        <v>5</v>
      </c>
      <c r="G738" t="s">
        <v>13</v>
      </c>
      <c r="H738">
        <v>40</v>
      </c>
      <c r="I738">
        <v>30724</v>
      </c>
      <c r="J738">
        <v>301534</v>
      </c>
      <c r="K738" s="3">
        <f>I738*Code!$F$1</f>
        <v>33181.920000000006</v>
      </c>
    </row>
    <row r="739" spans="1:11" x14ac:dyDescent="0.25">
      <c r="A739">
        <v>1062</v>
      </c>
      <c r="B739">
        <v>1</v>
      </c>
      <c r="C739" s="1">
        <v>19275</v>
      </c>
      <c r="D739">
        <v>1</v>
      </c>
      <c r="E739">
        <v>2</v>
      </c>
      <c r="F739">
        <v>3</v>
      </c>
      <c r="G739" t="s">
        <v>10</v>
      </c>
      <c r="H739">
        <v>35</v>
      </c>
      <c r="I739">
        <v>30716</v>
      </c>
      <c r="J739">
        <v>133936</v>
      </c>
      <c r="K739" s="3">
        <f>I739*Code!$F$1</f>
        <v>33173.279999999999</v>
      </c>
    </row>
    <row r="740" spans="1:11" x14ac:dyDescent="0.25">
      <c r="A740">
        <v>1228</v>
      </c>
      <c r="B740">
        <v>1</v>
      </c>
      <c r="C740" s="1">
        <v>21907</v>
      </c>
      <c r="D740">
        <v>1</v>
      </c>
      <c r="E740">
        <v>2</v>
      </c>
      <c r="F740">
        <v>4</v>
      </c>
      <c r="G740" t="s">
        <v>11</v>
      </c>
      <c r="H740">
        <v>40</v>
      </c>
      <c r="I740">
        <v>30688</v>
      </c>
      <c r="J740">
        <v>10890</v>
      </c>
      <c r="K740" s="3">
        <f>I740*Code!$F$1</f>
        <v>33143.040000000001</v>
      </c>
    </row>
    <row r="741" spans="1:11" x14ac:dyDescent="0.25">
      <c r="A741">
        <v>559</v>
      </c>
      <c r="B741">
        <v>1</v>
      </c>
      <c r="C741" s="1">
        <v>20359</v>
      </c>
      <c r="D741">
        <v>1</v>
      </c>
      <c r="E741">
        <v>4</v>
      </c>
      <c r="F741">
        <v>4</v>
      </c>
      <c r="G741" t="s">
        <v>15</v>
      </c>
      <c r="H741">
        <v>35</v>
      </c>
      <c r="I741">
        <v>30612</v>
      </c>
      <c r="J741">
        <v>88189</v>
      </c>
      <c r="K741" s="3">
        <f>I741*Code!$F$1</f>
        <v>33060.959999999999</v>
      </c>
    </row>
    <row r="742" spans="1:11" x14ac:dyDescent="0.25">
      <c r="A742">
        <v>1057</v>
      </c>
      <c r="B742">
        <v>2</v>
      </c>
      <c r="C742" s="1">
        <v>26902</v>
      </c>
      <c r="D742">
        <v>1</v>
      </c>
      <c r="E742">
        <v>3</v>
      </c>
      <c r="F742">
        <v>4</v>
      </c>
      <c r="G742" t="s">
        <v>21</v>
      </c>
      <c r="H742">
        <v>39</v>
      </c>
      <c r="I742">
        <v>30596</v>
      </c>
      <c r="J742">
        <v>64082</v>
      </c>
      <c r="K742" s="3">
        <f>I742*Code!$F$1</f>
        <v>33043.68</v>
      </c>
    </row>
    <row r="743" spans="1:11" x14ac:dyDescent="0.25">
      <c r="A743">
        <v>1331</v>
      </c>
      <c r="B743">
        <v>2</v>
      </c>
      <c r="C743" s="1">
        <v>27161</v>
      </c>
      <c r="D743">
        <v>1</v>
      </c>
      <c r="E743">
        <v>4</v>
      </c>
      <c r="F743">
        <v>4</v>
      </c>
      <c r="G743" t="s">
        <v>12</v>
      </c>
      <c r="H743">
        <v>38</v>
      </c>
      <c r="I743">
        <v>30556</v>
      </c>
      <c r="J743">
        <v>914</v>
      </c>
      <c r="K743" s="3">
        <f>I743*Code!$F$1</f>
        <v>33000.480000000003</v>
      </c>
    </row>
    <row r="744" spans="1:11" x14ac:dyDescent="0.25">
      <c r="A744">
        <v>723</v>
      </c>
      <c r="B744">
        <v>1</v>
      </c>
      <c r="C744" s="1">
        <v>27945</v>
      </c>
      <c r="D744">
        <v>1</v>
      </c>
      <c r="E744">
        <v>4</v>
      </c>
      <c r="F744">
        <v>4</v>
      </c>
      <c r="G744" t="s">
        <v>9</v>
      </c>
      <c r="H744">
        <v>40</v>
      </c>
      <c r="I744">
        <v>30500</v>
      </c>
      <c r="J744">
        <v>200010</v>
      </c>
      <c r="K744" s="3">
        <f>I744*Code!$F$1</f>
        <v>32940</v>
      </c>
    </row>
    <row r="745" spans="1:11" x14ac:dyDescent="0.25">
      <c r="A745">
        <v>591</v>
      </c>
      <c r="B745">
        <v>1</v>
      </c>
      <c r="C745" s="1">
        <v>26704</v>
      </c>
      <c r="D745">
        <v>1</v>
      </c>
      <c r="E745">
        <v>3</v>
      </c>
      <c r="F745">
        <v>4</v>
      </c>
      <c r="G745" t="s">
        <v>19</v>
      </c>
      <c r="H745">
        <v>39</v>
      </c>
      <c r="I745">
        <v>30468</v>
      </c>
      <c r="J745">
        <v>19000</v>
      </c>
      <c r="K745" s="3">
        <f>I745*Code!$F$1</f>
        <v>32905.440000000002</v>
      </c>
    </row>
    <row r="746" spans="1:11" x14ac:dyDescent="0.25">
      <c r="A746">
        <v>941</v>
      </c>
      <c r="B746">
        <v>1</v>
      </c>
      <c r="C746" s="1">
        <v>30989</v>
      </c>
      <c r="D746">
        <v>1</v>
      </c>
      <c r="E746">
        <v>1</v>
      </c>
      <c r="F746">
        <v>3</v>
      </c>
      <c r="G746" t="s">
        <v>10</v>
      </c>
      <c r="H746">
        <v>40</v>
      </c>
      <c r="I746">
        <v>30432</v>
      </c>
      <c r="J746">
        <v>24259</v>
      </c>
      <c r="K746" s="3">
        <f>I746*Code!$F$1</f>
        <v>32866.560000000005</v>
      </c>
    </row>
    <row r="747" spans="1:11" x14ac:dyDescent="0.25">
      <c r="A747">
        <v>1080</v>
      </c>
      <c r="B747">
        <v>1</v>
      </c>
      <c r="C747" s="1">
        <v>30076</v>
      </c>
      <c r="D747">
        <v>1</v>
      </c>
      <c r="E747">
        <v>1</v>
      </c>
      <c r="F747">
        <v>4</v>
      </c>
      <c r="G747" t="s">
        <v>9</v>
      </c>
      <c r="H747">
        <v>38</v>
      </c>
      <c r="I747">
        <v>30424</v>
      </c>
      <c r="J747">
        <v>39160</v>
      </c>
      <c r="K747" s="3">
        <f>I747*Code!$F$1</f>
        <v>32857.920000000006</v>
      </c>
    </row>
    <row r="748" spans="1:11" x14ac:dyDescent="0.25">
      <c r="A748">
        <v>1230</v>
      </c>
      <c r="B748">
        <v>1</v>
      </c>
      <c r="C748" s="1">
        <v>29762</v>
      </c>
      <c r="D748">
        <v>1</v>
      </c>
      <c r="E748">
        <v>4</v>
      </c>
      <c r="F748">
        <v>5</v>
      </c>
      <c r="G748" t="s">
        <v>16</v>
      </c>
      <c r="H748">
        <v>40</v>
      </c>
      <c r="I748">
        <v>30396</v>
      </c>
      <c r="J748">
        <v>22781</v>
      </c>
      <c r="K748" s="3">
        <f>I748*Code!$F$1</f>
        <v>32827.68</v>
      </c>
    </row>
    <row r="749" spans="1:11" x14ac:dyDescent="0.25">
      <c r="A749">
        <v>628</v>
      </c>
      <c r="B749">
        <v>1</v>
      </c>
      <c r="C749" s="1">
        <v>22108</v>
      </c>
      <c r="D749">
        <v>1</v>
      </c>
      <c r="E749">
        <v>4</v>
      </c>
      <c r="F749">
        <v>5</v>
      </c>
      <c r="G749" t="s">
        <v>16</v>
      </c>
      <c r="H749">
        <v>39</v>
      </c>
      <c r="I749">
        <v>30344</v>
      </c>
      <c r="J749">
        <v>85000</v>
      </c>
      <c r="K749" s="3">
        <f>I749*Code!$F$1</f>
        <v>32771.520000000004</v>
      </c>
    </row>
    <row r="750" spans="1:11" x14ac:dyDescent="0.25">
      <c r="A750">
        <v>960</v>
      </c>
      <c r="B750">
        <v>2</v>
      </c>
      <c r="C750" s="1">
        <v>26984</v>
      </c>
      <c r="D750">
        <v>1</v>
      </c>
      <c r="E750">
        <v>1</v>
      </c>
      <c r="F750">
        <v>4</v>
      </c>
      <c r="G750" t="s">
        <v>14</v>
      </c>
      <c r="H750">
        <v>38</v>
      </c>
      <c r="I750">
        <v>30292</v>
      </c>
      <c r="J750">
        <v>15000</v>
      </c>
      <c r="K750" s="3">
        <f>I750*Code!$F$1</f>
        <v>32715.360000000001</v>
      </c>
    </row>
    <row r="751" spans="1:11" x14ac:dyDescent="0.25">
      <c r="A751">
        <v>659</v>
      </c>
      <c r="B751">
        <v>1</v>
      </c>
      <c r="C751" s="1">
        <v>25073</v>
      </c>
      <c r="D751">
        <v>1</v>
      </c>
      <c r="E751">
        <v>4</v>
      </c>
      <c r="F751">
        <v>5</v>
      </c>
      <c r="G751" t="s">
        <v>13</v>
      </c>
      <c r="H751">
        <v>37</v>
      </c>
      <c r="I751">
        <v>30288</v>
      </c>
      <c r="J751">
        <v>0</v>
      </c>
      <c r="K751" s="3">
        <f>I751*Code!$F$1</f>
        <v>32711.040000000001</v>
      </c>
    </row>
    <row r="752" spans="1:11" x14ac:dyDescent="0.25">
      <c r="A752">
        <v>207</v>
      </c>
      <c r="B752">
        <v>2</v>
      </c>
      <c r="C752" s="1">
        <v>22353</v>
      </c>
      <c r="D752">
        <v>1</v>
      </c>
      <c r="E752">
        <v>3</v>
      </c>
      <c r="F752">
        <v>4</v>
      </c>
      <c r="G752" t="s">
        <v>21</v>
      </c>
      <c r="H752">
        <v>38</v>
      </c>
      <c r="I752">
        <v>30276</v>
      </c>
      <c r="J752">
        <v>500</v>
      </c>
      <c r="K752" s="3">
        <f>I752*Code!$F$1</f>
        <v>32698.080000000002</v>
      </c>
    </row>
    <row r="753" spans="1:11" x14ac:dyDescent="0.25">
      <c r="A753">
        <v>1015</v>
      </c>
      <c r="B753">
        <v>2</v>
      </c>
      <c r="C753" s="1">
        <v>31521</v>
      </c>
      <c r="D753">
        <v>1</v>
      </c>
      <c r="E753">
        <v>4</v>
      </c>
      <c r="F753">
        <v>5</v>
      </c>
      <c r="G753" t="s">
        <v>13</v>
      </c>
      <c r="H753">
        <v>40</v>
      </c>
      <c r="I753">
        <v>30272</v>
      </c>
      <c r="J753">
        <v>97254</v>
      </c>
      <c r="K753" s="3">
        <f>I753*Code!$F$1</f>
        <v>32693.760000000002</v>
      </c>
    </row>
    <row r="754" spans="1:11" x14ac:dyDescent="0.25">
      <c r="A754">
        <v>91</v>
      </c>
      <c r="B754">
        <v>1</v>
      </c>
      <c r="C754" s="1">
        <v>25536</v>
      </c>
      <c r="D754">
        <v>1</v>
      </c>
      <c r="E754">
        <v>4</v>
      </c>
      <c r="F754">
        <v>5</v>
      </c>
      <c r="G754" t="s">
        <v>16</v>
      </c>
      <c r="H754">
        <v>38</v>
      </c>
      <c r="I754">
        <v>30232</v>
      </c>
      <c r="J754">
        <v>203666</v>
      </c>
      <c r="K754" s="3">
        <f>I754*Code!$F$1</f>
        <v>32650.560000000001</v>
      </c>
    </row>
    <row r="755" spans="1:11" x14ac:dyDescent="0.25">
      <c r="A755">
        <v>1271</v>
      </c>
      <c r="B755">
        <v>2</v>
      </c>
      <c r="C755" s="1">
        <v>29207</v>
      </c>
      <c r="D755">
        <v>1</v>
      </c>
      <c r="E755">
        <v>1</v>
      </c>
      <c r="F755">
        <v>3</v>
      </c>
      <c r="G755" t="s">
        <v>10</v>
      </c>
      <c r="H755">
        <v>36</v>
      </c>
      <c r="I755">
        <v>30204</v>
      </c>
      <c r="J755">
        <v>51871</v>
      </c>
      <c r="K755" s="3">
        <f>I755*Code!$F$1</f>
        <v>32620.320000000003</v>
      </c>
    </row>
    <row r="756" spans="1:11" x14ac:dyDescent="0.25">
      <c r="A756">
        <v>519</v>
      </c>
      <c r="B756">
        <v>2</v>
      </c>
      <c r="C756" s="1">
        <v>26724</v>
      </c>
      <c r="D756">
        <v>1</v>
      </c>
      <c r="E756">
        <v>3</v>
      </c>
      <c r="F756">
        <v>4</v>
      </c>
      <c r="G756" t="s">
        <v>21</v>
      </c>
      <c r="H756">
        <v>18</v>
      </c>
      <c r="I756">
        <v>30160</v>
      </c>
      <c r="J756">
        <v>190455</v>
      </c>
      <c r="K756" s="3">
        <f>I756*Code!$F$1</f>
        <v>32572.800000000003</v>
      </c>
    </row>
    <row r="757" spans="1:11" x14ac:dyDescent="0.25">
      <c r="A757">
        <v>725</v>
      </c>
      <c r="B757">
        <v>1</v>
      </c>
      <c r="C757" s="1">
        <v>22042</v>
      </c>
      <c r="D757">
        <v>1</v>
      </c>
      <c r="E757">
        <v>2</v>
      </c>
      <c r="F757">
        <v>3</v>
      </c>
      <c r="G757" t="s">
        <v>10</v>
      </c>
      <c r="H757">
        <v>40</v>
      </c>
      <c r="I757">
        <v>30156</v>
      </c>
      <c r="J757">
        <v>102196</v>
      </c>
      <c r="K757" s="3">
        <f>I757*Code!$F$1</f>
        <v>32568.480000000003</v>
      </c>
    </row>
    <row r="758" spans="1:11" x14ac:dyDescent="0.25">
      <c r="A758">
        <v>1219</v>
      </c>
      <c r="B758">
        <v>1</v>
      </c>
      <c r="C758" s="1">
        <v>22867</v>
      </c>
      <c r="D758">
        <v>1</v>
      </c>
      <c r="E758">
        <v>1</v>
      </c>
      <c r="F758">
        <v>4</v>
      </c>
      <c r="G758" t="s">
        <v>9</v>
      </c>
      <c r="H758">
        <v>40</v>
      </c>
      <c r="I758">
        <v>30096</v>
      </c>
      <c r="J758">
        <v>169002</v>
      </c>
      <c r="K758" s="3">
        <f>I758*Code!$F$1</f>
        <v>32503.680000000004</v>
      </c>
    </row>
    <row r="759" spans="1:11" x14ac:dyDescent="0.25">
      <c r="A759">
        <v>216</v>
      </c>
      <c r="B759">
        <v>1</v>
      </c>
      <c r="C759" s="1">
        <v>27049</v>
      </c>
      <c r="D759">
        <v>1</v>
      </c>
      <c r="E759">
        <v>4</v>
      </c>
      <c r="F759">
        <v>5</v>
      </c>
      <c r="G759" t="s">
        <v>13</v>
      </c>
      <c r="H759">
        <v>35</v>
      </c>
      <c r="I759">
        <v>30008</v>
      </c>
      <c r="J759">
        <v>12503</v>
      </c>
      <c r="K759" s="3">
        <f>I759*Code!$F$1</f>
        <v>32408.640000000003</v>
      </c>
    </row>
    <row r="760" spans="1:11" x14ac:dyDescent="0.25">
      <c r="A760">
        <v>1178</v>
      </c>
      <c r="B760">
        <v>2</v>
      </c>
      <c r="C760" s="1">
        <v>21911</v>
      </c>
      <c r="D760">
        <v>1</v>
      </c>
      <c r="E760">
        <v>4</v>
      </c>
      <c r="F760">
        <v>4</v>
      </c>
      <c r="G760" t="s">
        <v>14</v>
      </c>
      <c r="H760">
        <v>29</v>
      </c>
      <c r="I760">
        <v>29996</v>
      </c>
      <c r="J760">
        <v>23450</v>
      </c>
      <c r="K760" s="3">
        <f>I760*Code!$F$1</f>
        <v>32395.680000000004</v>
      </c>
    </row>
    <row r="761" spans="1:11" x14ac:dyDescent="0.25">
      <c r="A761">
        <v>236</v>
      </c>
      <c r="B761">
        <v>1</v>
      </c>
      <c r="C761" s="1">
        <v>28303</v>
      </c>
      <c r="D761">
        <v>1</v>
      </c>
      <c r="E761">
        <v>2</v>
      </c>
      <c r="F761">
        <v>4</v>
      </c>
      <c r="G761" t="s">
        <v>19</v>
      </c>
      <c r="H761">
        <v>39</v>
      </c>
      <c r="I761">
        <v>29792</v>
      </c>
      <c r="J761">
        <v>37620</v>
      </c>
      <c r="K761" s="3">
        <f>I761*Code!$F$1</f>
        <v>32175.360000000001</v>
      </c>
    </row>
    <row r="762" spans="1:11" x14ac:dyDescent="0.25">
      <c r="A762">
        <v>1324</v>
      </c>
      <c r="B762">
        <v>1</v>
      </c>
      <c r="C762" s="1">
        <v>31649</v>
      </c>
      <c r="D762">
        <v>1</v>
      </c>
      <c r="E762">
        <v>2</v>
      </c>
      <c r="F762">
        <v>4</v>
      </c>
      <c r="G762" t="s">
        <v>21</v>
      </c>
      <c r="H762">
        <v>38</v>
      </c>
      <c r="I762">
        <v>29772</v>
      </c>
      <c r="J762">
        <v>17798</v>
      </c>
      <c r="K762" s="3">
        <f>I762*Code!$F$1</f>
        <v>32153.760000000002</v>
      </c>
    </row>
    <row r="763" spans="1:11" x14ac:dyDescent="0.25">
      <c r="A763">
        <v>76</v>
      </c>
      <c r="B763">
        <v>2</v>
      </c>
      <c r="C763" s="1">
        <v>19163</v>
      </c>
      <c r="D763">
        <v>2</v>
      </c>
      <c r="E763">
        <v>1</v>
      </c>
      <c r="F763">
        <v>2</v>
      </c>
      <c r="G763" t="s">
        <v>12</v>
      </c>
      <c r="H763">
        <v>10</v>
      </c>
      <c r="I763">
        <v>29768</v>
      </c>
      <c r="J763">
        <v>93600</v>
      </c>
      <c r="K763" s="3">
        <f>I763*Code!$F$1</f>
        <v>32149.440000000002</v>
      </c>
    </row>
    <row r="764" spans="1:11" x14ac:dyDescent="0.25">
      <c r="A764">
        <v>1061</v>
      </c>
      <c r="B764">
        <v>1</v>
      </c>
      <c r="C764" s="1">
        <v>23221</v>
      </c>
      <c r="D764">
        <v>1</v>
      </c>
      <c r="E764">
        <v>3</v>
      </c>
      <c r="F764">
        <v>4</v>
      </c>
      <c r="G764" t="s">
        <v>12</v>
      </c>
      <c r="H764">
        <v>38</v>
      </c>
      <c r="I764">
        <v>29760</v>
      </c>
      <c r="J764">
        <v>674</v>
      </c>
      <c r="K764" s="3">
        <f>I764*Code!$F$1</f>
        <v>32140.800000000003</v>
      </c>
    </row>
    <row r="765" spans="1:11" x14ac:dyDescent="0.25">
      <c r="A765">
        <v>1270</v>
      </c>
      <c r="B765">
        <v>1</v>
      </c>
      <c r="C765" s="1">
        <v>21079</v>
      </c>
      <c r="D765">
        <v>1</v>
      </c>
      <c r="E765">
        <v>3</v>
      </c>
      <c r="F765">
        <v>4</v>
      </c>
      <c r="G765" t="s">
        <v>15</v>
      </c>
      <c r="H765">
        <v>40</v>
      </c>
      <c r="I765">
        <v>29732</v>
      </c>
      <c r="J765">
        <v>43263</v>
      </c>
      <c r="K765" s="3">
        <f>I765*Code!$F$1</f>
        <v>32110.560000000001</v>
      </c>
    </row>
    <row r="766" spans="1:11" x14ac:dyDescent="0.25">
      <c r="A766">
        <v>1068</v>
      </c>
      <c r="B766">
        <v>2</v>
      </c>
      <c r="C766" s="1">
        <v>26313</v>
      </c>
      <c r="D766">
        <v>1</v>
      </c>
      <c r="E766">
        <v>2</v>
      </c>
      <c r="F766">
        <v>4</v>
      </c>
      <c r="G766" t="s">
        <v>20</v>
      </c>
      <c r="H766">
        <v>39</v>
      </c>
      <c r="I766">
        <v>29728</v>
      </c>
      <c r="J766">
        <v>167229</v>
      </c>
      <c r="K766" s="3">
        <f>I766*Code!$F$1</f>
        <v>32106.240000000002</v>
      </c>
    </row>
    <row r="767" spans="1:11" x14ac:dyDescent="0.25">
      <c r="A767">
        <v>478</v>
      </c>
      <c r="B767">
        <v>2</v>
      </c>
      <c r="C767" s="1">
        <v>22132</v>
      </c>
      <c r="D767">
        <v>1</v>
      </c>
      <c r="E767">
        <v>1</v>
      </c>
      <c r="F767">
        <v>2</v>
      </c>
      <c r="G767" t="s">
        <v>19</v>
      </c>
      <c r="H767">
        <v>22</v>
      </c>
      <c r="I767">
        <v>29724</v>
      </c>
      <c r="J767">
        <v>9026</v>
      </c>
      <c r="K767" s="3">
        <f>I767*Code!$F$1</f>
        <v>32101.920000000002</v>
      </c>
    </row>
    <row r="768" spans="1:11" x14ac:dyDescent="0.25">
      <c r="A768">
        <v>1114</v>
      </c>
      <c r="B768">
        <v>2</v>
      </c>
      <c r="C768" s="1">
        <v>24777</v>
      </c>
      <c r="D768">
        <v>1</v>
      </c>
      <c r="E768">
        <v>4</v>
      </c>
      <c r="F768">
        <v>4</v>
      </c>
      <c r="G768" t="s">
        <v>9</v>
      </c>
      <c r="H768">
        <v>40</v>
      </c>
      <c r="I768">
        <v>29652</v>
      </c>
      <c r="J768">
        <v>0</v>
      </c>
      <c r="K768" s="3">
        <f>I768*Code!$F$1</f>
        <v>32024.160000000003</v>
      </c>
    </row>
    <row r="769" spans="1:11" x14ac:dyDescent="0.25">
      <c r="A769">
        <v>1038</v>
      </c>
      <c r="B769">
        <v>2</v>
      </c>
      <c r="C769" s="1">
        <v>34308</v>
      </c>
      <c r="D769">
        <v>1</v>
      </c>
      <c r="E769">
        <v>3</v>
      </c>
      <c r="F769">
        <v>5</v>
      </c>
      <c r="G769" t="s">
        <v>16</v>
      </c>
      <c r="H769">
        <v>39</v>
      </c>
      <c r="I769">
        <v>29624</v>
      </c>
      <c r="J769">
        <v>780250</v>
      </c>
      <c r="K769" s="3">
        <f>I769*Code!$F$1</f>
        <v>31993.920000000002</v>
      </c>
    </row>
    <row r="770" spans="1:11" x14ac:dyDescent="0.25">
      <c r="A770">
        <v>194</v>
      </c>
      <c r="B770">
        <v>1</v>
      </c>
      <c r="C770" s="1">
        <v>28735</v>
      </c>
      <c r="D770">
        <v>1</v>
      </c>
      <c r="E770">
        <v>3</v>
      </c>
      <c r="F770">
        <v>4</v>
      </c>
      <c r="G770" t="s">
        <v>19</v>
      </c>
      <c r="H770">
        <v>30</v>
      </c>
      <c r="I770">
        <v>29612</v>
      </c>
      <c r="J770">
        <v>0</v>
      </c>
      <c r="K770" s="3">
        <f>I770*Code!$F$1</f>
        <v>31980.960000000003</v>
      </c>
    </row>
    <row r="771" spans="1:11" x14ac:dyDescent="0.25">
      <c r="A771">
        <v>1274</v>
      </c>
      <c r="B771">
        <v>2</v>
      </c>
      <c r="C771" s="1">
        <v>26315</v>
      </c>
      <c r="D771">
        <v>1</v>
      </c>
      <c r="E771">
        <v>3</v>
      </c>
      <c r="F771">
        <v>4</v>
      </c>
      <c r="G771" t="s">
        <v>11</v>
      </c>
      <c r="H771">
        <v>38</v>
      </c>
      <c r="I771">
        <v>29604</v>
      </c>
      <c r="J771">
        <v>121000</v>
      </c>
      <c r="K771" s="3">
        <f>I771*Code!$F$1</f>
        <v>31972.320000000003</v>
      </c>
    </row>
    <row r="772" spans="1:11" x14ac:dyDescent="0.25">
      <c r="A772">
        <v>115</v>
      </c>
      <c r="B772">
        <v>1</v>
      </c>
      <c r="C772" s="1">
        <v>21553</v>
      </c>
      <c r="D772">
        <v>1</v>
      </c>
      <c r="E772">
        <v>4</v>
      </c>
      <c r="F772">
        <v>5</v>
      </c>
      <c r="G772" t="s">
        <v>13</v>
      </c>
      <c r="H772">
        <v>55</v>
      </c>
      <c r="I772">
        <v>29564</v>
      </c>
      <c r="J772">
        <v>40400</v>
      </c>
      <c r="K772" s="3">
        <f>I772*Code!$F$1</f>
        <v>31929.120000000003</v>
      </c>
    </row>
    <row r="773" spans="1:11" x14ac:dyDescent="0.25">
      <c r="A773">
        <v>704</v>
      </c>
      <c r="B773">
        <v>2</v>
      </c>
      <c r="C773" s="1">
        <v>23722</v>
      </c>
      <c r="D773">
        <v>1</v>
      </c>
      <c r="E773">
        <v>4</v>
      </c>
      <c r="F773">
        <v>4</v>
      </c>
      <c r="G773" t="s">
        <v>20</v>
      </c>
      <c r="H773">
        <v>38</v>
      </c>
      <c r="I773">
        <v>29552</v>
      </c>
      <c r="J773">
        <v>20000</v>
      </c>
      <c r="K773" s="3">
        <f>I773*Code!$F$1</f>
        <v>31916.160000000003</v>
      </c>
    </row>
    <row r="774" spans="1:11" x14ac:dyDescent="0.25">
      <c r="A774">
        <v>719</v>
      </c>
      <c r="B774">
        <v>2</v>
      </c>
      <c r="C774" s="1">
        <v>27154</v>
      </c>
      <c r="D774">
        <v>1</v>
      </c>
      <c r="E774">
        <v>1</v>
      </c>
      <c r="F774">
        <v>4</v>
      </c>
      <c r="G774" t="s">
        <v>19</v>
      </c>
      <c r="H774">
        <v>29</v>
      </c>
      <c r="I774">
        <v>29524</v>
      </c>
      <c r="J774">
        <v>79767</v>
      </c>
      <c r="K774" s="3">
        <f>I774*Code!$F$1</f>
        <v>31885.920000000002</v>
      </c>
    </row>
    <row r="775" spans="1:11" x14ac:dyDescent="0.25">
      <c r="A775">
        <v>1102</v>
      </c>
      <c r="B775">
        <v>2</v>
      </c>
      <c r="C775" s="1">
        <v>25902</v>
      </c>
      <c r="D775">
        <v>1</v>
      </c>
      <c r="E775">
        <v>1</v>
      </c>
      <c r="F775">
        <v>3</v>
      </c>
      <c r="G775" t="s">
        <v>10</v>
      </c>
      <c r="H775">
        <v>40</v>
      </c>
      <c r="I775">
        <v>29520</v>
      </c>
      <c r="J775">
        <v>76350</v>
      </c>
      <c r="K775" s="3">
        <f>I775*Code!$F$1</f>
        <v>31881.600000000002</v>
      </c>
    </row>
    <row r="776" spans="1:11" x14ac:dyDescent="0.25">
      <c r="A776">
        <v>535</v>
      </c>
      <c r="B776">
        <v>1</v>
      </c>
      <c r="C776" s="1">
        <v>30094</v>
      </c>
      <c r="D776">
        <v>1</v>
      </c>
      <c r="E776">
        <v>1</v>
      </c>
      <c r="F776">
        <v>4</v>
      </c>
      <c r="G776" t="s">
        <v>9</v>
      </c>
      <c r="H776">
        <v>39</v>
      </c>
      <c r="I776">
        <v>29484</v>
      </c>
      <c r="J776">
        <v>254718</v>
      </c>
      <c r="K776" s="3">
        <f>I776*Code!$F$1</f>
        <v>31842.720000000001</v>
      </c>
    </row>
    <row r="777" spans="1:11" x14ac:dyDescent="0.25">
      <c r="A777">
        <v>1029</v>
      </c>
      <c r="B777">
        <v>1</v>
      </c>
      <c r="C777" s="1">
        <v>27511</v>
      </c>
      <c r="D777">
        <v>1</v>
      </c>
      <c r="E777">
        <v>4</v>
      </c>
      <c r="F777">
        <v>3</v>
      </c>
      <c r="G777" t="s">
        <v>10</v>
      </c>
      <c r="H777">
        <v>40</v>
      </c>
      <c r="I777">
        <v>29480</v>
      </c>
      <c r="J777">
        <v>99622</v>
      </c>
      <c r="K777" s="3">
        <f>I777*Code!$F$1</f>
        <v>31838.400000000001</v>
      </c>
    </row>
    <row r="778" spans="1:11" x14ac:dyDescent="0.25">
      <c r="A778">
        <v>376</v>
      </c>
      <c r="B778">
        <v>1</v>
      </c>
      <c r="C778" s="1">
        <v>30289</v>
      </c>
      <c r="D778">
        <v>1</v>
      </c>
      <c r="E778">
        <v>4</v>
      </c>
      <c r="F778">
        <v>3</v>
      </c>
      <c r="G778" t="s">
        <v>10</v>
      </c>
      <c r="H778">
        <v>38</v>
      </c>
      <c r="I778">
        <v>29472</v>
      </c>
      <c r="J778">
        <v>0</v>
      </c>
      <c r="K778" s="3">
        <f>I778*Code!$F$1</f>
        <v>31829.760000000002</v>
      </c>
    </row>
    <row r="779" spans="1:11" x14ac:dyDescent="0.25">
      <c r="A779">
        <v>839</v>
      </c>
      <c r="B779">
        <v>2</v>
      </c>
      <c r="C779" s="1">
        <v>30231</v>
      </c>
      <c r="D779">
        <v>1</v>
      </c>
      <c r="E779">
        <v>2</v>
      </c>
      <c r="F779">
        <v>3</v>
      </c>
      <c r="G779" t="s">
        <v>10</v>
      </c>
      <c r="H779">
        <v>40</v>
      </c>
      <c r="I779">
        <v>29464</v>
      </c>
      <c r="J779">
        <v>44512</v>
      </c>
      <c r="K779" s="3">
        <f>I779*Code!$F$1</f>
        <v>31821.120000000003</v>
      </c>
    </row>
    <row r="780" spans="1:11" x14ac:dyDescent="0.25">
      <c r="A780">
        <v>603</v>
      </c>
      <c r="B780">
        <v>1</v>
      </c>
      <c r="C780" s="1">
        <v>19899</v>
      </c>
      <c r="D780">
        <v>1</v>
      </c>
      <c r="E780">
        <v>3</v>
      </c>
      <c r="F780">
        <v>4</v>
      </c>
      <c r="G780" t="s">
        <v>21</v>
      </c>
      <c r="H780">
        <v>34</v>
      </c>
      <c r="I780">
        <v>29456</v>
      </c>
      <c r="J780">
        <v>174667</v>
      </c>
      <c r="K780" s="3">
        <f>I780*Code!$F$1</f>
        <v>31812.480000000003</v>
      </c>
    </row>
    <row r="781" spans="1:11" x14ac:dyDescent="0.25">
      <c r="A781">
        <v>255</v>
      </c>
      <c r="B781">
        <v>1</v>
      </c>
      <c r="C781" s="1">
        <v>22297</v>
      </c>
      <c r="D781">
        <v>1</v>
      </c>
      <c r="E781">
        <v>4</v>
      </c>
      <c r="F781">
        <v>5</v>
      </c>
      <c r="G781" t="s">
        <v>13</v>
      </c>
      <c r="H781">
        <v>37</v>
      </c>
      <c r="I781">
        <v>29444</v>
      </c>
      <c r="J781">
        <v>143900</v>
      </c>
      <c r="K781" s="3">
        <f>I781*Code!$F$1</f>
        <v>31799.52</v>
      </c>
    </row>
    <row r="782" spans="1:11" x14ac:dyDescent="0.25">
      <c r="A782">
        <v>406</v>
      </c>
      <c r="B782">
        <v>1</v>
      </c>
      <c r="C782" s="1">
        <v>32640</v>
      </c>
      <c r="D782">
        <v>2</v>
      </c>
      <c r="E782">
        <v>4</v>
      </c>
      <c r="F782">
        <v>5</v>
      </c>
      <c r="G782" t="s">
        <v>13</v>
      </c>
      <c r="H782">
        <v>35</v>
      </c>
      <c r="I782">
        <v>29436</v>
      </c>
      <c r="J782">
        <v>-103000</v>
      </c>
      <c r="K782" s="3">
        <f>I782*Code!$F$1</f>
        <v>31790.880000000001</v>
      </c>
    </row>
    <row r="783" spans="1:11" x14ac:dyDescent="0.25">
      <c r="A783">
        <v>558</v>
      </c>
      <c r="B783">
        <v>2</v>
      </c>
      <c r="C783" s="1">
        <v>26250</v>
      </c>
      <c r="D783">
        <v>1</v>
      </c>
      <c r="E783">
        <v>3</v>
      </c>
      <c r="F783">
        <v>4</v>
      </c>
      <c r="G783" t="s">
        <v>14</v>
      </c>
      <c r="H783">
        <v>40</v>
      </c>
      <c r="I783">
        <v>29404</v>
      </c>
      <c r="J783">
        <v>0</v>
      </c>
      <c r="K783" s="3">
        <f>I783*Code!$F$1</f>
        <v>31756.320000000003</v>
      </c>
    </row>
    <row r="784" spans="1:11" x14ac:dyDescent="0.25">
      <c r="A784">
        <v>437</v>
      </c>
      <c r="B784">
        <v>1</v>
      </c>
      <c r="C784" s="1">
        <v>24999</v>
      </c>
      <c r="D784">
        <v>1</v>
      </c>
      <c r="E784">
        <v>4</v>
      </c>
      <c r="F784">
        <v>4</v>
      </c>
      <c r="G784" t="s">
        <v>9</v>
      </c>
      <c r="H784">
        <v>39</v>
      </c>
      <c r="I784">
        <v>29352</v>
      </c>
      <c r="J784">
        <v>19433</v>
      </c>
      <c r="K784" s="3">
        <f>I784*Code!$F$1</f>
        <v>31700.160000000003</v>
      </c>
    </row>
    <row r="785" spans="1:11" x14ac:dyDescent="0.25">
      <c r="A785">
        <v>463</v>
      </c>
      <c r="B785">
        <v>1</v>
      </c>
      <c r="C785" s="1">
        <v>29215</v>
      </c>
      <c r="D785">
        <v>1</v>
      </c>
      <c r="E785">
        <v>4</v>
      </c>
      <c r="F785">
        <v>5</v>
      </c>
      <c r="G785" t="s">
        <v>13</v>
      </c>
      <c r="H785">
        <v>35</v>
      </c>
      <c r="I785">
        <v>29316</v>
      </c>
      <c r="J785">
        <v>55600</v>
      </c>
      <c r="K785" s="3">
        <f>I785*Code!$F$1</f>
        <v>31661.280000000002</v>
      </c>
    </row>
    <row r="786" spans="1:11" x14ac:dyDescent="0.25">
      <c r="A786">
        <v>1296</v>
      </c>
      <c r="B786">
        <v>2</v>
      </c>
      <c r="C786" s="1">
        <v>21750</v>
      </c>
      <c r="D786">
        <v>1</v>
      </c>
      <c r="E786">
        <v>3</v>
      </c>
      <c r="F786">
        <v>4</v>
      </c>
      <c r="G786" t="s">
        <v>9</v>
      </c>
      <c r="H786">
        <v>32</v>
      </c>
      <c r="I786">
        <v>29304</v>
      </c>
      <c r="J786">
        <v>107381</v>
      </c>
      <c r="K786" s="3">
        <f>I786*Code!$F$1</f>
        <v>31648.320000000003</v>
      </c>
    </row>
    <row r="787" spans="1:11" x14ac:dyDescent="0.25">
      <c r="A787">
        <v>186</v>
      </c>
      <c r="B787">
        <v>1</v>
      </c>
      <c r="C787" s="1">
        <v>26827</v>
      </c>
      <c r="D787">
        <v>1</v>
      </c>
      <c r="E787">
        <v>3</v>
      </c>
      <c r="F787">
        <v>5</v>
      </c>
      <c r="G787" t="s">
        <v>16</v>
      </c>
      <c r="H787">
        <v>37</v>
      </c>
      <c r="I787">
        <v>29232</v>
      </c>
      <c r="J787">
        <v>212</v>
      </c>
      <c r="K787" s="3">
        <f>I787*Code!$F$1</f>
        <v>31570.560000000001</v>
      </c>
    </row>
    <row r="788" spans="1:11" x14ac:dyDescent="0.25">
      <c r="A788">
        <v>449</v>
      </c>
      <c r="B788">
        <v>1</v>
      </c>
      <c r="C788" s="1">
        <v>27429</v>
      </c>
      <c r="D788">
        <v>1</v>
      </c>
      <c r="E788">
        <v>1</v>
      </c>
      <c r="F788">
        <v>5</v>
      </c>
      <c r="G788" t="s">
        <v>16</v>
      </c>
      <c r="H788">
        <v>40</v>
      </c>
      <c r="I788">
        <v>29228</v>
      </c>
      <c r="J788">
        <v>5000</v>
      </c>
      <c r="K788" s="3">
        <f>I788*Code!$F$1</f>
        <v>31566.240000000002</v>
      </c>
    </row>
    <row r="789" spans="1:11" x14ac:dyDescent="0.25">
      <c r="A789">
        <v>1246</v>
      </c>
      <c r="B789">
        <v>2</v>
      </c>
      <c r="C789" s="1">
        <v>21011</v>
      </c>
      <c r="D789">
        <v>1</v>
      </c>
      <c r="E789">
        <v>3</v>
      </c>
      <c r="F789">
        <v>4</v>
      </c>
      <c r="G789" t="s">
        <v>9</v>
      </c>
      <c r="H789">
        <v>39</v>
      </c>
      <c r="I789">
        <v>29228</v>
      </c>
      <c r="J789">
        <v>51561</v>
      </c>
      <c r="K789" s="3">
        <f>I789*Code!$F$1</f>
        <v>31566.240000000002</v>
      </c>
    </row>
    <row r="790" spans="1:11" x14ac:dyDescent="0.25">
      <c r="A790">
        <v>405</v>
      </c>
      <c r="B790">
        <v>1</v>
      </c>
      <c r="C790" s="1">
        <v>26936</v>
      </c>
      <c r="D790">
        <v>1</v>
      </c>
      <c r="E790">
        <v>2</v>
      </c>
      <c r="F790">
        <v>5</v>
      </c>
      <c r="G790" t="s">
        <v>16</v>
      </c>
      <c r="H790">
        <v>40</v>
      </c>
      <c r="I790">
        <v>29204</v>
      </c>
      <c r="J790">
        <v>6626</v>
      </c>
      <c r="K790" s="3">
        <f>I790*Code!$F$1</f>
        <v>31540.320000000003</v>
      </c>
    </row>
    <row r="791" spans="1:11" x14ac:dyDescent="0.25">
      <c r="A791">
        <v>709</v>
      </c>
      <c r="B791">
        <v>2</v>
      </c>
      <c r="C791" s="1">
        <v>21019</v>
      </c>
      <c r="D791">
        <v>2</v>
      </c>
      <c r="E791">
        <v>3</v>
      </c>
      <c r="F791">
        <v>5</v>
      </c>
      <c r="G791" t="s">
        <v>13</v>
      </c>
      <c r="H791">
        <v>39</v>
      </c>
      <c r="I791">
        <v>29176</v>
      </c>
      <c r="J791">
        <v>69748</v>
      </c>
      <c r="K791" s="3">
        <f>I791*Code!$F$1</f>
        <v>31510.080000000002</v>
      </c>
    </row>
    <row r="792" spans="1:11" x14ac:dyDescent="0.25">
      <c r="A792">
        <v>1132</v>
      </c>
      <c r="B792">
        <v>2</v>
      </c>
      <c r="C792" s="1">
        <v>22626</v>
      </c>
      <c r="D792">
        <v>1</v>
      </c>
      <c r="E792">
        <v>4</v>
      </c>
      <c r="F792">
        <v>5</v>
      </c>
      <c r="G792" t="s">
        <v>16</v>
      </c>
      <c r="H792">
        <v>35</v>
      </c>
      <c r="I792">
        <v>29172</v>
      </c>
      <c r="J792">
        <v>37700</v>
      </c>
      <c r="K792" s="3">
        <f>I792*Code!$F$1</f>
        <v>31505.760000000002</v>
      </c>
    </row>
    <row r="793" spans="1:11" x14ac:dyDescent="0.25">
      <c r="A793">
        <v>421</v>
      </c>
      <c r="B793">
        <v>2</v>
      </c>
      <c r="C793" s="1">
        <v>29123</v>
      </c>
      <c r="D793">
        <v>1</v>
      </c>
      <c r="E793">
        <v>4</v>
      </c>
      <c r="F793">
        <v>4</v>
      </c>
      <c r="G793" t="s">
        <v>20</v>
      </c>
      <c r="H793">
        <v>25</v>
      </c>
      <c r="I793">
        <v>29168</v>
      </c>
      <c r="J793">
        <v>114700</v>
      </c>
      <c r="K793" s="3">
        <f>I793*Code!$F$1</f>
        <v>31501.440000000002</v>
      </c>
    </row>
    <row r="794" spans="1:11" x14ac:dyDescent="0.25">
      <c r="A794">
        <v>1076</v>
      </c>
      <c r="B794">
        <v>2</v>
      </c>
      <c r="C794" s="1">
        <v>25069</v>
      </c>
      <c r="D794">
        <v>1</v>
      </c>
      <c r="E794">
        <v>3</v>
      </c>
      <c r="F794">
        <v>4</v>
      </c>
      <c r="G794" t="s">
        <v>9</v>
      </c>
      <c r="H794">
        <v>35</v>
      </c>
      <c r="I794">
        <v>29156</v>
      </c>
      <c r="J794">
        <v>21500</v>
      </c>
      <c r="K794" s="3">
        <f>I794*Code!$F$1</f>
        <v>31488.480000000003</v>
      </c>
    </row>
    <row r="795" spans="1:11" x14ac:dyDescent="0.25">
      <c r="A795">
        <v>1289</v>
      </c>
      <c r="B795">
        <v>1</v>
      </c>
      <c r="C795" s="1">
        <v>32011</v>
      </c>
      <c r="D795">
        <v>1</v>
      </c>
      <c r="E795">
        <v>1</v>
      </c>
      <c r="F795">
        <v>4</v>
      </c>
      <c r="G795" t="s">
        <v>9</v>
      </c>
      <c r="H795">
        <v>38</v>
      </c>
      <c r="I795">
        <v>29156</v>
      </c>
      <c r="J795">
        <v>475</v>
      </c>
      <c r="K795" s="3">
        <f>I795*Code!$F$1</f>
        <v>31488.480000000003</v>
      </c>
    </row>
    <row r="796" spans="1:11" x14ac:dyDescent="0.25">
      <c r="A796">
        <v>1279</v>
      </c>
      <c r="B796">
        <v>2</v>
      </c>
      <c r="C796" s="1">
        <v>27228</v>
      </c>
      <c r="D796">
        <v>1</v>
      </c>
      <c r="E796">
        <v>2</v>
      </c>
      <c r="F796">
        <v>4</v>
      </c>
      <c r="G796" t="s">
        <v>14</v>
      </c>
      <c r="H796">
        <v>40</v>
      </c>
      <c r="I796">
        <v>29140</v>
      </c>
      <c r="J796">
        <v>61000</v>
      </c>
      <c r="K796" s="3">
        <f>I796*Code!$F$1</f>
        <v>31471.200000000001</v>
      </c>
    </row>
    <row r="797" spans="1:11" x14ac:dyDescent="0.25">
      <c r="A797">
        <v>494</v>
      </c>
      <c r="B797">
        <v>1</v>
      </c>
      <c r="C797" s="1">
        <v>32091</v>
      </c>
      <c r="D797">
        <v>1</v>
      </c>
      <c r="E797">
        <v>1</v>
      </c>
      <c r="F797">
        <v>4</v>
      </c>
      <c r="G797" t="s">
        <v>21</v>
      </c>
      <c r="H797">
        <v>39</v>
      </c>
      <c r="I797">
        <v>29112</v>
      </c>
      <c r="J797">
        <v>9316</v>
      </c>
      <c r="K797" s="3">
        <f>I797*Code!$F$1</f>
        <v>31440.960000000003</v>
      </c>
    </row>
    <row r="798" spans="1:11" x14ac:dyDescent="0.25">
      <c r="A798">
        <v>1127</v>
      </c>
      <c r="B798">
        <v>1</v>
      </c>
      <c r="C798" s="1">
        <v>33355</v>
      </c>
      <c r="D798">
        <v>1</v>
      </c>
      <c r="E798">
        <v>4</v>
      </c>
      <c r="F798">
        <v>2</v>
      </c>
      <c r="G798" t="s">
        <v>11</v>
      </c>
      <c r="H798">
        <v>40</v>
      </c>
      <c r="I798">
        <v>29044</v>
      </c>
      <c r="J798">
        <v>6000</v>
      </c>
      <c r="K798" s="3">
        <f>I798*Code!$F$1</f>
        <v>31367.52</v>
      </c>
    </row>
    <row r="799" spans="1:11" x14ac:dyDescent="0.25">
      <c r="A799">
        <v>630</v>
      </c>
      <c r="B799">
        <v>1</v>
      </c>
      <c r="C799" s="1">
        <v>21993</v>
      </c>
      <c r="D799">
        <v>1</v>
      </c>
      <c r="E799">
        <v>3</v>
      </c>
      <c r="F799">
        <v>5</v>
      </c>
      <c r="G799" t="s">
        <v>13</v>
      </c>
      <c r="H799">
        <v>0</v>
      </c>
      <c r="I799">
        <v>29024</v>
      </c>
      <c r="J799">
        <v>3500</v>
      </c>
      <c r="K799" s="3">
        <f>I799*Code!$F$1</f>
        <v>31345.920000000002</v>
      </c>
    </row>
    <row r="800" spans="1:11" x14ac:dyDescent="0.25">
      <c r="A800">
        <v>425</v>
      </c>
      <c r="B800">
        <v>1</v>
      </c>
      <c r="C800" s="1">
        <v>19839</v>
      </c>
      <c r="D800">
        <v>1</v>
      </c>
      <c r="E800">
        <v>4</v>
      </c>
      <c r="F800">
        <v>4</v>
      </c>
      <c r="G800" t="s">
        <v>15</v>
      </c>
      <c r="H800">
        <v>40</v>
      </c>
      <c r="I800">
        <v>29016</v>
      </c>
      <c r="J800">
        <v>105000</v>
      </c>
      <c r="K800" s="3">
        <f>I800*Code!$F$1</f>
        <v>31337.280000000002</v>
      </c>
    </row>
    <row r="801" spans="1:11" x14ac:dyDescent="0.25">
      <c r="A801">
        <v>883</v>
      </c>
      <c r="B801">
        <v>2</v>
      </c>
      <c r="C801" s="1">
        <v>33998</v>
      </c>
      <c r="D801">
        <v>1</v>
      </c>
      <c r="E801">
        <v>3</v>
      </c>
      <c r="F801">
        <v>4</v>
      </c>
      <c r="G801" t="s">
        <v>19</v>
      </c>
      <c r="H801">
        <v>39</v>
      </c>
      <c r="I801">
        <v>28984</v>
      </c>
      <c r="J801">
        <v>716705</v>
      </c>
      <c r="K801" s="3">
        <f>I801*Code!$F$1</f>
        <v>31302.720000000001</v>
      </c>
    </row>
    <row r="802" spans="1:11" x14ac:dyDescent="0.25">
      <c r="A802">
        <v>420</v>
      </c>
      <c r="B802">
        <v>1</v>
      </c>
      <c r="C802" s="1">
        <v>28997</v>
      </c>
      <c r="D802">
        <v>1</v>
      </c>
      <c r="E802">
        <v>3</v>
      </c>
      <c r="F802">
        <v>5</v>
      </c>
      <c r="G802" t="s">
        <v>16</v>
      </c>
      <c r="H802">
        <v>35</v>
      </c>
      <c r="I802">
        <v>28976</v>
      </c>
      <c r="J802">
        <v>95894</v>
      </c>
      <c r="K802" s="3">
        <f>I802*Code!$F$1</f>
        <v>31294.080000000002</v>
      </c>
    </row>
    <row r="803" spans="1:11" x14ac:dyDescent="0.25">
      <c r="A803">
        <v>511</v>
      </c>
      <c r="B803">
        <v>1</v>
      </c>
      <c r="C803" s="1">
        <v>26294</v>
      </c>
      <c r="D803">
        <v>1</v>
      </c>
      <c r="E803">
        <v>3</v>
      </c>
      <c r="F803">
        <v>4</v>
      </c>
      <c r="G803" t="s">
        <v>19</v>
      </c>
      <c r="H803">
        <v>37</v>
      </c>
      <c r="I803">
        <v>28924</v>
      </c>
      <c r="J803">
        <v>6000</v>
      </c>
      <c r="K803" s="3">
        <f>I803*Code!$F$1</f>
        <v>31237.920000000002</v>
      </c>
    </row>
    <row r="804" spans="1:11" x14ac:dyDescent="0.25">
      <c r="A804">
        <v>963</v>
      </c>
      <c r="B804">
        <v>1</v>
      </c>
      <c r="C804" s="1">
        <v>32381</v>
      </c>
      <c r="D804">
        <v>1</v>
      </c>
      <c r="E804">
        <v>4</v>
      </c>
      <c r="F804">
        <v>4</v>
      </c>
      <c r="G804" t="s">
        <v>14</v>
      </c>
      <c r="H804">
        <v>35</v>
      </c>
      <c r="I804">
        <v>28872</v>
      </c>
      <c r="J804">
        <v>9604</v>
      </c>
      <c r="K804" s="3">
        <f>I804*Code!$F$1</f>
        <v>31181.760000000002</v>
      </c>
    </row>
    <row r="805" spans="1:11" x14ac:dyDescent="0.25">
      <c r="A805">
        <v>492</v>
      </c>
      <c r="B805">
        <v>1</v>
      </c>
      <c r="C805" s="1">
        <v>20321</v>
      </c>
      <c r="D805">
        <v>1</v>
      </c>
      <c r="E805">
        <v>3</v>
      </c>
      <c r="F805">
        <v>4</v>
      </c>
      <c r="G805" t="s">
        <v>21</v>
      </c>
      <c r="H805">
        <v>15</v>
      </c>
      <c r="I805">
        <v>28808</v>
      </c>
      <c r="J805">
        <v>236200</v>
      </c>
      <c r="K805" s="3">
        <f>I805*Code!$F$1</f>
        <v>31112.640000000003</v>
      </c>
    </row>
    <row r="806" spans="1:11" x14ac:dyDescent="0.25">
      <c r="A806">
        <v>372</v>
      </c>
      <c r="B806">
        <v>2</v>
      </c>
      <c r="C806" s="1">
        <v>20861</v>
      </c>
      <c r="D806">
        <v>1</v>
      </c>
      <c r="E806">
        <v>4</v>
      </c>
      <c r="F806">
        <v>4</v>
      </c>
      <c r="G806" t="s">
        <v>11</v>
      </c>
      <c r="H806">
        <v>24</v>
      </c>
      <c r="I806">
        <v>28804</v>
      </c>
      <c r="J806">
        <v>477014</v>
      </c>
      <c r="K806" s="3">
        <f>I806*Code!$F$1</f>
        <v>31108.320000000003</v>
      </c>
    </row>
    <row r="807" spans="1:11" x14ac:dyDescent="0.25">
      <c r="A807">
        <v>1316</v>
      </c>
      <c r="B807">
        <v>2</v>
      </c>
      <c r="C807" s="1">
        <v>26897</v>
      </c>
      <c r="D807">
        <v>1</v>
      </c>
      <c r="E807">
        <v>4</v>
      </c>
      <c r="F807">
        <v>5</v>
      </c>
      <c r="G807" t="s">
        <v>16</v>
      </c>
      <c r="H807">
        <v>43</v>
      </c>
      <c r="I807">
        <v>28804</v>
      </c>
      <c r="J807">
        <v>-26140</v>
      </c>
      <c r="K807" s="3">
        <f>I807*Code!$F$1</f>
        <v>31108.320000000003</v>
      </c>
    </row>
    <row r="808" spans="1:11" x14ac:dyDescent="0.25">
      <c r="A808">
        <v>388</v>
      </c>
      <c r="B808">
        <v>2</v>
      </c>
      <c r="C808" s="1">
        <v>32052</v>
      </c>
      <c r="D808">
        <v>1</v>
      </c>
      <c r="E808">
        <v>4</v>
      </c>
      <c r="F808">
        <v>4</v>
      </c>
      <c r="G808" t="s">
        <v>9</v>
      </c>
      <c r="H808">
        <v>20</v>
      </c>
      <c r="I808">
        <v>28776</v>
      </c>
      <c r="J808">
        <v>2700</v>
      </c>
      <c r="K808" s="3">
        <f>I808*Code!$F$1</f>
        <v>31078.080000000002</v>
      </c>
    </row>
    <row r="809" spans="1:11" x14ac:dyDescent="0.25">
      <c r="A809">
        <v>794</v>
      </c>
      <c r="B809">
        <v>1</v>
      </c>
      <c r="C809" s="1">
        <v>29969</v>
      </c>
      <c r="D809">
        <v>1</v>
      </c>
      <c r="E809">
        <v>1</v>
      </c>
      <c r="F809">
        <v>2</v>
      </c>
      <c r="G809" t="s">
        <v>19</v>
      </c>
      <c r="H809">
        <v>40</v>
      </c>
      <c r="I809">
        <v>28764</v>
      </c>
      <c r="J809">
        <v>0</v>
      </c>
      <c r="K809" s="3">
        <f>I809*Code!$F$1</f>
        <v>31065.120000000003</v>
      </c>
    </row>
    <row r="810" spans="1:11" x14ac:dyDescent="0.25">
      <c r="A810">
        <v>901</v>
      </c>
      <c r="B810">
        <v>1</v>
      </c>
      <c r="C810" s="1">
        <v>22869</v>
      </c>
      <c r="D810">
        <v>1</v>
      </c>
      <c r="E810">
        <v>4</v>
      </c>
      <c r="F810">
        <v>4</v>
      </c>
      <c r="G810" t="s">
        <v>20</v>
      </c>
      <c r="H810">
        <v>20</v>
      </c>
      <c r="I810">
        <v>28756</v>
      </c>
      <c r="J810">
        <v>62050</v>
      </c>
      <c r="K810" s="3">
        <f>I810*Code!$F$1</f>
        <v>31056.480000000003</v>
      </c>
    </row>
    <row r="811" spans="1:11" x14ac:dyDescent="0.25">
      <c r="A811">
        <v>1220</v>
      </c>
      <c r="B811">
        <v>2</v>
      </c>
      <c r="C811" s="1">
        <v>27804</v>
      </c>
      <c r="D811">
        <v>1</v>
      </c>
      <c r="E811">
        <v>1</v>
      </c>
      <c r="F811">
        <v>4</v>
      </c>
      <c r="G811" t="s">
        <v>11</v>
      </c>
      <c r="H811">
        <v>39</v>
      </c>
      <c r="I811">
        <v>28716</v>
      </c>
      <c r="J811">
        <v>4625</v>
      </c>
      <c r="K811" s="3">
        <f>I811*Code!$F$1</f>
        <v>31013.280000000002</v>
      </c>
    </row>
    <row r="812" spans="1:11" x14ac:dyDescent="0.25">
      <c r="A812">
        <v>442</v>
      </c>
      <c r="B812">
        <v>1</v>
      </c>
      <c r="C812" s="1">
        <v>24070</v>
      </c>
      <c r="D812">
        <v>1</v>
      </c>
      <c r="E812">
        <v>4</v>
      </c>
      <c r="F812">
        <v>5</v>
      </c>
      <c r="G812" t="s">
        <v>13</v>
      </c>
      <c r="H812">
        <v>40</v>
      </c>
      <c r="I812">
        <v>28696</v>
      </c>
      <c r="J812">
        <v>399504</v>
      </c>
      <c r="K812" s="3">
        <f>I812*Code!$F$1</f>
        <v>30991.68</v>
      </c>
    </row>
    <row r="813" spans="1:11" x14ac:dyDescent="0.25">
      <c r="A813">
        <v>364</v>
      </c>
      <c r="B813">
        <v>1</v>
      </c>
      <c r="C813" s="1">
        <v>30953</v>
      </c>
      <c r="D813">
        <v>1</v>
      </c>
      <c r="E813">
        <v>1</v>
      </c>
      <c r="F813">
        <v>4</v>
      </c>
      <c r="G813" t="s">
        <v>20</v>
      </c>
      <c r="H813">
        <v>19</v>
      </c>
      <c r="I813">
        <v>28660</v>
      </c>
      <c r="J813">
        <v>97793</v>
      </c>
      <c r="K813" s="3">
        <f>I813*Code!$F$1</f>
        <v>30952.800000000003</v>
      </c>
    </row>
    <row r="814" spans="1:11" x14ac:dyDescent="0.25">
      <c r="A814">
        <v>1193</v>
      </c>
      <c r="B814">
        <v>1</v>
      </c>
      <c r="C814" s="1">
        <v>27606</v>
      </c>
      <c r="D814">
        <v>1</v>
      </c>
      <c r="E814">
        <v>4</v>
      </c>
      <c r="F814">
        <v>5</v>
      </c>
      <c r="G814" t="s">
        <v>13</v>
      </c>
      <c r="H814">
        <v>40</v>
      </c>
      <c r="I814">
        <v>28640</v>
      </c>
      <c r="J814">
        <v>55200</v>
      </c>
      <c r="K814" s="3">
        <f>I814*Code!$F$1</f>
        <v>30931.200000000001</v>
      </c>
    </row>
    <row r="815" spans="1:11" x14ac:dyDescent="0.25">
      <c r="A815">
        <v>595</v>
      </c>
      <c r="B815">
        <v>1</v>
      </c>
      <c r="C815" s="1">
        <v>30110</v>
      </c>
      <c r="D815">
        <v>1</v>
      </c>
      <c r="E815">
        <v>4</v>
      </c>
      <c r="F815">
        <v>3</v>
      </c>
      <c r="G815" t="s">
        <v>10</v>
      </c>
      <c r="H815">
        <v>38</v>
      </c>
      <c r="I815">
        <v>28628</v>
      </c>
      <c r="J815">
        <v>1500</v>
      </c>
      <c r="K815" s="3">
        <f>I815*Code!$F$1</f>
        <v>30918.240000000002</v>
      </c>
    </row>
    <row r="816" spans="1:11" x14ac:dyDescent="0.25">
      <c r="A816">
        <v>411</v>
      </c>
      <c r="B816">
        <v>2</v>
      </c>
      <c r="C816" s="1">
        <v>20935</v>
      </c>
      <c r="D816">
        <v>1</v>
      </c>
      <c r="E816">
        <v>4</v>
      </c>
      <c r="F816">
        <v>4</v>
      </c>
      <c r="G816" t="s">
        <v>11</v>
      </c>
      <c r="H816">
        <v>40</v>
      </c>
      <c r="I816">
        <v>28624</v>
      </c>
      <c r="J816">
        <v>33006</v>
      </c>
      <c r="K816" s="3">
        <f>I816*Code!$F$1</f>
        <v>30913.920000000002</v>
      </c>
    </row>
    <row r="817" spans="1:11" x14ac:dyDescent="0.25">
      <c r="A817">
        <v>611</v>
      </c>
      <c r="B817">
        <v>2</v>
      </c>
      <c r="C817" s="1">
        <v>22875</v>
      </c>
      <c r="D817">
        <v>1</v>
      </c>
      <c r="E817">
        <v>1</v>
      </c>
      <c r="F817">
        <v>5</v>
      </c>
      <c r="G817" t="s">
        <v>16</v>
      </c>
      <c r="H817">
        <v>38</v>
      </c>
      <c r="I817">
        <v>28596</v>
      </c>
      <c r="J817">
        <v>25000</v>
      </c>
      <c r="K817" s="3">
        <f>I817*Code!$F$1</f>
        <v>30883.68</v>
      </c>
    </row>
    <row r="818" spans="1:11" x14ac:dyDescent="0.25">
      <c r="A818">
        <v>1053</v>
      </c>
      <c r="B818">
        <v>2</v>
      </c>
      <c r="C818" s="1">
        <v>23194</v>
      </c>
      <c r="D818">
        <v>1</v>
      </c>
      <c r="E818">
        <v>4</v>
      </c>
      <c r="F818">
        <v>4</v>
      </c>
      <c r="G818" t="s">
        <v>9</v>
      </c>
      <c r="H818">
        <v>30</v>
      </c>
      <c r="I818">
        <v>28596</v>
      </c>
      <c r="J818">
        <v>11094</v>
      </c>
      <c r="K818" s="3">
        <f>I818*Code!$F$1</f>
        <v>30883.68</v>
      </c>
    </row>
    <row r="819" spans="1:11" x14ac:dyDescent="0.25">
      <c r="A819">
        <v>439</v>
      </c>
      <c r="B819">
        <v>1</v>
      </c>
      <c r="C819" s="1">
        <v>29864</v>
      </c>
      <c r="D819">
        <v>1</v>
      </c>
      <c r="E819">
        <v>4</v>
      </c>
      <c r="F819">
        <v>5</v>
      </c>
      <c r="G819" t="s">
        <v>16</v>
      </c>
      <c r="H819">
        <v>40</v>
      </c>
      <c r="I819">
        <v>28560</v>
      </c>
      <c r="J819">
        <v>0</v>
      </c>
      <c r="K819" s="3">
        <f>I819*Code!$F$1</f>
        <v>30844.800000000003</v>
      </c>
    </row>
    <row r="820" spans="1:11" x14ac:dyDescent="0.25">
      <c r="A820">
        <v>386</v>
      </c>
      <c r="B820">
        <v>1</v>
      </c>
      <c r="C820" s="1">
        <v>23698</v>
      </c>
      <c r="D820">
        <v>1</v>
      </c>
      <c r="E820">
        <v>4</v>
      </c>
      <c r="F820">
        <v>4</v>
      </c>
      <c r="G820" t="s">
        <v>9</v>
      </c>
      <c r="H820">
        <v>40</v>
      </c>
      <c r="I820">
        <v>28444</v>
      </c>
      <c r="J820">
        <v>141000</v>
      </c>
      <c r="K820" s="3">
        <f>I820*Code!$F$1</f>
        <v>30719.52</v>
      </c>
    </row>
    <row r="821" spans="1:11" x14ac:dyDescent="0.25">
      <c r="A821">
        <v>238</v>
      </c>
      <c r="B821">
        <v>2</v>
      </c>
      <c r="C821" s="1">
        <v>29523</v>
      </c>
      <c r="D821">
        <v>1</v>
      </c>
      <c r="E821">
        <v>3</v>
      </c>
      <c r="F821">
        <v>3</v>
      </c>
      <c r="G821" t="s">
        <v>10</v>
      </c>
      <c r="H821">
        <v>38</v>
      </c>
      <c r="I821">
        <v>28436</v>
      </c>
      <c r="J821">
        <v>113484</v>
      </c>
      <c r="K821" s="3">
        <f>I821*Code!$F$1</f>
        <v>30710.880000000001</v>
      </c>
    </row>
    <row r="822" spans="1:11" x14ac:dyDescent="0.25">
      <c r="A822">
        <v>127</v>
      </c>
      <c r="B822">
        <v>1</v>
      </c>
      <c r="C822" s="1">
        <v>22682</v>
      </c>
      <c r="D822">
        <v>1</v>
      </c>
      <c r="E822">
        <v>2</v>
      </c>
      <c r="F822">
        <v>4</v>
      </c>
      <c r="G822" t="s">
        <v>20</v>
      </c>
      <c r="H822">
        <v>31</v>
      </c>
      <c r="I822">
        <v>28404</v>
      </c>
      <c r="J822">
        <v>80111</v>
      </c>
      <c r="K822" s="3">
        <f>I822*Code!$F$1</f>
        <v>30676.320000000003</v>
      </c>
    </row>
    <row r="823" spans="1:11" x14ac:dyDescent="0.25">
      <c r="A823">
        <v>669</v>
      </c>
      <c r="B823">
        <v>2</v>
      </c>
      <c r="C823" s="1">
        <v>30010</v>
      </c>
      <c r="D823">
        <v>1</v>
      </c>
      <c r="E823">
        <v>1</v>
      </c>
      <c r="F823">
        <v>4</v>
      </c>
      <c r="G823" t="s">
        <v>21</v>
      </c>
      <c r="H823">
        <v>23</v>
      </c>
      <c r="I823">
        <v>28384</v>
      </c>
      <c r="J823">
        <v>2862</v>
      </c>
      <c r="K823" s="3">
        <f>I823*Code!$F$1</f>
        <v>30654.720000000001</v>
      </c>
    </row>
    <row r="824" spans="1:11" x14ac:dyDescent="0.25">
      <c r="A824">
        <v>968</v>
      </c>
      <c r="B824">
        <v>2</v>
      </c>
      <c r="C824" s="1">
        <v>25798</v>
      </c>
      <c r="D824">
        <v>1</v>
      </c>
      <c r="E824">
        <v>1</v>
      </c>
      <c r="F824">
        <v>4</v>
      </c>
      <c r="G824" t="s">
        <v>11</v>
      </c>
      <c r="H824">
        <v>39</v>
      </c>
      <c r="I824">
        <v>28384</v>
      </c>
      <c r="J824">
        <v>358</v>
      </c>
      <c r="K824" s="3">
        <f>I824*Code!$F$1</f>
        <v>30654.720000000001</v>
      </c>
    </row>
    <row r="825" spans="1:11" x14ac:dyDescent="0.25">
      <c r="A825">
        <v>55</v>
      </c>
      <c r="B825">
        <v>2</v>
      </c>
      <c r="C825" s="1">
        <v>19869</v>
      </c>
      <c r="D825">
        <v>1</v>
      </c>
      <c r="E825">
        <v>1</v>
      </c>
      <c r="F825">
        <v>4</v>
      </c>
      <c r="G825" t="s">
        <v>11</v>
      </c>
      <c r="H825">
        <v>19</v>
      </c>
      <c r="I825">
        <v>28256</v>
      </c>
      <c r="J825">
        <v>125000</v>
      </c>
      <c r="K825" s="3">
        <f>I825*Code!$F$1</f>
        <v>30516.480000000003</v>
      </c>
    </row>
    <row r="826" spans="1:11" x14ac:dyDescent="0.25">
      <c r="A826">
        <v>19</v>
      </c>
      <c r="B826">
        <v>1</v>
      </c>
      <c r="C826" s="1">
        <v>28232</v>
      </c>
      <c r="D826">
        <v>1</v>
      </c>
      <c r="E826">
        <v>3</v>
      </c>
      <c r="F826">
        <v>4</v>
      </c>
      <c r="G826" t="s">
        <v>19</v>
      </c>
      <c r="H826">
        <v>39</v>
      </c>
      <c r="I826">
        <v>28180</v>
      </c>
      <c r="J826">
        <v>11895</v>
      </c>
      <c r="K826" s="3">
        <f>I826*Code!$F$1</f>
        <v>30434.400000000001</v>
      </c>
    </row>
    <row r="827" spans="1:11" x14ac:dyDescent="0.25">
      <c r="A827">
        <v>57</v>
      </c>
      <c r="B827">
        <v>2</v>
      </c>
      <c r="C827" s="1">
        <v>31958</v>
      </c>
      <c r="D827">
        <v>1</v>
      </c>
      <c r="E827">
        <v>2</v>
      </c>
      <c r="F827">
        <v>4</v>
      </c>
      <c r="G827" t="s">
        <v>20</v>
      </c>
      <c r="H827">
        <v>40</v>
      </c>
      <c r="I827">
        <v>28164</v>
      </c>
      <c r="J827">
        <v>0</v>
      </c>
      <c r="K827" s="3">
        <f>I827*Code!$F$1</f>
        <v>30417.120000000003</v>
      </c>
    </row>
    <row r="828" spans="1:11" x14ac:dyDescent="0.25">
      <c r="A828">
        <v>753</v>
      </c>
      <c r="B828">
        <v>2</v>
      </c>
      <c r="C828" s="1">
        <v>26293</v>
      </c>
      <c r="D828">
        <v>1</v>
      </c>
      <c r="E828">
        <v>4</v>
      </c>
      <c r="F828">
        <v>4</v>
      </c>
      <c r="G828" t="s">
        <v>9</v>
      </c>
      <c r="H828">
        <v>39</v>
      </c>
      <c r="I828">
        <v>28128</v>
      </c>
      <c r="J828">
        <v>157350</v>
      </c>
      <c r="K828" s="3">
        <f>I828*Code!$F$1</f>
        <v>30378.240000000002</v>
      </c>
    </row>
    <row r="829" spans="1:11" x14ac:dyDescent="0.25">
      <c r="A829">
        <v>914</v>
      </c>
      <c r="B829">
        <v>2</v>
      </c>
      <c r="C829" s="1">
        <v>26615</v>
      </c>
      <c r="D829">
        <v>1</v>
      </c>
      <c r="E829">
        <v>3</v>
      </c>
      <c r="F829">
        <v>4</v>
      </c>
      <c r="G829" t="s">
        <v>11</v>
      </c>
      <c r="H829">
        <v>37</v>
      </c>
      <c r="I829">
        <v>28128</v>
      </c>
      <c r="J829">
        <v>250173</v>
      </c>
      <c r="K829" s="3">
        <f>I829*Code!$F$1</f>
        <v>30378.240000000002</v>
      </c>
    </row>
    <row r="830" spans="1:11" x14ac:dyDescent="0.25">
      <c r="A830">
        <v>1217</v>
      </c>
      <c r="B830">
        <v>2</v>
      </c>
      <c r="C830" s="1">
        <v>26030</v>
      </c>
      <c r="D830">
        <v>1</v>
      </c>
      <c r="E830">
        <v>2</v>
      </c>
      <c r="F830">
        <v>4</v>
      </c>
      <c r="G830" t="s">
        <v>14</v>
      </c>
      <c r="H830">
        <v>34</v>
      </c>
      <c r="I830">
        <v>28092</v>
      </c>
      <c r="J830">
        <v>10159</v>
      </c>
      <c r="K830" s="3">
        <f>I830*Code!$F$1</f>
        <v>30339.360000000001</v>
      </c>
    </row>
    <row r="831" spans="1:11" x14ac:dyDescent="0.25">
      <c r="A831">
        <v>1129</v>
      </c>
      <c r="B831">
        <v>1</v>
      </c>
      <c r="C831" s="1">
        <v>29552</v>
      </c>
      <c r="D831">
        <v>1</v>
      </c>
      <c r="E831">
        <v>4</v>
      </c>
      <c r="F831">
        <v>2</v>
      </c>
      <c r="G831" t="s">
        <v>12</v>
      </c>
      <c r="H831">
        <v>40</v>
      </c>
      <c r="I831">
        <v>28076</v>
      </c>
      <c r="J831">
        <v>42110</v>
      </c>
      <c r="K831" s="3">
        <f>I831*Code!$F$1</f>
        <v>30322.080000000002</v>
      </c>
    </row>
    <row r="832" spans="1:11" x14ac:dyDescent="0.25">
      <c r="A832">
        <v>410</v>
      </c>
      <c r="B832">
        <v>1</v>
      </c>
      <c r="C832" s="1">
        <v>32846</v>
      </c>
      <c r="D832">
        <v>1</v>
      </c>
      <c r="E832">
        <v>1</v>
      </c>
      <c r="F832">
        <v>3</v>
      </c>
      <c r="G832" t="s">
        <v>10</v>
      </c>
      <c r="H832">
        <v>38</v>
      </c>
      <c r="I832">
        <v>28032</v>
      </c>
      <c r="J832">
        <v>3111</v>
      </c>
      <c r="K832" s="3">
        <f>I832*Code!$F$1</f>
        <v>30274.560000000001</v>
      </c>
    </row>
    <row r="833" spans="1:11" x14ac:dyDescent="0.25">
      <c r="A833">
        <v>693</v>
      </c>
      <c r="B833">
        <v>1</v>
      </c>
      <c r="C833" s="1">
        <v>24118</v>
      </c>
      <c r="D833">
        <v>1</v>
      </c>
      <c r="E833">
        <v>3</v>
      </c>
      <c r="F833">
        <v>4</v>
      </c>
      <c r="G833" t="s">
        <v>20</v>
      </c>
      <c r="H833">
        <v>40</v>
      </c>
      <c r="I833">
        <v>28032</v>
      </c>
      <c r="J833">
        <v>13759</v>
      </c>
      <c r="K833" s="3">
        <f>I833*Code!$F$1</f>
        <v>30274.560000000001</v>
      </c>
    </row>
    <row r="834" spans="1:11" x14ac:dyDescent="0.25">
      <c r="A834">
        <v>1072</v>
      </c>
      <c r="B834">
        <v>1</v>
      </c>
      <c r="C834" s="1">
        <v>22928</v>
      </c>
      <c r="D834">
        <v>1</v>
      </c>
      <c r="E834">
        <v>2</v>
      </c>
      <c r="F834">
        <v>4</v>
      </c>
      <c r="G834" t="s">
        <v>20</v>
      </c>
      <c r="H834">
        <v>38</v>
      </c>
      <c r="I834">
        <v>28016</v>
      </c>
      <c r="J834">
        <v>196905</v>
      </c>
      <c r="K834" s="3">
        <f>I834*Code!$F$1</f>
        <v>30257.280000000002</v>
      </c>
    </row>
    <row r="835" spans="1:11" x14ac:dyDescent="0.25">
      <c r="A835">
        <v>1049</v>
      </c>
      <c r="B835">
        <v>1</v>
      </c>
      <c r="C835" s="1">
        <v>33354</v>
      </c>
      <c r="D835">
        <v>1</v>
      </c>
      <c r="E835">
        <v>3</v>
      </c>
      <c r="F835">
        <v>4</v>
      </c>
      <c r="G835" t="s">
        <v>14</v>
      </c>
      <c r="H835">
        <v>39</v>
      </c>
      <c r="I835">
        <v>28012</v>
      </c>
      <c r="J835">
        <v>36336</v>
      </c>
      <c r="K835" s="3">
        <f>I835*Code!$F$1</f>
        <v>30252.960000000003</v>
      </c>
    </row>
    <row r="836" spans="1:11" x14ac:dyDescent="0.25">
      <c r="A836">
        <v>752</v>
      </c>
      <c r="B836">
        <v>2</v>
      </c>
      <c r="C836" s="1">
        <v>31023</v>
      </c>
      <c r="D836">
        <v>1</v>
      </c>
      <c r="E836">
        <v>1</v>
      </c>
      <c r="F836">
        <v>4</v>
      </c>
      <c r="G836" t="s">
        <v>14</v>
      </c>
      <c r="H836">
        <v>38</v>
      </c>
      <c r="I836">
        <v>27992</v>
      </c>
      <c r="J836">
        <v>4900</v>
      </c>
      <c r="K836" s="3">
        <f>I836*Code!$F$1</f>
        <v>30231.360000000001</v>
      </c>
    </row>
    <row r="837" spans="1:11" x14ac:dyDescent="0.25">
      <c r="A837">
        <v>1244</v>
      </c>
      <c r="B837">
        <v>1</v>
      </c>
      <c r="C837" s="1">
        <v>27433</v>
      </c>
      <c r="D837">
        <v>1</v>
      </c>
      <c r="E837">
        <v>4</v>
      </c>
      <c r="F837">
        <v>5</v>
      </c>
      <c r="G837" t="s">
        <v>13</v>
      </c>
      <c r="H837">
        <v>40</v>
      </c>
      <c r="I837">
        <v>27968</v>
      </c>
      <c r="J837">
        <v>57808</v>
      </c>
      <c r="K837" s="3">
        <f>I837*Code!$F$1</f>
        <v>30205.440000000002</v>
      </c>
    </row>
    <row r="838" spans="1:11" x14ac:dyDescent="0.25">
      <c r="A838">
        <v>317</v>
      </c>
      <c r="B838">
        <v>2</v>
      </c>
      <c r="C838" s="1">
        <v>22083</v>
      </c>
      <c r="D838">
        <v>1</v>
      </c>
      <c r="E838">
        <v>4</v>
      </c>
      <c r="F838">
        <v>4</v>
      </c>
      <c r="G838" t="s">
        <v>21</v>
      </c>
      <c r="H838">
        <v>27</v>
      </c>
      <c r="I838">
        <v>27936</v>
      </c>
      <c r="J838">
        <v>3747</v>
      </c>
      <c r="K838" s="3">
        <f>I838*Code!$F$1</f>
        <v>30170.880000000001</v>
      </c>
    </row>
    <row r="839" spans="1:11" x14ac:dyDescent="0.25">
      <c r="A839">
        <v>582</v>
      </c>
      <c r="B839">
        <v>1</v>
      </c>
      <c r="C839" s="1">
        <v>29782</v>
      </c>
      <c r="D839">
        <v>1</v>
      </c>
      <c r="E839">
        <v>2</v>
      </c>
      <c r="F839">
        <v>4</v>
      </c>
      <c r="G839" t="s">
        <v>11</v>
      </c>
      <c r="H839">
        <v>45</v>
      </c>
      <c r="I839">
        <v>27928</v>
      </c>
      <c r="J839">
        <v>4976</v>
      </c>
      <c r="K839" s="3">
        <f>I839*Code!$F$1</f>
        <v>30162.240000000002</v>
      </c>
    </row>
    <row r="840" spans="1:11" x14ac:dyDescent="0.25">
      <c r="A840">
        <v>1199</v>
      </c>
      <c r="B840">
        <v>2</v>
      </c>
      <c r="C840" s="1">
        <v>20543</v>
      </c>
      <c r="D840">
        <v>1</v>
      </c>
      <c r="E840">
        <v>4</v>
      </c>
      <c r="F840">
        <v>4</v>
      </c>
      <c r="G840" t="s">
        <v>9</v>
      </c>
      <c r="H840">
        <v>40</v>
      </c>
      <c r="I840">
        <v>27840</v>
      </c>
      <c r="J840">
        <v>10600</v>
      </c>
      <c r="K840" s="3">
        <f>I840*Code!$F$1</f>
        <v>30067.200000000001</v>
      </c>
    </row>
    <row r="841" spans="1:11" x14ac:dyDescent="0.25">
      <c r="A841">
        <v>975</v>
      </c>
      <c r="B841">
        <v>1</v>
      </c>
      <c r="C841" s="1">
        <v>28915</v>
      </c>
      <c r="D841">
        <v>1</v>
      </c>
      <c r="E841">
        <v>4</v>
      </c>
      <c r="F841">
        <v>4</v>
      </c>
      <c r="G841" t="s">
        <v>20</v>
      </c>
      <c r="H841">
        <v>38</v>
      </c>
      <c r="I841">
        <v>27828</v>
      </c>
      <c r="J841">
        <v>133500</v>
      </c>
      <c r="K841" s="3">
        <f>I841*Code!$F$1</f>
        <v>30054.240000000002</v>
      </c>
    </row>
    <row r="842" spans="1:11" x14ac:dyDescent="0.25">
      <c r="A842">
        <v>258</v>
      </c>
      <c r="B842">
        <v>2</v>
      </c>
      <c r="C842" s="1">
        <v>23612</v>
      </c>
      <c r="D842">
        <v>1</v>
      </c>
      <c r="E842">
        <v>4</v>
      </c>
      <c r="F842">
        <v>4</v>
      </c>
      <c r="G842" t="s">
        <v>9</v>
      </c>
      <c r="H842">
        <v>38</v>
      </c>
      <c r="I842">
        <v>27812</v>
      </c>
      <c r="J842">
        <v>10736</v>
      </c>
      <c r="K842" s="3">
        <f>I842*Code!$F$1</f>
        <v>30036.960000000003</v>
      </c>
    </row>
    <row r="843" spans="1:11" x14ac:dyDescent="0.25">
      <c r="A843">
        <v>312</v>
      </c>
      <c r="B843">
        <v>1</v>
      </c>
      <c r="C843" s="1">
        <v>30385</v>
      </c>
      <c r="D843">
        <v>1</v>
      </c>
      <c r="E843">
        <v>4</v>
      </c>
      <c r="F843">
        <v>4</v>
      </c>
      <c r="G843" t="s">
        <v>11</v>
      </c>
      <c r="H843">
        <v>40</v>
      </c>
      <c r="I843">
        <v>27780</v>
      </c>
      <c r="J843">
        <v>543</v>
      </c>
      <c r="K843" s="3">
        <f>I843*Code!$F$1</f>
        <v>30002.400000000001</v>
      </c>
    </row>
    <row r="844" spans="1:11" x14ac:dyDescent="0.25">
      <c r="A844">
        <v>588</v>
      </c>
      <c r="B844">
        <v>1</v>
      </c>
      <c r="C844" s="1">
        <v>28823</v>
      </c>
      <c r="D844">
        <v>1</v>
      </c>
      <c r="E844">
        <v>1</v>
      </c>
      <c r="F844">
        <v>3</v>
      </c>
      <c r="G844" t="s">
        <v>10</v>
      </c>
      <c r="H844">
        <v>40</v>
      </c>
      <c r="I844">
        <v>27772</v>
      </c>
      <c r="J844">
        <v>13443</v>
      </c>
      <c r="K844" s="3">
        <f>I844*Code!$F$1</f>
        <v>29993.760000000002</v>
      </c>
    </row>
    <row r="845" spans="1:11" x14ac:dyDescent="0.25">
      <c r="A845">
        <v>1083</v>
      </c>
      <c r="B845">
        <v>1</v>
      </c>
      <c r="C845" s="1">
        <v>20002</v>
      </c>
      <c r="D845">
        <v>1</v>
      </c>
      <c r="E845">
        <v>1</v>
      </c>
      <c r="F845">
        <v>4</v>
      </c>
      <c r="G845" t="s">
        <v>12</v>
      </c>
      <c r="H845">
        <v>20</v>
      </c>
      <c r="I845">
        <v>27740</v>
      </c>
      <c r="J845">
        <v>33929</v>
      </c>
      <c r="K845" s="3">
        <f>I845*Code!$F$1</f>
        <v>29959.200000000001</v>
      </c>
    </row>
    <row r="846" spans="1:11" x14ac:dyDescent="0.25">
      <c r="A846">
        <v>1257</v>
      </c>
      <c r="B846">
        <v>1</v>
      </c>
      <c r="C846" s="1">
        <v>23393</v>
      </c>
      <c r="D846">
        <v>1</v>
      </c>
      <c r="E846">
        <v>4</v>
      </c>
      <c r="F846">
        <v>4</v>
      </c>
      <c r="G846" t="s">
        <v>14</v>
      </c>
      <c r="H846">
        <v>38</v>
      </c>
      <c r="I846">
        <v>27684</v>
      </c>
      <c r="J846">
        <v>5000</v>
      </c>
      <c r="K846" s="3">
        <f>I846*Code!$F$1</f>
        <v>29898.720000000001</v>
      </c>
    </row>
    <row r="847" spans="1:11" x14ac:dyDescent="0.25">
      <c r="A847">
        <v>599</v>
      </c>
      <c r="B847">
        <v>2</v>
      </c>
      <c r="C847" s="1">
        <v>21002</v>
      </c>
      <c r="D847">
        <v>1</v>
      </c>
      <c r="E847">
        <v>4</v>
      </c>
      <c r="F847">
        <v>4</v>
      </c>
      <c r="G847" t="s">
        <v>9</v>
      </c>
      <c r="H847">
        <v>39</v>
      </c>
      <c r="I847">
        <v>27664</v>
      </c>
      <c r="J847">
        <v>183000</v>
      </c>
      <c r="K847" s="3">
        <f>I847*Code!$F$1</f>
        <v>29877.120000000003</v>
      </c>
    </row>
    <row r="848" spans="1:11" x14ac:dyDescent="0.25">
      <c r="A848">
        <v>1008</v>
      </c>
      <c r="B848">
        <v>2</v>
      </c>
      <c r="C848" s="1">
        <v>27079</v>
      </c>
      <c r="D848">
        <v>1</v>
      </c>
      <c r="E848">
        <v>4</v>
      </c>
      <c r="F848">
        <v>4</v>
      </c>
      <c r="G848" t="s">
        <v>11</v>
      </c>
      <c r="H848">
        <v>31</v>
      </c>
      <c r="I848">
        <v>27596</v>
      </c>
      <c r="J848">
        <v>240292</v>
      </c>
      <c r="K848" s="3">
        <f>I848*Code!$F$1</f>
        <v>29803.68</v>
      </c>
    </row>
    <row r="849" spans="1:11" x14ac:dyDescent="0.25">
      <c r="A849">
        <v>910</v>
      </c>
      <c r="B849">
        <v>2</v>
      </c>
      <c r="C849" s="1">
        <v>31917</v>
      </c>
      <c r="D849">
        <v>1</v>
      </c>
      <c r="E849">
        <v>4</v>
      </c>
      <c r="F849">
        <v>4</v>
      </c>
      <c r="G849" t="s">
        <v>12</v>
      </c>
      <c r="H849">
        <v>38</v>
      </c>
      <c r="I849">
        <v>27564</v>
      </c>
      <c r="J849">
        <v>205935</v>
      </c>
      <c r="K849" s="3">
        <f>I849*Code!$F$1</f>
        <v>29769.120000000003</v>
      </c>
    </row>
    <row r="850" spans="1:11" x14ac:dyDescent="0.25">
      <c r="A850">
        <v>1225</v>
      </c>
      <c r="B850">
        <v>2</v>
      </c>
      <c r="C850" s="1">
        <v>29043</v>
      </c>
      <c r="D850">
        <v>1</v>
      </c>
      <c r="E850">
        <v>2</v>
      </c>
      <c r="F850">
        <v>4</v>
      </c>
      <c r="G850" t="s">
        <v>20</v>
      </c>
      <c r="H850">
        <v>38</v>
      </c>
      <c r="I850">
        <v>27520</v>
      </c>
      <c r="J850">
        <v>71828</v>
      </c>
      <c r="K850" s="3">
        <f>I850*Code!$F$1</f>
        <v>29721.600000000002</v>
      </c>
    </row>
    <row r="851" spans="1:11" x14ac:dyDescent="0.25">
      <c r="A851">
        <v>731</v>
      </c>
      <c r="B851">
        <v>2</v>
      </c>
      <c r="C851" s="1">
        <v>26811</v>
      </c>
      <c r="D851">
        <v>1</v>
      </c>
      <c r="E851">
        <v>4</v>
      </c>
      <c r="F851">
        <v>4</v>
      </c>
      <c r="G851" t="s">
        <v>20</v>
      </c>
      <c r="H851">
        <v>20</v>
      </c>
      <c r="I851">
        <v>27464</v>
      </c>
      <c r="J851">
        <v>223720</v>
      </c>
      <c r="K851" s="3">
        <f>I851*Code!$F$1</f>
        <v>29661.120000000003</v>
      </c>
    </row>
    <row r="852" spans="1:11" x14ac:dyDescent="0.25">
      <c r="A852">
        <v>936</v>
      </c>
      <c r="B852">
        <v>1</v>
      </c>
      <c r="C852" s="1">
        <v>33148</v>
      </c>
      <c r="D852">
        <v>1</v>
      </c>
      <c r="E852">
        <v>4</v>
      </c>
      <c r="F852">
        <v>5</v>
      </c>
      <c r="G852" t="s">
        <v>13</v>
      </c>
      <c r="H852">
        <v>40</v>
      </c>
      <c r="I852">
        <v>27452</v>
      </c>
      <c r="J852">
        <v>7607</v>
      </c>
      <c r="K852" s="3">
        <f>I852*Code!$F$1</f>
        <v>29648.160000000003</v>
      </c>
    </row>
    <row r="853" spans="1:11" x14ac:dyDescent="0.25">
      <c r="A853">
        <v>1273</v>
      </c>
      <c r="B853">
        <v>1</v>
      </c>
      <c r="C853" s="1">
        <v>28701</v>
      </c>
      <c r="D853">
        <v>1</v>
      </c>
      <c r="E853">
        <v>4</v>
      </c>
      <c r="F853">
        <v>5</v>
      </c>
      <c r="G853" t="s">
        <v>13</v>
      </c>
      <c r="H853">
        <v>40</v>
      </c>
      <c r="I853">
        <v>27416</v>
      </c>
      <c r="J853">
        <v>5354</v>
      </c>
      <c r="K853" s="3">
        <f>I853*Code!$F$1</f>
        <v>29609.280000000002</v>
      </c>
    </row>
    <row r="854" spans="1:11" x14ac:dyDescent="0.25">
      <c r="A854">
        <v>203</v>
      </c>
      <c r="B854">
        <v>1</v>
      </c>
      <c r="C854" s="1">
        <v>30920</v>
      </c>
      <c r="D854">
        <v>1</v>
      </c>
      <c r="E854">
        <v>2</v>
      </c>
      <c r="F854">
        <v>4</v>
      </c>
      <c r="G854" t="s">
        <v>19</v>
      </c>
      <c r="H854">
        <v>40</v>
      </c>
      <c r="I854">
        <v>27412</v>
      </c>
      <c r="J854">
        <v>77923</v>
      </c>
      <c r="K854" s="3">
        <f>I854*Code!$F$1</f>
        <v>29604.960000000003</v>
      </c>
    </row>
    <row r="855" spans="1:11" x14ac:dyDescent="0.25">
      <c r="A855">
        <v>159</v>
      </c>
      <c r="B855">
        <v>2</v>
      </c>
      <c r="C855" s="1">
        <v>28796</v>
      </c>
      <c r="D855">
        <v>1</v>
      </c>
      <c r="E855">
        <v>2</v>
      </c>
      <c r="F855">
        <v>4</v>
      </c>
      <c r="G855" t="s">
        <v>12</v>
      </c>
      <c r="H855">
        <v>39</v>
      </c>
      <c r="I855">
        <v>27336</v>
      </c>
      <c r="J855">
        <v>19530</v>
      </c>
      <c r="K855" s="3">
        <f>I855*Code!$F$1</f>
        <v>29522.880000000001</v>
      </c>
    </row>
    <row r="856" spans="1:11" x14ac:dyDescent="0.25">
      <c r="A856">
        <v>677</v>
      </c>
      <c r="B856">
        <v>2</v>
      </c>
      <c r="C856" s="1">
        <v>19945</v>
      </c>
      <c r="D856">
        <v>1</v>
      </c>
      <c r="E856">
        <v>4</v>
      </c>
      <c r="F856">
        <v>5</v>
      </c>
      <c r="G856" t="s">
        <v>13</v>
      </c>
      <c r="H856">
        <v>38</v>
      </c>
      <c r="I856">
        <v>27332</v>
      </c>
      <c r="J856">
        <v>41374</v>
      </c>
      <c r="K856" s="3">
        <f>I856*Code!$F$1</f>
        <v>29518.560000000001</v>
      </c>
    </row>
    <row r="857" spans="1:11" x14ac:dyDescent="0.25">
      <c r="A857">
        <v>834</v>
      </c>
      <c r="B857">
        <v>1</v>
      </c>
      <c r="C857" s="1">
        <v>26738</v>
      </c>
      <c r="D857">
        <v>1</v>
      </c>
      <c r="E857">
        <v>2</v>
      </c>
      <c r="F857">
        <v>2</v>
      </c>
      <c r="G857" t="s">
        <v>11</v>
      </c>
      <c r="H857">
        <v>50</v>
      </c>
      <c r="I857">
        <v>27332</v>
      </c>
      <c r="J857">
        <v>14808</v>
      </c>
      <c r="K857" s="3">
        <f>I857*Code!$F$1</f>
        <v>29518.560000000001</v>
      </c>
    </row>
    <row r="858" spans="1:11" x14ac:dyDescent="0.25">
      <c r="A858">
        <v>122</v>
      </c>
      <c r="B858">
        <v>1</v>
      </c>
      <c r="C858" s="1">
        <v>21921</v>
      </c>
      <c r="D858">
        <v>1</v>
      </c>
      <c r="E858">
        <v>4</v>
      </c>
      <c r="F858">
        <v>5</v>
      </c>
      <c r="G858" t="s">
        <v>13</v>
      </c>
      <c r="H858">
        <v>37</v>
      </c>
      <c r="I858">
        <v>27292</v>
      </c>
      <c r="J858">
        <v>13000</v>
      </c>
      <c r="K858" s="3">
        <f>I858*Code!$F$1</f>
        <v>29475.360000000001</v>
      </c>
    </row>
    <row r="859" spans="1:11" x14ac:dyDescent="0.25">
      <c r="A859">
        <v>1222</v>
      </c>
      <c r="B859">
        <v>1</v>
      </c>
      <c r="C859" s="1">
        <v>20769</v>
      </c>
      <c r="D859">
        <v>1</v>
      </c>
      <c r="E859">
        <v>4</v>
      </c>
      <c r="F859">
        <v>5</v>
      </c>
      <c r="G859" t="s">
        <v>13</v>
      </c>
      <c r="H859">
        <v>40</v>
      </c>
      <c r="I859">
        <v>27284</v>
      </c>
      <c r="J859">
        <v>32500</v>
      </c>
      <c r="K859" s="3">
        <f>I859*Code!$F$1</f>
        <v>29466.720000000001</v>
      </c>
    </row>
    <row r="860" spans="1:11" x14ac:dyDescent="0.25">
      <c r="A860">
        <v>512</v>
      </c>
      <c r="B860">
        <v>1</v>
      </c>
      <c r="C860" s="1">
        <v>25569</v>
      </c>
      <c r="D860">
        <v>1</v>
      </c>
      <c r="E860">
        <v>1</v>
      </c>
      <c r="F860">
        <v>4</v>
      </c>
      <c r="G860" t="s">
        <v>19</v>
      </c>
      <c r="H860">
        <v>39</v>
      </c>
      <c r="I860">
        <v>27272</v>
      </c>
      <c r="J860">
        <v>3200</v>
      </c>
      <c r="K860" s="3">
        <f>I860*Code!$F$1</f>
        <v>29453.760000000002</v>
      </c>
    </row>
    <row r="861" spans="1:11" x14ac:dyDescent="0.25">
      <c r="A861">
        <v>1221</v>
      </c>
      <c r="B861">
        <v>1</v>
      </c>
      <c r="C861" s="1">
        <v>27333</v>
      </c>
      <c r="D861">
        <v>1</v>
      </c>
      <c r="E861">
        <v>1</v>
      </c>
      <c r="F861">
        <v>4</v>
      </c>
      <c r="G861" t="s">
        <v>9</v>
      </c>
      <c r="H861">
        <v>40</v>
      </c>
      <c r="I861">
        <v>27192</v>
      </c>
      <c r="J861">
        <v>2000</v>
      </c>
      <c r="K861" s="3">
        <f>I861*Code!$F$1</f>
        <v>29367.360000000001</v>
      </c>
    </row>
    <row r="862" spans="1:11" x14ac:dyDescent="0.25">
      <c r="A862">
        <v>67</v>
      </c>
      <c r="B862">
        <v>2</v>
      </c>
      <c r="C862" s="1">
        <v>21078</v>
      </c>
      <c r="D862">
        <v>1</v>
      </c>
      <c r="E862">
        <v>1</v>
      </c>
      <c r="F862">
        <v>3</v>
      </c>
      <c r="G862" t="s">
        <v>10</v>
      </c>
      <c r="H862">
        <v>14</v>
      </c>
      <c r="I862">
        <v>27104</v>
      </c>
      <c r="J862">
        <v>5737</v>
      </c>
      <c r="K862" s="3">
        <f>I862*Code!$F$1</f>
        <v>29272.320000000003</v>
      </c>
    </row>
    <row r="863" spans="1:11" x14ac:dyDescent="0.25">
      <c r="A863">
        <v>191</v>
      </c>
      <c r="B863">
        <v>1</v>
      </c>
      <c r="C863" s="1">
        <v>27336</v>
      </c>
      <c r="D863">
        <v>1</v>
      </c>
      <c r="E863">
        <v>4</v>
      </c>
      <c r="F863">
        <v>3</v>
      </c>
      <c r="G863" t="s">
        <v>10</v>
      </c>
      <c r="H863">
        <v>39</v>
      </c>
      <c r="I863">
        <v>27104</v>
      </c>
      <c r="J863">
        <v>77000</v>
      </c>
      <c r="K863" s="3">
        <f>I863*Code!$F$1</f>
        <v>29272.320000000003</v>
      </c>
    </row>
    <row r="864" spans="1:11" x14ac:dyDescent="0.25">
      <c r="A864">
        <v>1094</v>
      </c>
      <c r="B864">
        <v>2</v>
      </c>
      <c r="C864" s="1">
        <v>23588</v>
      </c>
      <c r="D864">
        <v>1</v>
      </c>
      <c r="E864">
        <v>2</v>
      </c>
      <c r="F864">
        <v>4</v>
      </c>
      <c r="G864" t="s">
        <v>21</v>
      </c>
      <c r="H864">
        <v>39</v>
      </c>
      <c r="I864">
        <v>27100</v>
      </c>
      <c r="J864">
        <v>52470</v>
      </c>
      <c r="K864" s="3">
        <f>I864*Code!$F$1</f>
        <v>29268.000000000004</v>
      </c>
    </row>
    <row r="865" spans="1:11" x14ac:dyDescent="0.25">
      <c r="A865">
        <v>10</v>
      </c>
      <c r="B865">
        <v>2</v>
      </c>
      <c r="C865" s="1">
        <v>21592</v>
      </c>
      <c r="D865">
        <v>1</v>
      </c>
      <c r="E865">
        <v>3</v>
      </c>
      <c r="F865">
        <v>4</v>
      </c>
      <c r="G865" t="s">
        <v>9</v>
      </c>
      <c r="H865">
        <v>38</v>
      </c>
      <c r="I865">
        <v>27084</v>
      </c>
      <c r="J865">
        <v>2314</v>
      </c>
      <c r="K865" s="3">
        <f>I865*Code!$F$1</f>
        <v>29250.720000000001</v>
      </c>
    </row>
    <row r="866" spans="1:11" x14ac:dyDescent="0.25">
      <c r="A866">
        <v>820</v>
      </c>
      <c r="B866">
        <v>2</v>
      </c>
      <c r="C866" s="1">
        <v>26314</v>
      </c>
      <c r="D866">
        <v>1</v>
      </c>
      <c r="E866">
        <v>3</v>
      </c>
      <c r="F866">
        <v>4</v>
      </c>
      <c r="G866" t="s">
        <v>9</v>
      </c>
      <c r="H866">
        <v>26</v>
      </c>
      <c r="I866">
        <v>27076</v>
      </c>
      <c r="J866">
        <v>232133</v>
      </c>
      <c r="K866" s="3">
        <f>I866*Code!$F$1</f>
        <v>29242.080000000002</v>
      </c>
    </row>
    <row r="867" spans="1:11" x14ac:dyDescent="0.25">
      <c r="A867">
        <v>1236</v>
      </c>
      <c r="B867">
        <v>2</v>
      </c>
      <c r="C867" s="1">
        <v>23511</v>
      </c>
      <c r="D867">
        <v>1</v>
      </c>
      <c r="E867">
        <v>2</v>
      </c>
      <c r="F867">
        <v>4</v>
      </c>
      <c r="G867" t="s">
        <v>15</v>
      </c>
      <c r="H867">
        <v>40</v>
      </c>
      <c r="I867">
        <v>27052</v>
      </c>
      <c r="J867">
        <v>1476</v>
      </c>
      <c r="K867" s="3">
        <f>I867*Code!$F$1</f>
        <v>29216.160000000003</v>
      </c>
    </row>
    <row r="868" spans="1:11" x14ac:dyDescent="0.25">
      <c r="A868">
        <v>235</v>
      </c>
      <c r="B868">
        <v>1</v>
      </c>
      <c r="C868" s="1">
        <v>20354</v>
      </c>
      <c r="D868">
        <v>1</v>
      </c>
      <c r="E868">
        <v>3</v>
      </c>
      <c r="F868">
        <v>4</v>
      </c>
      <c r="G868" t="s">
        <v>19</v>
      </c>
      <c r="H868">
        <v>34</v>
      </c>
      <c r="I868">
        <v>27032</v>
      </c>
      <c r="J868">
        <v>38012</v>
      </c>
      <c r="K868" s="3">
        <f>I868*Code!$F$1</f>
        <v>29194.560000000001</v>
      </c>
    </row>
    <row r="869" spans="1:11" x14ac:dyDescent="0.25">
      <c r="A869">
        <v>359</v>
      </c>
      <c r="B869">
        <v>1</v>
      </c>
      <c r="C869" s="1">
        <v>32730</v>
      </c>
      <c r="D869">
        <v>1</v>
      </c>
      <c r="E869">
        <v>4</v>
      </c>
      <c r="F869">
        <v>4</v>
      </c>
      <c r="G869" t="s">
        <v>12</v>
      </c>
      <c r="H869">
        <v>40</v>
      </c>
      <c r="I869">
        <v>27016</v>
      </c>
      <c r="J869">
        <v>1000</v>
      </c>
      <c r="K869" s="3">
        <f>I869*Code!$F$1</f>
        <v>29177.280000000002</v>
      </c>
    </row>
    <row r="870" spans="1:11" x14ac:dyDescent="0.25">
      <c r="A870">
        <v>1201</v>
      </c>
      <c r="B870">
        <v>2</v>
      </c>
      <c r="C870" s="1">
        <v>27832</v>
      </c>
      <c r="D870">
        <v>1</v>
      </c>
      <c r="E870">
        <v>2</v>
      </c>
      <c r="F870">
        <v>4</v>
      </c>
      <c r="G870" t="s">
        <v>12</v>
      </c>
      <c r="H870">
        <v>40</v>
      </c>
      <c r="I870">
        <v>27004</v>
      </c>
      <c r="J870">
        <v>6239</v>
      </c>
      <c r="K870" s="3">
        <f>I870*Code!$F$1</f>
        <v>29164.320000000003</v>
      </c>
    </row>
    <row r="871" spans="1:11" x14ac:dyDescent="0.25">
      <c r="A871">
        <v>391</v>
      </c>
      <c r="B871">
        <v>1</v>
      </c>
      <c r="C871" s="1">
        <v>30479</v>
      </c>
      <c r="D871">
        <v>1</v>
      </c>
      <c r="E871">
        <v>4</v>
      </c>
      <c r="F871">
        <v>5</v>
      </c>
      <c r="G871" t="s">
        <v>13</v>
      </c>
      <c r="H871">
        <v>39</v>
      </c>
      <c r="I871">
        <v>26992</v>
      </c>
      <c r="J871">
        <v>74094</v>
      </c>
      <c r="K871" s="3">
        <f>I871*Code!$F$1</f>
        <v>29151.360000000001</v>
      </c>
    </row>
    <row r="872" spans="1:11" x14ac:dyDescent="0.25">
      <c r="A872">
        <v>1234</v>
      </c>
      <c r="B872">
        <v>1</v>
      </c>
      <c r="C872" s="1">
        <v>34240</v>
      </c>
      <c r="D872">
        <v>1</v>
      </c>
      <c r="E872">
        <v>4</v>
      </c>
      <c r="F872">
        <v>4</v>
      </c>
      <c r="G872" t="s">
        <v>20</v>
      </c>
      <c r="H872">
        <v>40</v>
      </c>
      <c r="I872">
        <v>26988</v>
      </c>
      <c r="J872">
        <v>60718</v>
      </c>
      <c r="K872" s="3">
        <f>I872*Code!$F$1</f>
        <v>29147.040000000001</v>
      </c>
    </row>
    <row r="873" spans="1:11" x14ac:dyDescent="0.25">
      <c r="A873">
        <v>908</v>
      </c>
      <c r="B873">
        <v>1</v>
      </c>
      <c r="C873" s="1">
        <v>32418</v>
      </c>
      <c r="D873">
        <v>1</v>
      </c>
      <c r="E873">
        <v>4</v>
      </c>
      <c r="F873">
        <v>5</v>
      </c>
      <c r="G873" t="s">
        <v>13</v>
      </c>
      <c r="H873">
        <v>39</v>
      </c>
      <c r="I873">
        <v>26896</v>
      </c>
      <c r="J873">
        <v>153092</v>
      </c>
      <c r="K873" s="3">
        <f>I873*Code!$F$1</f>
        <v>29047.68</v>
      </c>
    </row>
    <row r="874" spans="1:11" x14ac:dyDescent="0.25">
      <c r="A874">
        <v>215</v>
      </c>
      <c r="B874">
        <v>2</v>
      </c>
      <c r="C874" s="1">
        <v>27955</v>
      </c>
      <c r="D874">
        <v>1</v>
      </c>
      <c r="E874">
        <v>1</v>
      </c>
      <c r="F874">
        <v>4</v>
      </c>
      <c r="G874" t="s">
        <v>21</v>
      </c>
      <c r="H874">
        <v>40</v>
      </c>
      <c r="I874">
        <v>26856</v>
      </c>
      <c r="J874">
        <v>25801</v>
      </c>
      <c r="K874" s="3">
        <f>I874*Code!$F$1</f>
        <v>29004.480000000003</v>
      </c>
    </row>
    <row r="875" spans="1:11" x14ac:dyDescent="0.25">
      <c r="A875">
        <v>1326</v>
      </c>
      <c r="B875">
        <v>1</v>
      </c>
      <c r="C875" s="1">
        <v>29223</v>
      </c>
      <c r="D875">
        <v>1</v>
      </c>
      <c r="E875">
        <v>4</v>
      </c>
      <c r="F875">
        <v>4</v>
      </c>
      <c r="G875" t="s">
        <v>19</v>
      </c>
      <c r="H875">
        <v>40</v>
      </c>
      <c r="I875">
        <v>26856</v>
      </c>
      <c r="J875">
        <v>20</v>
      </c>
      <c r="K875" s="3">
        <f>I875*Code!$F$1</f>
        <v>29004.480000000003</v>
      </c>
    </row>
    <row r="876" spans="1:11" x14ac:dyDescent="0.25">
      <c r="A876">
        <v>1121</v>
      </c>
      <c r="B876">
        <v>2</v>
      </c>
      <c r="C876" s="1">
        <v>27515</v>
      </c>
      <c r="D876">
        <v>1</v>
      </c>
      <c r="E876">
        <v>1</v>
      </c>
      <c r="F876">
        <v>5</v>
      </c>
      <c r="G876" t="s">
        <v>13</v>
      </c>
      <c r="H876">
        <v>44</v>
      </c>
      <c r="I876">
        <v>26848</v>
      </c>
      <c r="J876">
        <v>750</v>
      </c>
      <c r="K876" s="3">
        <f>I876*Code!$F$1</f>
        <v>28995.84</v>
      </c>
    </row>
    <row r="877" spans="1:11" x14ac:dyDescent="0.25">
      <c r="A877">
        <v>777</v>
      </c>
      <c r="B877">
        <v>1</v>
      </c>
      <c r="C877" s="1">
        <v>30621</v>
      </c>
      <c r="D877">
        <v>2</v>
      </c>
      <c r="E877">
        <v>4</v>
      </c>
      <c r="F877">
        <v>5</v>
      </c>
      <c r="G877" t="s">
        <v>13</v>
      </c>
      <c r="H877">
        <v>40</v>
      </c>
      <c r="I877">
        <v>26804</v>
      </c>
      <c r="J877">
        <v>295</v>
      </c>
      <c r="K877" s="3">
        <f>I877*Code!$F$1</f>
        <v>28948.320000000003</v>
      </c>
    </row>
    <row r="878" spans="1:11" x14ac:dyDescent="0.25">
      <c r="A878">
        <v>1309</v>
      </c>
      <c r="B878">
        <v>2</v>
      </c>
      <c r="C878" s="1">
        <v>28457</v>
      </c>
      <c r="D878">
        <v>1</v>
      </c>
      <c r="E878">
        <v>2</v>
      </c>
      <c r="F878">
        <v>4</v>
      </c>
      <c r="G878" t="s">
        <v>14</v>
      </c>
      <c r="H878">
        <v>40</v>
      </c>
      <c r="I878">
        <v>26792</v>
      </c>
      <c r="J878">
        <v>3000</v>
      </c>
      <c r="K878" s="3">
        <f>I878*Code!$F$1</f>
        <v>28935.360000000001</v>
      </c>
    </row>
    <row r="879" spans="1:11" x14ac:dyDescent="0.25">
      <c r="A879">
        <v>315</v>
      </c>
      <c r="B879">
        <v>2</v>
      </c>
      <c r="C879" s="1">
        <v>31608</v>
      </c>
      <c r="D879">
        <v>1</v>
      </c>
      <c r="E879">
        <v>4</v>
      </c>
      <c r="F879">
        <v>4</v>
      </c>
      <c r="G879" t="s">
        <v>14</v>
      </c>
      <c r="H879">
        <v>39</v>
      </c>
      <c r="I879">
        <v>26572</v>
      </c>
      <c r="J879">
        <v>7203</v>
      </c>
      <c r="K879" s="3">
        <f>I879*Code!$F$1</f>
        <v>28697.760000000002</v>
      </c>
    </row>
    <row r="880" spans="1:11" x14ac:dyDescent="0.25">
      <c r="A880">
        <v>593</v>
      </c>
      <c r="B880">
        <v>2</v>
      </c>
      <c r="C880" s="1">
        <v>26681</v>
      </c>
      <c r="D880">
        <v>1</v>
      </c>
      <c r="E880">
        <v>1</v>
      </c>
      <c r="F880">
        <v>5</v>
      </c>
      <c r="G880" t="s">
        <v>13</v>
      </c>
      <c r="H880">
        <v>20</v>
      </c>
      <c r="I880">
        <v>26548</v>
      </c>
      <c r="J880">
        <v>79</v>
      </c>
      <c r="K880" s="3">
        <f>I880*Code!$F$1</f>
        <v>28671.84</v>
      </c>
    </row>
    <row r="881" spans="1:11" x14ac:dyDescent="0.25">
      <c r="A881">
        <v>880</v>
      </c>
      <c r="B881">
        <v>1</v>
      </c>
      <c r="C881" s="1">
        <v>21517</v>
      </c>
      <c r="D881">
        <v>1</v>
      </c>
      <c r="E881">
        <v>4</v>
      </c>
      <c r="F881">
        <v>2</v>
      </c>
      <c r="G881" t="s">
        <v>11</v>
      </c>
      <c r="H881">
        <v>50</v>
      </c>
      <c r="I881">
        <v>26528</v>
      </c>
      <c r="J881">
        <v>482800</v>
      </c>
      <c r="K881" s="3">
        <f>I881*Code!$F$1</f>
        <v>28650.240000000002</v>
      </c>
    </row>
    <row r="882" spans="1:11" x14ac:dyDescent="0.25">
      <c r="A882">
        <v>832</v>
      </c>
      <c r="B882">
        <v>2</v>
      </c>
      <c r="C882" s="1">
        <v>28230</v>
      </c>
      <c r="D882">
        <v>1</v>
      </c>
      <c r="E882">
        <v>1</v>
      </c>
      <c r="F882">
        <v>2</v>
      </c>
      <c r="G882" t="s">
        <v>21</v>
      </c>
      <c r="H882">
        <v>15</v>
      </c>
      <c r="I882">
        <v>26496</v>
      </c>
      <c r="J882">
        <v>27000</v>
      </c>
      <c r="K882" s="3">
        <f>I882*Code!$F$1</f>
        <v>28615.68</v>
      </c>
    </row>
    <row r="883" spans="1:11" x14ac:dyDescent="0.25">
      <c r="A883">
        <v>1292</v>
      </c>
      <c r="B883">
        <v>1</v>
      </c>
      <c r="C883" s="1">
        <v>21254</v>
      </c>
      <c r="D883">
        <v>1</v>
      </c>
      <c r="E883">
        <v>4</v>
      </c>
      <c r="F883">
        <v>5</v>
      </c>
      <c r="G883" t="s">
        <v>13</v>
      </c>
      <c r="H883">
        <v>40</v>
      </c>
      <c r="I883">
        <v>26476</v>
      </c>
      <c r="J883">
        <v>4118</v>
      </c>
      <c r="K883" s="3">
        <f>I883*Code!$F$1</f>
        <v>28594.080000000002</v>
      </c>
    </row>
    <row r="884" spans="1:11" x14ac:dyDescent="0.25">
      <c r="A884">
        <v>1079</v>
      </c>
      <c r="B884">
        <v>2</v>
      </c>
      <c r="C884" s="1">
        <v>31024</v>
      </c>
      <c r="D884">
        <v>1</v>
      </c>
      <c r="E884">
        <v>4</v>
      </c>
      <c r="F884">
        <v>4</v>
      </c>
      <c r="G884" t="s">
        <v>14</v>
      </c>
      <c r="H884">
        <v>38</v>
      </c>
      <c r="I884">
        <v>26468</v>
      </c>
      <c r="J884">
        <v>20000</v>
      </c>
      <c r="K884" s="3">
        <f>I884*Code!$F$1</f>
        <v>28585.440000000002</v>
      </c>
    </row>
    <row r="885" spans="1:11" x14ac:dyDescent="0.25">
      <c r="A885">
        <v>565</v>
      </c>
      <c r="B885">
        <v>1</v>
      </c>
      <c r="C885" s="1">
        <v>22535</v>
      </c>
      <c r="D885">
        <v>1</v>
      </c>
      <c r="E885">
        <v>4</v>
      </c>
      <c r="F885">
        <v>4</v>
      </c>
      <c r="G885" t="s">
        <v>15</v>
      </c>
      <c r="H885">
        <v>39</v>
      </c>
      <c r="I885">
        <v>26460</v>
      </c>
      <c r="J885">
        <v>22500</v>
      </c>
      <c r="K885" s="3">
        <f>I885*Code!$F$1</f>
        <v>28576.800000000003</v>
      </c>
    </row>
    <row r="886" spans="1:11" x14ac:dyDescent="0.25">
      <c r="A886">
        <v>206</v>
      </c>
      <c r="B886">
        <v>1</v>
      </c>
      <c r="C886" s="1">
        <v>29417</v>
      </c>
      <c r="D886">
        <v>1</v>
      </c>
      <c r="E886">
        <v>4</v>
      </c>
      <c r="F886">
        <v>5</v>
      </c>
      <c r="G886" t="s">
        <v>16</v>
      </c>
      <c r="H886">
        <v>38</v>
      </c>
      <c r="I886">
        <v>26432</v>
      </c>
      <c r="J886">
        <v>1500</v>
      </c>
      <c r="K886" s="3">
        <f>I886*Code!$F$1</f>
        <v>28546.560000000001</v>
      </c>
    </row>
    <row r="887" spans="1:11" x14ac:dyDescent="0.25">
      <c r="A887">
        <v>892</v>
      </c>
      <c r="B887">
        <v>1</v>
      </c>
      <c r="C887" s="1">
        <v>23034</v>
      </c>
      <c r="D887">
        <v>1</v>
      </c>
      <c r="E887">
        <v>3</v>
      </c>
      <c r="F887">
        <v>2</v>
      </c>
      <c r="G887" t="s">
        <v>20</v>
      </c>
      <c r="H887">
        <v>54</v>
      </c>
      <c r="I887">
        <v>26332</v>
      </c>
      <c r="J887">
        <v>332703</v>
      </c>
      <c r="K887" s="3">
        <f>I887*Code!$F$1</f>
        <v>28438.560000000001</v>
      </c>
    </row>
    <row r="888" spans="1:11" x14ac:dyDescent="0.25">
      <c r="A888">
        <v>1336</v>
      </c>
      <c r="B888">
        <v>2</v>
      </c>
      <c r="C888" s="1">
        <v>24460</v>
      </c>
      <c r="D888">
        <v>1</v>
      </c>
      <c r="E888">
        <v>2</v>
      </c>
      <c r="F888">
        <v>4</v>
      </c>
      <c r="G888" t="s">
        <v>11</v>
      </c>
      <c r="H888">
        <v>40</v>
      </c>
      <c r="I888">
        <v>26332</v>
      </c>
      <c r="J888">
        <v>16780</v>
      </c>
      <c r="K888" s="3">
        <f>I888*Code!$F$1</f>
        <v>28438.560000000001</v>
      </c>
    </row>
    <row r="889" spans="1:11" x14ac:dyDescent="0.25">
      <c r="A889">
        <v>1014</v>
      </c>
      <c r="B889">
        <v>1</v>
      </c>
      <c r="C889" s="1">
        <v>28231</v>
      </c>
      <c r="D889">
        <v>1</v>
      </c>
      <c r="E889">
        <v>3</v>
      </c>
      <c r="F889">
        <v>5</v>
      </c>
      <c r="G889" t="s">
        <v>13</v>
      </c>
      <c r="H889">
        <v>38</v>
      </c>
      <c r="I889">
        <v>26268</v>
      </c>
      <c r="J889">
        <v>11424</v>
      </c>
      <c r="K889" s="3">
        <f>I889*Code!$F$1</f>
        <v>28369.440000000002</v>
      </c>
    </row>
    <row r="890" spans="1:11" x14ac:dyDescent="0.25">
      <c r="A890">
        <v>616</v>
      </c>
      <c r="B890">
        <v>1</v>
      </c>
      <c r="C890" s="1">
        <v>27700</v>
      </c>
      <c r="D890">
        <v>1</v>
      </c>
      <c r="E890">
        <v>4</v>
      </c>
      <c r="F890">
        <v>5</v>
      </c>
      <c r="G890" t="s">
        <v>13</v>
      </c>
      <c r="H890">
        <v>32</v>
      </c>
      <c r="I890">
        <v>26260</v>
      </c>
      <c r="J890">
        <v>500</v>
      </c>
      <c r="K890" s="3">
        <f>I890*Code!$F$1</f>
        <v>28360.800000000003</v>
      </c>
    </row>
    <row r="891" spans="1:11" x14ac:dyDescent="0.25">
      <c r="A891">
        <v>1240</v>
      </c>
      <c r="B891">
        <v>2</v>
      </c>
      <c r="C891" s="1">
        <v>29105</v>
      </c>
      <c r="D891">
        <v>1</v>
      </c>
      <c r="E891">
        <v>2</v>
      </c>
      <c r="F891">
        <v>3</v>
      </c>
      <c r="G891" t="s">
        <v>10</v>
      </c>
      <c r="H891">
        <v>40</v>
      </c>
      <c r="I891">
        <v>26224</v>
      </c>
      <c r="J891">
        <v>23775</v>
      </c>
      <c r="K891" s="3">
        <f>I891*Code!$F$1</f>
        <v>28321.920000000002</v>
      </c>
    </row>
    <row r="892" spans="1:11" x14ac:dyDescent="0.25">
      <c r="A892">
        <v>1010</v>
      </c>
      <c r="B892">
        <v>2</v>
      </c>
      <c r="C892" s="1">
        <v>20815</v>
      </c>
      <c r="D892">
        <v>1</v>
      </c>
      <c r="E892">
        <v>4</v>
      </c>
      <c r="F892">
        <v>4</v>
      </c>
      <c r="G892" t="s">
        <v>14</v>
      </c>
      <c r="H892">
        <v>20</v>
      </c>
      <c r="I892">
        <v>26220</v>
      </c>
      <c r="J892">
        <v>206500</v>
      </c>
      <c r="K892" s="3">
        <f>I892*Code!$F$1</f>
        <v>28317.600000000002</v>
      </c>
    </row>
    <row r="893" spans="1:11" x14ac:dyDescent="0.25">
      <c r="A893">
        <v>971</v>
      </c>
      <c r="B893">
        <v>1</v>
      </c>
      <c r="C893" s="1">
        <v>31659</v>
      </c>
      <c r="D893">
        <v>1</v>
      </c>
      <c r="E893">
        <v>4</v>
      </c>
      <c r="F893">
        <v>5</v>
      </c>
      <c r="G893" t="s">
        <v>13</v>
      </c>
      <c r="H893">
        <v>39</v>
      </c>
      <c r="I893">
        <v>26164</v>
      </c>
      <c r="J893">
        <v>656</v>
      </c>
      <c r="K893" s="3">
        <f>I893*Code!$F$1</f>
        <v>28257.120000000003</v>
      </c>
    </row>
    <row r="894" spans="1:11" x14ac:dyDescent="0.25">
      <c r="A894">
        <v>528</v>
      </c>
      <c r="B894">
        <v>2</v>
      </c>
      <c r="C894" s="1">
        <v>27689</v>
      </c>
      <c r="D894">
        <v>1</v>
      </c>
      <c r="E894">
        <v>1</v>
      </c>
      <c r="F894">
        <v>4</v>
      </c>
      <c r="G894" t="s">
        <v>14</v>
      </c>
      <c r="H894">
        <v>30</v>
      </c>
      <c r="I894">
        <v>26160</v>
      </c>
      <c r="J894">
        <v>27725</v>
      </c>
      <c r="K894" s="3">
        <f>I894*Code!$F$1</f>
        <v>28252.800000000003</v>
      </c>
    </row>
    <row r="895" spans="1:11" x14ac:dyDescent="0.25">
      <c r="A895">
        <v>181</v>
      </c>
      <c r="B895">
        <v>2</v>
      </c>
      <c r="C895" s="1">
        <v>25912</v>
      </c>
      <c r="D895">
        <v>1</v>
      </c>
      <c r="E895">
        <v>2</v>
      </c>
      <c r="F895">
        <v>3</v>
      </c>
      <c r="G895" t="s">
        <v>10</v>
      </c>
      <c r="H895">
        <v>39</v>
      </c>
      <c r="I895">
        <v>26116</v>
      </c>
      <c r="J895">
        <v>200000</v>
      </c>
      <c r="K895" s="3">
        <f>I895*Code!$F$1</f>
        <v>28205.280000000002</v>
      </c>
    </row>
    <row r="896" spans="1:11" x14ac:dyDescent="0.25">
      <c r="A896">
        <v>453</v>
      </c>
      <c r="B896">
        <v>2</v>
      </c>
      <c r="C896" s="1">
        <v>23480</v>
      </c>
      <c r="D896">
        <v>1</v>
      </c>
      <c r="E896">
        <v>1</v>
      </c>
      <c r="F896">
        <v>4</v>
      </c>
      <c r="G896" t="s">
        <v>12</v>
      </c>
      <c r="H896">
        <v>39</v>
      </c>
      <c r="I896">
        <v>26096</v>
      </c>
      <c r="J896">
        <v>101061</v>
      </c>
      <c r="K896" s="3">
        <f>I896*Code!$F$1</f>
        <v>28183.68</v>
      </c>
    </row>
    <row r="897" spans="1:11" x14ac:dyDescent="0.25">
      <c r="A897">
        <v>313</v>
      </c>
      <c r="B897">
        <v>1</v>
      </c>
      <c r="C897" s="1">
        <v>22699</v>
      </c>
      <c r="D897">
        <v>1</v>
      </c>
      <c r="E897">
        <v>1</v>
      </c>
      <c r="F897">
        <v>5</v>
      </c>
      <c r="G897" t="s">
        <v>13</v>
      </c>
      <c r="H897">
        <v>39</v>
      </c>
      <c r="I897">
        <v>26016</v>
      </c>
      <c r="J897">
        <v>1013</v>
      </c>
      <c r="K897" s="3">
        <f>I897*Code!$F$1</f>
        <v>28097.280000000002</v>
      </c>
    </row>
    <row r="898" spans="1:11" x14ac:dyDescent="0.25">
      <c r="A898">
        <v>1315</v>
      </c>
      <c r="B898">
        <v>2</v>
      </c>
      <c r="C898" s="1">
        <v>28848</v>
      </c>
      <c r="D898">
        <v>1</v>
      </c>
      <c r="E898">
        <v>4</v>
      </c>
      <c r="F898">
        <v>4</v>
      </c>
      <c r="G898" t="s">
        <v>20</v>
      </c>
      <c r="H898">
        <v>20</v>
      </c>
      <c r="I898">
        <v>26016</v>
      </c>
      <c r="J898">
        <v>49593</v>
      </c>
      <c r="K898" s="3">
        <f>I898*Code!$F$1</f>
        <v>28097.280000000002</v>
      </c>
    </row>
    <row r="899" spans="1:11" x14ac:dyDescent="0.25">
      <c r="A899">
        <v>1069</v>
      </c>
      <c r="B899">
        <v>1</v>
      </c>
      <c r="C899" s="1">
        <v>21184</v>
      </c>
      <c r="D899">
        <v>1</v>
      </c>
      <c r="E899">
        <v>4</v>
      </c>
      <c r="F899">
        <v>4</v>
      </c>
      <c r="G899" t="s">
        <v>21</v>
      </c>
      <c r="H899">
        <v>45</v>
      </c>
      <c r="I899">
        <v>26008</v>
      </c>
      <c r="J899">
        <v>253520</v>
      </c>
      <c r="K899" s="3">
        <f>I899*Code!$F$1</f>
        <v>28088.640000000003</v>
      </c>
    </row>
    <row r="900" spans="1:11" x14ac:dyDescent="0.25">
      <c r="A900">
        <v>1332</v>
      </c>
      <c r="B900">
        <v>1</v>
      </c>
      <c r="C900" s="1">
        <v>30308</v>
      </c>
      <c r="D900">
        <v>1</v>
      </c>
      <c r="E900">
        <v>1</v>
      </c>
      <c r="F900">
        <v>4</v>
      </c>
      <c r="G900" t="s">
        <v>20</v>
      </c>
      <c r="H900">
        <v>40</v>
      </c>
      <c r="I900">
        <v>26004</v>
      </c>
      <c r="J900">
        <v>23150</v>
      </c>
      <c r="K900" s="3">
        <f>I900*Code!$F$1</f>
        <v>28084.320000000003</v>
      </c>
    </row>
    <row r="901" spans="1:11" x14ac:dyDescent="0.25">
      <c r="A901">
        <v>829</v>
      </c>
      <c r="B901">
        <v>2</v>
      </c>
      <c r="C901" s="1">
        <v>34764</v>
      </c>
      <c r="D901">
        <v>1</v>
      </c>
      <c r="E901">
        <v>3</v>
      </c>
      <c r="F901">
        <v>4</v>
      </c>
      <c r="G901" t="s">
        <v>14</v>
      </c>
      <c r="H901">
        <v>38</v>
      </c>
      <c r="I901">
        <v>25944</v>
      </c>
      <c r="J901">
        <v>215027</v>
      </c>
      <c r="K901" s="3">
        <f>I901*Code!$F$1</f>
        <v>28019.52</v>
      </c>
    </row>
    <row r="902" spans="1:11" x14ac:dyDescent="0.25">
      <c r="A902">
        <v>408</v>
      </c>
      <c r="B902">
        <v>1</v>
      </c>
      <c r="C902" s="1">
        <v>27870</v>
      </c>
      <c r="D902">
        <v>1</v>
      </c>
      <c r="E902">
        <v>1</v>
      </c>
      <c r="F902">
        <v>4</v>
      </c>
      <c r="G902" t="s">
        <v>11</v>
      </c>
      <c r="H902">
        <v>35</v>
      </c>
      <c r="I902">
        <v>25940</v>
      </c>
      <c r="J902">
        <v>20200</v>
      </c>
      <c r="K902" s="3">
        <f>I902*Code!$F$1</f>
        <v>28015.200000000001</v>
      </c>
    </row>
    <row r="903" spans="1:11" x14ac:dyDescent="0.25">
      <c r="A903">
        <v>871</v>
      </c>
      <c r="B903">
        <v>1</v>
      </c>
      <c r="C903" s="1">
        <v>29612</v>
      </c>
      <c r="D903">
        <v>1</v>
      </c>
      <c r="E903">
        <v>4</v>
      </c>
      <c r="F903">
        <v>2</v>
      </c>
      <c r="G903" t="s">
        <v>14</v>
      </c>
      <c r="H903">
        <v>16</v>
      </c>
      <c r="I903">
        <v>25876</v>
      </c>
      <c r="J903">
        <v>0</v>
      </c>
      <c r="K903" s="3">
        <f>I903*Code!$F$1</f>
        <v>27946.080000000002</v>
      </c>
    </row>
    <row r="904" spans="1:11" x14ac:dyDescent="0.25">
      <c r="A904">
        <v>1213</v>
      </c>
      <c r="B904">
        <v>1</v>
      </c>
      <c r="C904" s="1">
        <v>24320</v>
      </c>
      <c r="D904">
        <v>1</v>
      </c>
      <c r="E904">
        <v>4</v>
      </c>
      <c r="F904">
        <v>5</v>
      </c>
      <c r="G904" t="s">
        <v>13</v>
      </c>
      <c r="H904">
        <v>40</v>
      </c>
      <c r="I904">
        <v>25876</v>
      </c>
      <c r="J904">
        <v>6620</v>
      </c>
      <c r="K904" s="3">
        <f>I904*Code!$F$1</f>
        <v>27946.080000000002</v>
      </c>
    </row>
    <row r="905" spans="1:11" x14ac:dyDescent="0.25">
      <c r="A905">
        <v>165</v>
      </c>
      <c r="B905">
        <v>2</v>
      </c>
      <c r="C905" s="1">
        <v>33765</v>
      </c>
      <c r="D905">
        <v>1</v>
      </c>
      <c r="E905">
        <v>4</v>
      </c>
      <c r="F905">
        <v>4</v>
      </c>
      <c r="G905" t="s">
        <v>20</v>
      </c>
      <c r="H905">
        <v>40</v>
      </c>
      <c r="I905">
        <v>25836</v>
      </c>
      <c r="J905">
        <v>300</v>
      </c>
      <c r="K905" s="3">
        <f>I905*Code!$F$1</f>
        <v>27902.880000000001</v>
      </c>
    </row>
    <row r="906" spans="1:11" x14ac:dyDescent="0.25">
      <c r="A906">
        <v>1218</v>
      </c>
      <c r="B906">
        <v>2</v>
      </c>
      <c r="C906" s="1">
        <v>29207</v>
      </c>
      <c r="D906">
        <v>1</v>
      </c>
      <c r="E906">
        <v>3</v>
      </c>
      <c r="F906">
        <v>4</v>
      </c>
      <c r="G906" t="s">
        <v>19</v>
      </c>
      <c r="H906">
        <v>30</v>
      </c>
      <c r="I906">
        <v>25820</v>
      </c>
      <c r="J906">
        <v>10213</v>
      </c>
      <c r="K906" s="3">
        <f>I906*Code!$F$1</f>
        <v>27885.600000000002</v>
      </c>
    </row>
    <row r="907" spans="1:11" x14ac:dyDescent="0.25">
      <c r="A907">
        <v>800</v>
      </c>
      <c r="B907">
        <v>2</v>
      </c>
      <c r="C907" s="1">
        <v>25266</v>
      </c>
      <c r="D907">
        <v>1</v>
      </c>
      <c r="E907">
        <v>1</v>
      </c>
      <c r="F907">
        <v>4</v>
      </c>
      <c r="G907" t="s">
        <v>14</v>
      </c>
      <c r="H907">
        <v>18</v>
      </c>
      <c r="I907">
        <v>25796</v>
      </c>
      <c r="J907">
        <v>500</v>
      </c>
      <c r="K907" s="3">
        <f>I907*Code!$F$1</f>
        <v>27859.68</v>
      </c>
    </row>
    <row r="908" spans="1:11" x14ac:dyDescent="0.25">
      <c r="A908">
        <v>16</v>
      </c>
      <c r="B908">
        <v>1</v>
      </c>
      <c r="C908" s="1">
        <v>24787</v>
      </c>
      <c r="D908">
        <v>1</v>
      </c>
      <c r="E908">
        <v>4</v>
      </c>
      <c r="F908">
        <v>5</v>
      </c>
      <c r="G908" t="s">
        <v>16</v>
      </c>
      <c r="H908">
        <v>40</v>
      </c>
      <c r="I908">
        <v>25792</v>
      </c>
      <c r="J908">
        <v>17506</v>
      </c>
      <c r="K908" s="3">
        <f>I908*Code!$F$1</f>
        <v>27855.360000000001</v>
      </c>
    </row>
    <row r="909" spans="1:11" x14ac:dyDescent="0.25">
      <c r="A909">
        <v>608</v>
      </c>
      <c r="B909">
        <v>2</v>
      </c>
      <c r="C909" s="1">
        <v>25466</v>
      </c>
      <c r="D909">
        <v>1</v>
      </c>
      <c r="E909">
        <v>4</v>
      </c>
      <c r="F909">
        <v>4</v>
      </c>
      <c r="G909" t="s">
        <v>19</v>
      </c>
      <c r="H909">
        <v>39</v>
      </c>
      <c r="I909">
        <v>25784</v>
      </c>
      <c r="J909">
        <v>188</v>
      </c>
      <c r="K909" s="3">
        <f>I909*Code!$F$1</f>
        <v>27846.720000000001</v>
      </c>
    </row>
    <row r="910" spans="1:11" x14ac:dyDescent="0.25">
      <c r="A910">
        <v>488</v>
      </c>
      <c r="B910">
        <v>1</v>
      </c>
      <c r="C910" s="1">
        <v>29030</v>
      </c>
      <c r="D910">
        <v>1</v>
      </c>
      <c r="E910">
        <v>4</v>
      </c>
      <c r="F910">
        <v>4</v>
      </c>
      <c r="G910" t="s">
        <v>14</v>
      </c>
      <c r="H910">
        <v>40</v>
      </c>
      <c r="I910">
        <v>25772</v>
      </c>
      <c r="J910">
        <v>0</v>
      </c>
      <c r="K910" s="3">
        <f>I910*Code!$F$1</f>
        <v>27833.760000000002</v>
      </c>
    </row>
    <row r="911" spans="1:11" x14ac:dyDescent="0.25">
      <c r="A911">
        <v>983</v>
      </c>
      <c r="B911">
        <v>1</v>
      </c>
      <c r="C911" s="1">
        <v>30265</v>
      </c>
      <c r="D911">
        <v>1</v>
      </c>
      <c r="E911">
        <v>4</v>
      </c>
      <c r="F911">
        <v>4</v>
      </c>
      <c r="G911" t="s">
        <v>14</v>
      </c>
      <c r="H911">
        <v>39</v>
      </c>
      <c r="I911">
        <v>25744</v>
      </c>
      <c r="J911">
        <v>109077</v>
      </c>
      <c r="K911" s="3">
        <f>I911*Code!$F$1</f>
        <v>27803.52</v>
      </c>
    </row>
    <row r="912" spans="1:11" x14ac:dyDescent="0.25">
      <c r="A912">
        <v>155</v>
      </c>
      <c r="B912">
        <v>2</v>
      </c>
      <c r="C912" s="1">
        <v>28422</v>
      </c>
      <c r="D912">
        <v>1</v>
      </c>
      <c r="E912">
        <v>3</v>
      </c>
      <c r="F912">
        <v>4</v>
      </c>
      <c r="G912" t="s">
        <v>19</v>
      </c>
      <c r="H912">
        <v>26</v>
      </c>
      <c r="I912">
        <v>25704</v>
      </c>
      <c r="J912">
        <v>0</v>
      </c>
      <c r="K912" s="3">
        <f>I912*Code!$F$1</f>
        <v>27760.320000000003</v>
      </c>
    </row>
    <row r="913" spans="1:11" x14ac:dyDescent="0.25">
      <c r="A913">
        <v>394</v>
      </c>
      <c r="B913">
        <v>2</v>
      </c>
      <c r="C913" s="1">
        <v>21263</v>
      </c>
      <c r="D913">
        <v>1</v>
      </c>
      <c r="E913">
        <v>1</v>
      </c>
      <c r="F913">
        <v>4</v>
      </c>
      <c r="G913" t="s">
        <v>14</v>
      </c>
      <c r="H913">
        <v>38</v>
      </c>
      <c r="I913">
        <v>25680</v>
      </c>
      <c r="J913">
        <v>150000</v>
      </c>
      <c r="K913" s="3">
        <f>I913*Code!$F$1</f>
        <v>27734.400000000001</v>
      </c>
    </row>
    <row r="914" spans="1:11" x14ac:dyDescent="0.25">
      <c r="A914">
        <v>307</v>
      </c>
      <c r="B914">
        <v>2</v>
      </c>
      <c r="C914" s="1">
        <v>26830</v>
      </c>
      <c r="D914">
        <v>1</v>
      </c>
      <c r="E914">
        <v>1</v>
      </c>
      <c r="F914">
        <v>4</v>
      </c>
      <c r="G914" t="s">
        <v>14</v>
      </c>
      <c r="H914">
        <v>39</v>
      </c>
      <c r="I914">
        <v>25660</v>
      </c>
      <c r="J914">
        <v>23000</v>
      </c>
      <c r="K914" s="3">
        <f>I914*Code!$F$1</f>
        <v>27712.800000000003</v>
      </c>
    </row>
    <row r="915" spans="1:11" x14ac:dyDescent="0.25">
      <c r="A915">
        <v>89</v>
      </c>
      <c r="B915">
        <v>2</v>
      </c>
      <c r="C915" s="1">
        <v>24822</v>
      </c>
      <c r="D915">
        <v>1</v>
      </c>
      <c r="E915">
        <v>4</v>
      </c>
      <c r="F915">
        <v>2</v>
      </c>
      <c r="G915" t="s">
        <v>21</v>
      </c>
      <c r="H915">
        <v>54</v>
      </c>
      <c r="I915">
        <v>25644</v>
      </c>
      <c r="J915">
        <v>0</v>
      </c>
      <c r="K915" s="3">
        <f>I915*Code!$F$1</f>
        <v>27695.52</v>
      </c>
    </row>
    <row r="916" spans="1:11" x14ac:dyDescent="0.25">
      <c r="A916">
        <v>37</v>
      </c>
      <c r="B916">
        <v>2</v>
      </c>
      <c r="C916" s="1">
        <v>30923</v>
      </c>
      <c r="D916">
        <v>1</v>
      </c>
      <c r="E916">
        <v>4</v>
      </c>
      <c r="F916">
        <v>3</v>
      </c>
      <c r="G916" t="s">
        <v>10</v>
      </c>
      <c r="H916">
        <v>40</v>
      </c>
      <c r="I916">
        <v>25620</v>
      </c>
      <c r="J916">
        <v>162</v>
      </c>
      <c r="K916" s="3">
        <f>I916*Code!$F$1</f>
        <v>27669.600000000002</v>
      </c>
    </row>
    <row r="917" spans="1:11" x14ac:dyDescent="0.25">
      <c r="A917">
        <v>742</v>
      </c>
      <c r="B917">
        <v>2</v>
      </c>
      <c r="C917" s="1">
        <v>25675</v>
      </c>
      <c r="D917">
        <v>1</v>
      </c>
      <c r="E917">
        <v>2</v>
      </c>
      <c r="F917">
        <v>3</v>
      </c>
      <c r="G917" t="s">
        <v>10</v>
      </c>
      <c r="H917">
        <v>35</v>
      </c>
      <c r="I917">
        <v>25560</v>
      </c>
      <c r="J917">
        <v>18500</v>
      </c>
      <c r="K917" s="3">
        <f>I917*Code!$F$1</f>
        <v>27604.800000000003</v>
      </c>
    </row>
    <row r="918" spans="1:11" x14ac:dyDescent="0.25">
      <c r="A918">
        <v>791</v>
      </c>
      <c r="B918">
        <v>1</v>
      </c>
      <c r="C918" s="1">
        <v>33309</v>
      </c>
      <c r="D918">
        <v>1</v>
      </c>
      <c r="E918">
        <v>4</v>
      </c>
      <c r="F918">
        <v>2</v>
      </c>
      <c r="G918" t="s">
        <v>21</v>
      </c>
      <c r="H918">
        <v>53</v>
      </c>
      <c r="I918">
        <v>25548</v>
      </c>
      <c r="J918">
        <v>0</v>
      </c>
      <c r="K918" s="3">
        <f>I918*Code!$F$1</f>
        <v>27591.84</v>
      </c>
    </row>
    <row r="919" spans="1:11" x14ac:dyDescent="0.25">
      <c r="A919">
        <v>35</v>
      </c>
      <c r="B919">
        <v>2</v>
      </c>
      <c r="C919" s="1">
        <v>30780</v>
      </c>
      <c r="D919">
        <v>1</v>
      </c>
      <c r="E919">
        <v>4</v>
      </c>
      <c r="F919">
        <v>4</v>
      </c>
      <c r="G919" t="s">
        <v>21</v>
      </c>
      <c r="H919">
        <v>19</v>
      </c>
      <c r="I919">
        <v>25496</v>
      </c>
      <c r="J919">
        <v>32202</v>
      </c>
      <c r="K919" s="3">
        <f>I919*Code!$F$1</f>
        <v>27535.68</v>
      </c>
    </row>
    <row r="920" spans="1:11" x14ac:dyDescent="0.25">
      <c r="A920">
        <v>379</v>
      </c>
      <c r="B920">
        <v>2</v>
      </c>
      <c r="C920" s="1">
        <v>28709</v>
      </c>
      <c r="D920">
        <v>1</v>
      </c>
      <c r="E920">
        <v>3</v>
      </c>
      <c r="F920">
        <v>4</v>
      </c>
      <c r="G920" t="s">
        <v>9</v>
      </c>
      <c r="H920">
        <v>19</v>
      </c>
      <c r="I920">
        <v>25492</v>
      </c>
      <c r="J920">
        <v>11100</v>
      </c>
      <c r="K920" s="3">
        <f>I920*Code!$F$1</f>
        <v>27531.360000000001</v>
      </c>
    </row>
    <row r="921" spans="1:11" x14ac:dyDescent="0.25">
      <c r="A921">
        <v>1295</v>
      </c>
      <c r="B921">
        <v>1</v>
      </c>
      <c r="C921" s="1">
        <v>23644</v>
      </c>
      <c r="D921">
        <v>1</v>
      </c>
      <c r="E921">
        <v>4</v>
      </c>
      <c r="F921">
        <v>5</v>
      </c>
      <c r="G921" t="s">
        <v>13</v>
      </c>
      <c r="H921">
        <v>38</v>
      </c>
      <c r="I921">
        <v>25492</v>
      </c>
      <c r="J921">
        <v>27500</v>
      </c>
      <c r="K921" s="3">
        <f>I921*Code!$F$1</f>
        <v>27531.360000000001</v>
      </c>
    </row>
    <row r="922" spans="1:11" x14ac:dyDescent="0.25">
      <c r="A922">
        <v>154</v>
      </c>
      <c r="B922">
        <v>2</v>
      </c>
      <c r="C922" s="1">
        <v>32097</v>
      </c>
      <c r="D922">
        <v>1</v>
      </c>
      <c r="E922">
        <v>4</v>
      </c>
      <c r="F922">
        <v>4</v>
      </c>
      <c r="G922" t="s">
        <v>14</v>
      </c>
      <c r="H922">
        <v>38</v>
      </c>
      <c r="I922">
        <v>25480</v>
      </c>
      <c r="J922">
        <v>11800</v>
      </c>
      <c r="K922" s="3">
        <f>I922*Code!$F$1</f>
        <v>27518.400000000001</v>
      </c>
    </row>
    <row r="923" spans="1:11" x14ac:dyDescent="0.25">
      <c r="A923">
        <v>308</v>
      </c>
      <c r="B923">
        <v>2</v>
      </c>
      <c r="C923" s="1">
        <v>27619</v>
      </c>
      <c r="D923">
        <v>1</v>
      </c>
      <c r="E923">
        <v>4</v>
      </c>
      <c r="F923">
        <v>4</v>
      </c>
      <c r="G923" t="s">
        <v>9</v>
      </c>
      <c r="H923">
        <v>38</v>
      </c>
      <c r="I923">
        <v>25420</v>
      </c>
      <c r="J923">
        <v>0</v>
      </c>
      <c r="K923" s="3">
        <f>I923*Code!$F$1</f>
        <v>27453.600000000002</v>
      </c>
    </row>
    <row r="924" spans="1:11" x14ac:dyDescent="0.25">
      <c r="A924">
        <v>477</v>
      </c>
      <c r="B924">
        <v>1</v>
      </c>
      <c r="C924" s="1">
        <v>28612</v>
      </c>
      <c r="D924">
        <v>1</v>
      </c>
      <c r="E924">
        <v>3</v>
      </c>
      <c r="F924">
        <v>4</v>
      </c>
      <c r="G924" t="s">
        <v>19</v>
      </c>
      <c r="H924">
        <v>38</v>
      </c>
      <c r="I924">
        <v>25380</v>
      </c>
      <c r="J924">
        <v>34794</v>
      </c>
      <c r="K924" s="3">
        <f>I924*Code!$F$1</f>
        <v>27410.400000000001</v>
      </c>
    </row>
    <row r="925" spans="1:11" x14ac:dyDescent="0.25">
      <c r="A925">
        <v>222</v>
      </c>
      <c r="B925">
        <v>2</v>
      </c>
      <c r="C925" s="1">
        <v>23630</v>
      </c>
      <c r="D925">
        <v>1</v>
      </c>
      <c r="E925">
        <v>4</v>
      </c>
      <c r="F925">
        <v>4</v>
      </c>
      <c r="G925" t="s">
        <v>19</v>
      </c>
      <c r="H925">
        <v>39</v>
      </c>
      <c r="I925">
        <v>25376</v>
      </c>
      <c r="J925">
        <v>17000</v>
      </c>
      <c r="K925" s="3">
        <f>I925*Code!$F$1</f>
        <v>27406.080000000002</v>
      </c>
    </row>
    <row r="926" spans="1:11" x14ac:dyDescent="0.25">
      <c r="A926">
        <v>460</v>
      </c>
      <c r="B926">
        <v>1</v>
      </c>
      <c r="C926" s="1">
        <v>23599</v>
      </c>
      <c r="D926">
        <v>1</v>
      </c>
      <c r="E926">
        <v>3</v>
      </c>
      <c r="F926">
        <v>4</v>
      </c>
      <c r="G926" t="s">
        <v>9</v>
      </c>
      <c r="H926">
        <v>35</v>
      </c>
      <c r="I926">
        <v>25348</v>
      </c>
      <c r="J926">
        <v>-10000</v>
      </c>
      <c r="K926" s="3">
        <f>I926*Code!$F$1</f>
        <v>27375.84</v>
      </c>
    </row>
    <row r="927" spans="1:11" x14ac:dyDescent="0.25">
      <c r="A927">
        <v>1250</v>
      </c>
      <c r="B927">
        <v>1</v>
      </c>
      <c r="C927" s="1">
        <v>33286</v>
      </c>
      <c r="D927">
        <v>1</v>
      </c>
      <c r="E927">
        <v>2</v>
      </c>
      <c r="F927">
        <v>3</v>
      </c>
      <c r="G927" t="s">
        <v>10</v>
      </c>
      <c r="H927">
        <v>40</v>
      </c>
      <c r="I927">
        <v>25300</v>
      </c>
      <c r="J927">
        <v>0</v>
      </c>
      <c r="K927" s="3">
        <f>I927*Code!$F$1</f>
        <v>27324</v>
      </c>
    </row>
    <row r="928" spans="1:11" x14ac:dyDescent="0.25">
      <c r="A928">
        <v>1147</v>
      </c>
      <c r="B928">
        <v>2</v>
      </c>
      <c r="C928" s="1">
        <v>27880</v>
      </c>
      <c r="D928">
        <v>1</v>
      </c>
      <c r="E928">
        <v>4</v>
      </c>
      <c r="F928">
        <v>4</v>
      </c>
      <c r="G928" t="s">
        <v>21</v>
      </c>
      <c r="H928">
        <v>36</v>
      </c>
      <c r="I928">
        <v>25212</v>
      </c>
      <c r="J928">
        <v>6800</v>
      </c>
      <c r="K928" s="3">
        <f>I928*Code!$F$1</f>
        <v>27228.960000000003</v>
      </c>
    </row>
    <row r="929" spans="1:11" x14ac:dyDescent="0.25">
      <c r="A929">
        <v>1339</v>
      </c>
      <c r="B929">
        <v>2</v>
      </c>
      <c r="C929" s="1">
        <v>20881</v>
      </c>
      <c r="D929">
        <v>1</v>
      </c>
      <c r="E929">
        <v>4</v>
      </c>
      <c r="F929">
        <v>4</v>
      </c>
      <c r="G929" t="s">
        <v>12</v>
      </c>
      <c r="H929">
        <v>37</v>
      </c>
      <c r="I929">
        <v>25212</v>
      </c>
      <c r="J929">
        <v>27620</v>
      </c>
      <c r="K929" s="3">
        <f>I929*Code!$F$1</f>
        <v>27228.960000000003</v>
      </c>
    </row>
    <row r="930" spans="1:11" x14ac:dyDescent="0.25">
      <c r="A930">
        <v>446</v>
      </c>
      <c r="B930">
        <v>1</v>
      </c>
      <c r="C930" s="1">
        <v>24958</v>
      </c>
      <c r="D930">
        <v>1</v>
      </c>
      <c r="E930">
        <v>4</v>
      </c>
      <c r="F930">
        <v>5</v>
      </c>
      <c r="G930" t="s">
        <v>13</v>
      </c>
      <c r="H930">
        <v>40</v>
      </c>
      <c r="I930">
        <v>25144</v>
      </c>
      <c r="J930">
        <v>0</v>
      </c>
      <c r="K930" s="3">
        <f>I930*Code!$F$1</f>
        <v>27155.52</v>
      </c>
    </row>
    <row r="931" spans="1:11" x14ac:dyDescent="0.25">
      <c r="A931">
        <v>20</v>
      </c>
      <c r="B931">
        <v>1</v>
      </c>
      <c r="C931" s="1">
        <v>29504</v>
      </c>
      <c r="D931">
        <v>1</v>
      </c>
      <c r="E931">
        <v>2</v>
      </c>
      <c r="F931">
        <v>3</v>
      </c>
      <c r="G931" t="s">
        <v>10</v>
      </c>
      <c r="H931">
        <v>40</v>
      </c>
      <c r="I931">
        <v>25136</v>
      </c>
      <c r="J931">
        <v>45920</v>
      </c>
      <c r="K931" s="3">
        <f>I931*Code!$F$1</f>
        <v>27146.880000000001</v>
      </c>
    </row>
    <row r="932" spans="1:11" x14ac:dyDescent="0.25">
      <c r="A932">
        <v>670</v>
      </c>
      <c r="B932">
        <v>1</v>
      </c>
      <c r="C932" s="1">
        <v>25498</v>
      </c>
      <c r="D932">
        <v>1</v>
      </c>
      <c r="E932">
        <v>3</v>
      </c>
      <c r="F932">
        <v>3</v>
      </c>
      <c r="G932" t="s">
        <v>10</v>
      </c>
      <c r="H932">
        <v>40</v>
      </c>
      <c r="I932">
        <v>25064</v>
      </c>
      <c r="J932">
        <v>80800</v>
      </c>
      <c r="K932" s="3">
        <f>I932*Code!$F$1</f>
        <v>27069.120000000003</v>
      </c>
    </row>
    <row r="933" spans="1:11" x14ac:dyDescent="0.25">
      <c r="A933">
        <v>1231</v>
      </c>
      <c r="B933">
        <v>1</v>
      </c>
      <c r="C933" s="1">
        <v>31628</v>
      </c>
      <c r="D933">
        <v>1</v>
      </c>
      <c r="E933">
        <v>4</v>
      </c>
      <c r="F933">
        <v>4</v>
      </c>
      <c r="G933" t="s">
        <v>9</v>
      </c>
      <c r="H933">
        <v>40</v>
      </c>
      <c r="I933">
        <v>25060</v>
      </c>
      <c r="J933">
        <v>8460</v>
      </c>
      <c r="K933" s="3">
        <f>I933*Code!$F$1</f>
        <v>27064.800000000003</v>
      </c>
    </row>
    <row r="934" spans="1:11" x14ac:dyDescent="0.25">
      <c r="A934">
        <v>279</v>
      </c>
      <c r="B934">
        <v>1</v>
      </c>
      <c r="C934" s="1">
        <v>29525</v>
      </c>
      <c r="D934">
        <v>1</v>
      </c>
      <c r="E934">
        <v>4</v>
      </c>
      <c r="F934">
        <v>5</v>
      </c>
      <c r="G934" t="s">
        <v>13</v>
      </c>
      <c r="H934">
        <v>39</v>
      </c>
      <c r="I934">
        <v>24968</v>
      </c>
      <c r="J934">
        <v>5954</v>
      </c>
      <c r="K934" s="3">
        <f>I934*Code!$F$1</f>
        <v>26965.440000000002</v>
      </c>
    </row>
    <row r="935" spans="1:11" x14ac:dyDescent="0.25">
      <c r="A935">
        <v>1182</v>
      </c>
      <c r="B935">
        <v>2</v>
      </c>
      <c r="C935" s="1">
        <v>27150</v>
      </c>
      <c r="D935">
        <v>1</v>
      </c>
      <c r="E935">
        <v>3</v>
      </c>
      <c r="F935">
        <v>4</v>
      </c>
      <c r="G935" t="s">
        <v>11</v>
      </c>
      <c r="H935">
        <v>26</v>
      </c>
      <c r="I935">
        <v>24968</v>
      </c>
      <c r="J935">
        <v>19290</v>
      </c>
      <c r="K935" s="3">
        <f>I935*Code!$F$1</f>
        <v>26965.440000000002</v>
      </c>
    </row>
    <row r="936" spans="1:11" x14ac:dyDescent="0.25">
      <c r="A936">
        <v>218</v>
      </c>
      <c r="B936">
        <v>2</v>
      </c>
      <c r="C936" s="1">
        <v>28086</v>
      </c>
      <c r="D936">
        <v>1</v>
      </c>
      <c r="E936">
        <v>1</v>
      </c>
      <c r="F936">
        <v>4</v>
      </c>
      <c r="G936" t="s">
        <v>19</v>
      </c>
      <c r="H936">
        <v>38</v>
      </c>
      <c r="I936">
        <v>24964</v>
      </c>
      <c r="J936">
        <v>276</v>
      </c>
      <c r="K936" s="3">
        <f>I936*Code!$F$1</f>
        <v>26961.120000000003</v>
      </c>
    </row>
    <row r="937" spans="1:11" x14ac:dyDescent="0.25">
      <c r="A937">
        <v>545</v>
      </c>
      <c r="B937">
        <v>2</v>
      </c>
      <c r="C937" s="1">
        <v>32440</v>
      </c>
      <c r="D937">
        <v>1</v>
      </c>
      <c r="E937">
        <v>3</v>
      </c>
      <c r="F937">
        <v>4</v>
      </c>
      <c r="G937" t="s">
        <v>19</v>
      </c>
      <c r="H937">
        <v>38</v>
      </c>
      <c r="I937">
        <v>24928</v>
      </c>
      <c r="J937">
        <v>3000</v>
      </c>
      <c r="K937" s="3">
        <f>I937*Code!$F$1</f>
        <v>26922.240000000002</v>
      </c>
    </row>
    <row r="938" spans="1:11" x14ac:dyDescent="0.25">
      <c r="A938">
        <v>1275</v>
      </c>
      <c r="B938">
        <v>2</v>
      </c>
      <c r="C938" s="1">
        <v>23470</v>
      </c>
      <c r="D938">
        <v>1</v>
      </c>
      <c r="E938">
        <v>4</v>
      </c>
      <c r="F938">
        <v>4</v>
      </c>
      <c r="G938" t="s">
        <v>11</v>
      </c>
      <c r="H938">
        <v>40</v>
      </c>
      <c r="I938">
        <v>24920</v>
      </c>
      <c r="J938">
        <v>90742</v>
      </c>
      <c r="K938" s="3">
        <f>I938*Code!$F$1</f>
        <v>26913.600000000002</v>
      </c>
    </row>
    <row r="939" spans="1:11" x14ac:dyDescent="0.25">
      <c r="A939">
        <v>1172</v>
      </c>
      <c r="B939">
        <v>1</v>
      </c>
      <c r="C939" s="1">
        <v>23509</v>
      </c>
      <c r="D939">
        <v>1</v>
      </c>
      <c r="E939">
        <v>1</v>
      </c>
      <c r="F939">
        <v>2</v>
      </c>
      <c r="G939" t="s">
        <v>11</v>
      </c>
      <c r="H939">
        <v>45</v>
      </c>
      <c r="I939">
        <v>24884</v>
      </c>
      <c r="J939">
        <v>148618</v>
      </c>
      <c r="K939" s="3">
        <f>I939*Code!$F$1</f>
        <v>26874.720000000001</v>
      </c>
    </row>
    <row r="940" spans="1:11" x14ac:dyDescent="0.25">
      <c r="A940">
        <v>557</v>
      </c>
      <c r="B940">
        <v>1</v>
      </c>
      <c r="C940" s="1">
        <v>28659</v>
      </c>
      <c r="D940">
        <v>1</v>
      </c>
      <c r="E940">
        <v>4</v>
      </c>
      <c r="F940">
        <v>5</v>
      </c>
      <c r="G940" t="s">
        <v>16</v>
      </c>
      <c r="H940">
        <v>60</v>
      </c>
      <c r="I940">
        <v>24840</v>
      </c>
      <c r="J940">
        <v>6</v>
      </c>
      <c r="K940" s="3">
        <f>I940*Code!$F$1</f>
        <v>26827.200000000001</v>
      </c>
    </row>
    <row r="941" spans="1:11" x14ac:dyDescent="0.25">
      <c r="A941">
        <v>39</v>
      </c>
      <c r="B941">
        <v>1</v>
      </c>
      <c r="C941" s="1">
        <v>29721</v>
      </c>
      <c r="D941">
        <v>1</v>
      </c>
      <c r="E941">
        <v>3</v>
      </c>
      <c r="F941">
        <v>4</v>
      </c>
      <c r="G941" t="s">
        <v>12</v>
      </c>
      <c r="H941">
        <v>38</v>
      </c>
      <c r="I941">
        <v>24800</v>
      </c>
      <c r="J941">
        <v>145000</v>
      </c>
      <c r="K941" s="3">
        <f>I941*Code!$F$1</f>
        <v>26784</v>
      </c>
    </row>
    <row r="942" spans="1:11" x14ac:dyDescent="0.25">
      <c r="A942">
        <v>1205</v>
      </c>
      <c r="B942">
        <v>1</v>
      </c>
      <c r="C942" s="1">
        <v>23565</v>
      </c>
      <c r="D942">
        <v>1</v>
      </c>
      <c r="E942">
        <v>2</v>
      </c>
      <c r="F942">
        <v>4</v>
      </c>
      <c r="G942" t="s">
        <v>19</v>
      </c>
      <c r="H942">
        <v>40</v>
      </c>
      <c r="I942">
        <v>24788</v>
      </c>
      <c r="J942">
        <v>7707</v>
      </c>
      <c r="K942" s="3">
        <f>I942*Code!$F$1</f>
        <v>26771.040000000001</v>
      </c>
    </row>
    <row r="943" spans="1:11" x14ac:dyDescent="0.25">
      <c r="A943">
        <v>363</v>
      </c>
      <c r="B943">
        <v>1</v>
      </c>
      <c r="C943" s="1">
        <v>30761</v>
      </c>
      <c r="D943">
        <v>1</v>
      </c>
      <c r="E943">
        <v>4</v>
      </c>
      <c r="F943">
        <v>4</v>
      </c>
      <c r="G943" t="s">
        <v>15</v>
      </c>
      <c r="H943">
        <v>40</v>
      </c>
      <c r="I943">
        <v>24784</v>
      </c>
      <c r="J943">
        <v>8573</v>
      </c>
      <c r="K943" s="3">
        <f>I943*Code!$F$1</f>
        <v>26766.720000000001</v>
      </c>
    </row>
    <row r="944" spans="1:11" x14ac:dyDescent="0.25">
      <c r="A944">
        <v>350</v>
      </c>
      <c r="B944">
        <v>2</v>
      </c>
      <c r="C944" s="1">
        <v>24481</v>
      </c>
      <c r="D944">
        <v>1</v>
      </c>
      <c r="E944">
        <v>1</v>
      </c>
      <c r="F944">
        <v>2</v>
      </c>
      <c r="G944" t="s">
        <v>9</v>
      </c>
      <c r="H944">
        <v>50</v>
      </c>
      <c r="I944">
        <v>24768</v>
      </c>
      <c r="J944">
        <v>50</v>
      </c>
      <c r="K944" s="3">
        <f>I944*Code!$F$1</f>
        <v>26749.440000000002</v>
      </c>
    </row>
    <row r="945" spans="1:11" x14ac:dyDescent="0.25">
      <c r="A945">
        <v>673</v>
      </c>
      <c r="B945">
        <v>2</v>
      </c>
      <c r="C945" s="1">
        <v>29427</v>
      </c>
      <c r="D945">
        <v>1</v>
      </c>
      <c r="E945">
        <v>3</v>
      </c>
      <c r="F945">
        <v>4</v>
      </c>
      <c r="G945" t="s">
        <v>11</v>
      </c>
      <c r="H945">
        <v>40</v>
      </c>
      <c r="I945">
        <v>24740</v>
      </c>
      <c r="J945">
        <v>183000</v>
      </c>
      <c r="K945" s="3">
        <f>I945*Code!$F$1</f>
        <v>26719.200000000001</v>
      </c>
    </row>
    <row r="946" spans="1:11" x14ac:dyDescent="0.25">
      <c r="A946">
        <v>401</v>
      </c>
      <c r="B946">
        <v>2</v>
      </c>
      <c r="C946" s="1">
        <v>26798</v>
      </c>
      <c r="D946">
        <v>1</v>
      </c>
      <c r="E946">
        <v>3</v>
      </c>
      <c r="F946">
        <v>4</v>
      </c>
      <c r="G946" t="s">
        <v>14</v>
      </c>
      <c r="H946">
        <v>39</v>
      </c>
      <c r="I946">
        <v>24680</v>
      </c>
      <c r="J946">
        <v>31610</v>
      </c>
      <c r="K946" s="3">
        <f>I946*Code!$F$1</f>
        <v>26654.400000000001</v>
      </c>
    </row>
    <row r="947" spans="1:11" x14ac:dyDescent="0.25">
      <c r="A947">
        <v>1025</v>
      </c>
      <c r="B947">
        <v>1</v>
      </c>
      <c r="C947" s="1">
        <v>34045</v>
      </c>
      <c r="D947">
        <v>1</v>
      </c>
      <c r="E947">
        <v>4</v>
      </c>
      <c r="F947">
        <v>4</v>
      </c>
      <c r="G947" t="s">
        <v>14</v>
      </c>
      <c r="H947">
        <v>40</v>
      </c>
      <c r="I947">
        <v>24672</v>
      </c>
      <c r="J947">
        <v>14991</v>
      </c>
      <c r="K947" s="3">
        <f>I947*Code!$F$1</f>
        <v>26645.760000000002</v>
      </c>
    </row>
    <row r="948" spans="1:11" x14ac:dyDescent="0.25">
      <c r="A948">
        <v>919</v>
      </c>
      <c r="B948">
        <v>2</v>
      </c>
      <c r="C948" s="1">
        <v>21218</v>
      </c>
      <c r="D948">
        <v>1</v>
      </c>
      <c r="E948">
        <v>4</v>
      </c>
      <c r="F948">
        <v>5</v>
      </c>
      <c r="G948" t="s">
        <v>13</v>
      </c>
      <c r="H948">
        <v>25</v>
      </c>
      <c r="I948">
        <v>24648</v>
      </c>
      <c r="J948">
        <v>316300</v>
      </c>
      <c r="K948" s="3">
        <f>I948*Code!$F$1</f>
        <v>26619.84</v>
      </c>
    </row>
    <row r="949" spans="1:11" x14ac:dyDescent="0.25">
      <c r="A949">
        <v>862</v>
      </c>
      <c r="B949">
        <v>2</v>
      </c>
      <c r="C949" s="1">
        <v>20985</v>
      </c>
      <c r="D949">
        <v>1</v>
      </c>
      <c r="E949">
        <v>4</v>
      </c>
      <c r="F949">
        <v>4</v>
      </c>
      <c r="G949" t="s">
        <v>15</v>
      </c>
      <c r="H949">
        <v>19</v>
      </c>
      <c r="I949">
        <v>24624</v>
      </c>
      <c r="J949">
        <v>122945</v>
      </c>
      <c r="K949" s="3">
        <f>I949*Code!$F$1</f>
        <v>26593.920000000002</v>
      </c>
    </row>
    <row r="950" spans="1:11" x14ac:dyDescent="0.25">
      <c r="A950">
        <v>897</v>
      </c>
      <c r="B950">
        <v>2</v>
      </c>
      <c r="C950" s="1">
        <v>22637</v>
      </c>
      <c r="D950">
        <v>1</v>
      </c>
      <c r="E950">
        <v>4</v>
      </c>
      <c r="F950">
        <v>4</v>
      </c>
      <c r="G950" t="s">
        <v>9</v>
      </c>
      <c r="H950">
        <v>40</v>
      </c>
      <c r="I950">
        <v>24584</v>
      </c>
      <c r="J950">
        <v>2319</v>
      </c>
      <c r="K950" s="3">
        <f>I950*Code!$F$1</f>
        <v>26550.720000000001</v>
      </c>
    </row>
    <row r="951" spans="1:11" x14ac:dyDescent="0.25">
      <c r="A951">
        <v>799</v>
      </c>
      <c r="B951">
        <v>2</v>
      </c>
      <c r="C951" s="1">
        <v>33685</v>
      </c>
      <c r="D951">
        <v>1</v>
      </c>
      <c r="E951">
        <v>2</v>
      </c>
      <c r="F951">
        <v>3</v>
      </c>
      <c r="G951" t="s">
        <v>10</v>
      </c>
      <c r="H951">
        <v>40</v>
      </c>
      <c r="I951">
        <v>24544</v>
      </c>
      <c r="J951">
        <v>0</v>
      </c>
      <c r="K951" s="3">
        <f>I951*Code!$F$1</f>
        <v>26507.52</v>
      </c>
    </row>
    <row r="952" spans="1:11" x14ac:dyDescent="0.25">
      <c r="A952">
        <v>1211</v>
      </c>
      <c r="B952">
        <v>1</v>
      </c>
      <c r="C952" s="1">
        <v>24171</v>
      </c>
      <c r="D952">
        <v>1</v>
      </c>
      <c r="E952">
        <v>3</v>
      </c>
      <c r="F952">
        <v>5</v>
      </c>
      <c r="G952" t="s">
        <v>16</v>
      </c>
      <c r="H952">
        <v>40</v>
      </c>
      <c r="I952">
        <v>24544</v>
      </c>
      <c r="J952">
        <v>789</v>
      </c>
      <c r="K952" s="3">
        <f>I952*Code!$F$1</f>
        <v>26507.52</v>
      </c>
    </row>
    <row r="953" spans="1:11" x14ac:dyDescent="0.25">
      <c r="A953">
        <v>1288</v>
      </c>
      <c r="B953">
        <v>2</v>
      </c>
      <c r="C953" s="1">
        <v>25833</v>
      </c>
      <c r="D953">
        <v>1</v>
      </c>
      <c r="E953">
        <v>2</v>
      </c>
      <c r="F953">
        <v>4</v>
      </c>
      <c r="G953" t="s">
        <v>14</v>
      </c>
      <c r="H953">
        <v>38</v>
      </c>
      <c r="I953">
        <v>24492</v>
      </c>
      <c r="J953">
        <v>84400</v>
      </c>
      <c r="K953" s="3">
        <f>I953*Code!$F$1</f>
        <v>26451.360000000001</v>
      </c>
    </row>
    <row r="954" spans="1:11" x14ac:dyDescent="0.25">
      <c r="A954">
        <v>1009</v>
      </c>
      <c r="B954">
        <v>2</v>
      </c>
      <c r="C954" s="1">
        <v>28997</v>
      </c>
      <c r="D954">
        <v>1</v>
      </c>
      <c r="E954">
        <v>3</v>
      </c>
      <c r="F954">
        <v>4</v>
      </c>
      <c r="G954" t="s">
        <v>14</v>
      </c>
      <c r="H954">
        <v>39</v>
      </c>
      <c r="I954">
        <v>24468</v>
      </c>
      <c r="J954">
        <v>68487</v>
      </c>
      <c r="K954" s="3">
        <f>I954*Code!$F$1</f>
        <v>26425.440000000002</v>
      </c>
    </row>
    <row r="955" spans="1:11" x14ac:dyDescent="0.25">
      <c r="A955">
        <v>40</v>
      </c>
      <c r="B955">
        <v>1</v>
      </c>
      <c r="C955" s="1">
        <v>24222</v>
      </c>
      <c r="D955">
        <v>1</v>
      </c>
      <c r="E955">
        <v>3</v>
      </c>
      <c r="F955">
        <v>1</v>
      </c>
      <c r="G955" t="s">
        <v>17</v>
      </c>
      <c r="H955">
        <v>65</v>
      </c>
      <c r="I955">
        <v>24460</v>
      </c>
      <c r="J955">
        <v>3000</v>
      </c>
      <c r="K955" s="3">
        <f>I955*Code!$F$1</f>
        <v>26416.800000000003</v>
      </c>
    </row>
    <row r="956" spans="1:11" x14ac:dyDescent="0.25">
      <c r="A956">
        <v>1027</v>
      </c>
      <c r="B956">
        <v>1</v>
      </c>
      <c r="C956" s="1">
        <v>29512</v>
      </c>
      <c r="D956">
        <v>1</v>
      </c>
      <c r="E956">
        <v>4</v>
      </c>
      <c r="F956">
        <v>4</v>
      </c>
      <c r="G956" t="s">
        <v>11</v>
      </c>
      <c r="H956">
        <v>45</v>
      </c>
      <c r="I956">
        <v>24440</v>
      </c>
      <c r="J956">
        <v>6491</v>
      </c>
      <c r="K956" s="3">
        <f>I956*Code!$F$1</f>
        <v>26395.200000000001</v>
      </c>
    </row>
    <row r="957" spans="1:11" x14ac:dyDescent="0.25">
      <c r="A957">
        <v>352</v>
      </c>
      <c r="B957">
        <v>1</v>
      </c>
      <c r="C957" s="1">
        <v>32440</v>
      </c>
      <c r="D957">
        <v>1</v>
      </c>
      <c r="E957">
        <v>3</v>
      </c>
      <c r="F957">
        <v>4</v>
      </c>
      <c r="G957" t="s">
        <v>21</v>
      </c>
      <c r="H957">
        <v>40</v>
      </c>
      <c r="I957">
        <v>24396</v>
      </c>
      <c r="J957">
        <v>29670</v>
      </c>
      <c r="K957" s="3">
        <f>I957*Code!$F$1</f>
        <v>26347.68</v>
      </c>
    </row>
    <row r="958" spans="1:11" x14ac:dyDescent="0.25">
      <c r="A958">
        <v>11</v>
      </c>
      <c r="B958">
        <v>2</v>
      </c>
      <c r="C958" s="1">
        <v>20610</v>
      </c>
      <c r="D958">
        <v>1</v>
      </c>
      <c r="E958">
        <v>4</v>
      </c>
      <c r="F958">
        <v>4</v>
      </c>
      <c r="G958" t="s">
        <v>9</v>
      </c>
      <c r="H958">
        <v>38</v>
      </c>
      <c r="I958">
        <v>24380</v>
      </c>
      <c r="J958">
        <v>113675</v>
      </c>
      <c r="K958" s="3">
        <f>I958*Code!$F$1</f>
        <v>26330.400000000001</v>
      </c>
    </row>
    <row r="959" spans="1:11" x14ac:dyDescent="0.25">
      <c r="A959">
        <v>104</v>
      </c>
      <c r="B959">
        <v>1</v>
      </c>
      <c r="C959" s="1">
        <v>30748</v>
      </c>
      <c r="D959">
        <v>1</v>
      </c>
      <c r="E959">
        <v>4</v>
      </c>
      <c r="F959">
        <v>5</v>
      </c>
      <c r="G959" t="s">
        <v>13</v>
      </c>
      <c r="H959">
        <v>39</v>
      </c>
      <c r="I959">
        <v>24356</v>
      </c>
      <c r="J959">
        <v>2723</v>
      </c>
      <c r="K959" s="3">
        <f>I959*Code!$F$1</f>
        <v>26304.480000000003</v>
      </c>
    </row>
    <row r="960" spans="1:11" x14ac:dyDescent="0.25">
      <c r="A960">
        <v>772</v>
      </c>
      <c r="B960">
        <v>2</v>
      </c>
      <c r="C960" s="1">
        <v>33170</v>
      </c>
      <c r="D960">
        <v>1</v>
      </c>
      <c r="E960">
        <v>2</v>
      </c>
      <c r="F960">
        <v>4</v>
      </c>
      <c r="G960" t="s">
        <v>21</v>
      </c>
      <c r="H960">
        <v>39</v>
      </c>
      <c r="I960">
        <v>24348</v>
      </c>
      <c r="J960">
        <v>8908</v>
      </c>
      <c r="K960" s="3">
        <f>I960*Code!$F$1</f>
        <v>26295.84</v>
      </c>
    </row>
    <row r="961" spans="1:11" x14ac:dyDescent="0.25">
      <c r="A961">
        <v>121</v>
      </c>
      <c r="B961">
        <v>1</v>
      </c>
      <c r="C961" s="1">
        <v>29880</v>
      </c>
      <c r="D961">
        <v>1</v>
      </c>
      <c r="E961">
        <v>3</v>
      </c>
      <c r="F961">
        <v>4</v>
      </c>
      <c r="G961" t="s">
        <v>14</v>
      </c>
      <c r="H961">
        <v>40</v>
      </c>
      <c r="I961">
        <v>24332</v>
      </c>
      <c r="J961">
        <v>9690</v>
      </c>
      <c r="K961" s="3">
        <f>I961*Code!$F$1</f>
        <v>26278.560000000001</v>
      </c>
    </row>
    <row r="962" spans="1:11" x14ac:dyDescent="0.25">
      <c r="A962">
        <v>952</v>
      </c>
      <c r="B962">
        <v>2</v>
      </c>
      <c r="C962" s="1">
        <v>32071</v>
      </c>
      <c r="D962">
        <v>1</v>
      </c>
      <c r="E962">
        <v>4</v>
      </c>
      <c r="F962">
        <v>4</v>
      </c>
      <c r="G962" t="s">
        <v>21</v>
      </c>
      <c r="H962">
        <v>37</v>
      </c>
      <c r="I962">
        <v>24328</v>
      </c>
      <c r="J962">
        <v>6680</v>
      </c>
      <c r="K962" s="3">
        <f>I962*Code!$F$1</f>
        <v>26274.240000000002</v>
      </c>
    </row>
    <row r="963" spans="1:11" x14ac:dyDescent="0.25">
      <c r="A963">
        <v>92</v>
      </c>
      <c r="B963">
        <v>2</v>
      </c>
      <c r="C963" s="1">
        <v>19803</v>
      </c>
      <c r="D963">
        <v>1</v>
      </c>
      <c r="E963">
        <v>2</v>
      </c>
      <c r="F963">
        <v>4</v>
      </c>
      <c r="G963" t="s">
        <v>9</v>
      </c>
      <c r="H963">
        <v>38</v>
      </c>
      <c r="I963">
        <v>24324</v>
      </c>
      <c r="J963">
        <v>500</v>
      </c>
      <c r="K963" s="3">
        <f>I963*Code!$F$1</f>
        <v>26269.920000000002</v>
      </c>
    </row>
    <row r="964" spans="1:11" x14ac:dyDescent="0.25">
      <c r="A964">
        <v>240</v>
      </c>
      <c r="B964">
        <v>2</v>
      </c>
      <c r="C964" s="1">
        <v>25591</v>
      </c>
      <c r="D964">
        <v>1</v>
      </c>
      <c r="E964">
        <v>1</v>
      </c>
      <c r="F964">
        <v>4</v>
      </c>
      <c r="G964" t="s">
        <v>19</v>
      </c>
      <c r="H964">
        <v>39</v>
      </c>
      <c r="I964">
        <v>24324</v>
      </c>
      <c r="J964">
        <v>32363</v>
      </c>
      <c r="K964" s="3">
        <f>I964*Code!$F$1</f>
        <v>26269.920000000002</v>
      </c>
    </row>
    <row r="965" spans="1:11" x14ac:dyDescent="0.25">
      <c r="A965">
        <v>890</v>
      </c>
      <c r="B965">
        <v>1</v>
      </c>
      <c r="C965" s="1">
        <v>29294</v>
      </c>
      <c r="D965">
        <v>1</v>
      </c>
      <c r="E965">
        <v>4</v>
      </c>
      <c r="F965">
        <v>3</v>
      </c>
      <c r="G965" t="s">
        <v>10</v>
      </c>
      <c r="H965">
        <v>39</v>
      </c>
      <c r="I965">
        <v>24304</v>
      </c>
      <c r="J965">
        <v>0</v>
      </c>
      <c r="K965" s="3">
        <f>I965*Code!$F$1</f>
        <v>26248.320000000003</v>
      </c>
    </row>
    <row r="966" spans="1:11" x14ac:dyDescent="0.25">
      <c r="A966">
        <v>699</v>
      </c>
      <c r="B966">
        <v>2</v>
      </c>
      <c r="C966" s="1">
        <v>26037</v>
      </c>
      <c r="D966">
        <v>1</v>
      </c>
      <c r="E966">
        <v>2</v>
      </c>
      <c r="F966">
        <v>4</v>
      </c>
      <c r="G966" t="s">
        <v>14</v>
      </c>
      <c r="H966">
        <v>40</v>
      </c>
      <c r="I966">
        <v>24280</v>
      </c>
      <c r="J966">
        <v>37973</v>
      </c>
      <c r="K966" s="3">
        <f>I966*Code!$F$1</f>
        <v>26222.400000000001</v>
      </c>
    </row>
    <row r="967" spans="1:11" x14ac:dyDescent="0.25">
      <c r="A967">
        <v>188</v>
      </c>
      <c r="B967">
        <v>2</v>
      </c>
      <c r="C967" s="1">
        <v>29716</v>
      </c>
      <c r="D967">
        <v>1</v>
      </c>
      <c r="E967">
        <v>4</v>
      </c>
      <c r="F967">
        <v>4</v>
      </c>
      <c r="G967" t="s">
        <v>12</v>
      </c>
      <c r="H967">
        <v>39</v>
      </c>
      <c r="I967">
        <v>24240</v>
      </c>
      <c r="J967">
        <v>5800</v>
      </c>
      <c r="K967" s="3">
        <f>I967*Code!$F$1</f>
        <v>26179.200000000001</v>
      </c>
    </row>
    <row r="968" spans="1:11" x14ac:dyDescent="0.25">
      <c r="A968">
        <v>333</v>
      </c>
      <c r="B968">
        <v>2</v>
      </c>
      <c r="C968" s="1">
        <v>31058</v>
      </c>
      <c r="D968">
        <v>1</v>
      </c>
      <c r="E968">
        <v>4</v>
      </c>
      <c r="F968">
        <v>4</v>
      </c>
      <c r="G968" t="s">
        <v>19</v>
      </c>
      <c r="H968">
        <v>45</v>
      </c>
      <c r="I968">
        <v>24188</v>
      </c>
      <c r="J968">
        <v>71100</v>
      </c>
      <c r="K968" s="3">
        <f>I968*Code!$F$1</f>
        <v>26123.040000000001</v>
      </c>
    </row>
    <row r="969" spans="1:11" x14ac:dyDescent="0.25">
      <c r="A969">
        <v>743</v>
      </c>
      <c r="B969">
        <v>1</v>
      </c>
      <c r="C969" s="1">
        <v>30608</v>
      </c>
      <c r="D969">
        <v>1</v>
      </c>
      <c r="E969">
        <v>4</v>
      </c>
      <c r="F969">
        <v>4</v>
      </c>
      <c r="G969" t="s">
        <v>21</v>
      </c>
      <c r="H969">
        <v>40</v>
      </c>
      <c r="I969">
        <v>24172</v>
      </c>
      <c r="J969">
        <v>112642</v>
      </c>
      <c r="K969" s="3">
        <f>I969*Code!$F$1</f>
        <v>26105.760000000002</v>
      </c>
    </row>
    <row r="970" spans="1:11" x14ac:dyDescent="0.25">
      <c r="A970">
        <v>650</v>
      </c>
      <c r="B970">
        <v>1</v>
      </c>
      <c r="C970" s="1">
        <v>25569</v>
      </c>
      <c r="D970">
        <v>1</v>
      </c>
      <c r="E970">
        <v>4</v>
      </c>
      <c r="F970">
        <v>5</v>
      </c>
      <c r="G970" t="s">
        <v>16</v>
      </c>
      <c r="H970">
        <v>45</v>
      </c>
      <c r="I970">
        <v>24088</v>
      </c>
      <c r="J970">
        <v>400500</v>
      </c>
      <c r="K970" s="3">
        <f>I970*Code!$F$1</f>
        <v>26015.040000000001</v>
      </c>
    </row>
    <row r="971" spans="1:11" x14ac:dyDescent="0.25">
      <c r="A971">
        <v>1258</v>
      </c>
      <c r="B971">
        <v>1</v>
      </c>
      <c r="C971" s="1">
        <v>21619</v>
      </c>
      <c r="D971">
        <v>1</v>
      </c>
      <c r="E971">
        <v>4</v>
      </c>
      <c r="F971">
        <v>3</v>
      </c>
      <c r="G971" t="s">
        <v>10</v>
      </c>
      <c r="H971">
        <v>40</v>
      </c>
      <c r="I971">
        <v>24040</v>
      </c>
      <c r="J971">
        <v>15325</v>
      </c>
      <c r="K971" s="3">
        <f>I971*Code!$F$1</f>
        <v>25963.200000000001</v>
      </c>
    </row>
    <row r="972" spans="1:11" x14ac:dyDescent="0.25">
      <c r="A972">
        <v>1058</v>
      </c>
      <c r="B972">
        <v>2</v>
      </c>
      <c r="C972" s="1">
        <v>20975</v>
      </c>
      <c r="D972">
        <v>1</v>
      </c>
      <c r="E972">
        <v>3</v>
      </c>
      <c r="F972">
        <v>2</v>
      </c>
      <c r="G972" t="s">
        <v>12</v>
      </c>
      <c r="H972">
        <v>50</v>
      </c>
      <c r="I972">
        <v>24028</v>
      </c>
      <c r="J972">
        <v>4350</v>
      </c>
      <c r="K972" s="3">
        <f>I972*Code!$F$1</f>
        <v>25950.240000000002</v>
      </c>
    </row>
    <row r="973" spans="1:11" x14ac:dyDescent="0.25">
      <c r="A973">
        <v>1134</v>
      </c>
      <c r="B973">
        <v>1</v>
      </c>
      <c r="C973" s="1">
        <v>22495</v>
      </c>
      <c r="D973">
        <v>1</v>
      </c>
      <c r="E973">
        <v>4</v>
      </c>
      <c r="F973">
        <v>5</v>
      </c>
      <c r="G973" t="s">
        <v>16</v>
      </c>
      <c r="H973">
        <v>40</v>
      </c>
      <c r="I973">
        <v>23988</v>
      </c>
      <c r="J973">
        <v>0</v>
      </c>
      <c r="K973" s="3">
        <f>I973*Code!$F$1</f>
        <v>25907.040000000001</v>
      </c>
    </row>
    <row r="974" spans="1:11" x14ac:dyDescent="0.25">
      <c r="A974">
        <v>894</v>
      </c>
      <c r="B974">
        <v>1</v>
      </c>
      <c r="C974" s="1">
        <v>31192</v>
      </c>
      <c r="D974">
        <v>1</v>
      </c>
      <c r="E974">
        <v>1</v>
      </c>
      <c r="F974">
        <v>4</v>
      </c>
      <c r="G974" t="s">
        <v>20</v>
      </c>
      <c r="H974">
        <v>39</v>
      </c>
      <c r="I974">
        <v>23972</v>
      </c>
      <c r="J974">
        <v>12851</v>
      </c>
      <c r="K974" s="3">
        <f>I974*Code!$F$1</f>
        <v>25889.760000000002</v>
      </c>
    </row>
    <row r="975" spans="1:11" x14ac:dyDescent="0.25">
      <c r="A975">
        <v>1071</v>
      </c>
      <c r="B975">
        <v>2</v>
      </c>
      <c r="C975" s="1">
        <v>32265</v>
      </c>
      <c r="D975">
        <v>1</v>
      </c>
      <c r="E975">
        <v>4</v>
      </c>
      <c r="F975">
        <v>4</v>
      </c>
      <c r="G975" t="s">
        <v>19</v>
      </c>
      <c r="H975">
        <v>35</v>
      </c>
      <c r="I975">
        <v>23940</v>
      </c>
      <c r="J975">
        <v>2334</v>
      </c>
      <c r="K975" s="3">
        <f>I975*Code!$F$1</f>
        <v>25855.200000000001</v>
      </c>
    </row>
    <row r="976" spans="1:11" x14ac:dyDescent="0.25">
      <c r="A976">
        <v>334</v>
      </c>
      <c r="B976">
        <v>1</v>
      </c>
      <c r="C976" s="1">
        <v>22971</v>
      </c>
      <c r="D976">
        <v>1</v>
      </c>
      <c r="E976">
        <v>4</v>
      </c>
      <c r="F976">
        <v>4</v>
      </c>
      <c r="G976" t="s">
        <v>21</v>
      </c>
      <c r="H976">
        <v>40</v>
      </c>
      <c r="I976">
        <v>23912</v>
      </c>
      <c r="J976">
        <v>24159</v>
      </c>
      <c r="K976" s="3">
        <f>I976*Code!$F$1</f>
        <v>25824.960000000003</v>
      </c>
    </row>
    <row r="977" spans="1:11" x14ac:dyDescent="0.25">
      <c r="A977">
        <v>915</v>
      </c>
      <c r="B977">
        <v>1</v>
      </c>
      <c r="C977" s="1">
        <v>24996</v>
      </c>
      <c r="D977">
        <v>1</v>
      </c>
      <c r="E977">
        <v>4</v>
      </c>
      <c r="F977">
        <v>4</v>
      </c>
      <c r="G977" t="s">
        <v>9</v>
      </c>
      <c r="H977">
        <v>39</v>
      </c>
      <c r="I977">
        <v>23900</v>
      </c>
      <c r="J977">
        <v>74570</v>
      </c>
      <c r="K977" s="3">
        <f>I977*Code!$F$1</f>
        <v>25812</v>
      </c>
    </row>
    <row r="978" spans="1:11" x14ac:dyDescent="0.25">
      <c r="A978">
        <v>988</v>
      </c>
      <c r="B978">
        <v>2</v>
      </c>
      <c r="C978" s="1">
        <v>30772</v>
      </c>
      <c r="D978">
        <v>1</v>
      </c>
      <c r="E978">
        <v>4</v>
      </c>
      <c r="F978">
        <v>4</v>
      </c>
      <c r="G978" t="s">
        <v>11</v>
      </c>
      <c r="H978">
        <v>38</v>
      </c>
      <c r="I978">
        <v>23780</v>
      </c>
      <c r="J978">
        <v>1596</v>
      </c>
      <c r="K978" s="3">
        <f>I978*Code!$F$1</f>
        <v>25682.400000000001</v>
      </c>
    </row>
    <row r="979" spans="1:11" x14ac:dyDescent="0.25">
      <c r="A979">
        <v>1152</v>
      </c>
      <c r="B979">
        <v>2</v>
      </c>
      <c r="C979" s="1">
        <v>29071</v>
      </c>
      <c r="D979">
        <v>1</v>
      </c>
      <c r="E979">
        <v>3</v>
      </c>
      <c r="F979">
        <v>4</v>
      </c>
      <c r="G979" t="s">
        <v>19</v>
      </c>
      <c r="H979">
        <v>40</v>
      </c>
      <c r="I979">
        <v>23756</v>
      </c>
      <c r="J979">
        <v>8616</v>
      </c>
      <c r="K979" s="3">
        <f>I979*Code!$F$1</f>
        <v>25656.480000000003</v>
      </c>
    </row>
    <row r="980" spans="1:11" x14ac:dyDescent="0.25">
      <c r="A980">
        <v>1177</v>
      </c>
      <c r="B980">
        <v>2</v>
      </c>
      <c r="C980" s="1">
        <v>19987</v>
      </c>
      <c r="D980">
        <v>1</v>
      </c>
      <c r="E980">
        <v>3</v>
      </c>
      <c r="F980">
        <v>4</v>
      </c>
      <c r="G980" t="s">
        <v>9</v>
      </c>
      <c r="H980">
        <v>0</v>
      </c>
      <c r="I980">
        <v>23756</v>
      </c>
      <c r="J980">
        <v>69408</v>
      </c>
      <c r="K980" s="3">
        <f>I980*Code!$F$1</f>
        <v>25656.480000000003</v>
      </c>
    </row>
    <row r="981" spans="1:11" x14ac:dyDescent="0.25">
      <c r="A981">
        <v>304</v>
      </c>
      <c r="B981">
        <v>1</v>
      </c>
      <c r="C981" s="1">
        <v>29764</v>
      </c>
      <c r="D981">
        <v>1</v>
      </c>
      <c r="E981">
        <v>4</v>
      </c>
      <c r="F981">
        <v>3</v>
      </c>
      <c r="G981" t="s">
        <v>10</v>
      </c>
      <c r="H981">
        <v>39</v>
      </c>
      <c r="I981">
        <v>23748</v>
      </c>
      <c r="J981">
        <v>49073</v>
      </c>
      <c r="K981" s="3">
        <f>I981*Code!$F$1</f>
        <v>25647.84</v>
      </c>
    </row>
    <row r="982" spans="1:11" x14ac:dyDescent="0.25">
      <c r="A982">
        <v>590</v>
      </c>
      <c r="B982">
        <v>1</v>
      </c>
      <c r="C982" s="1">
        <v>32154</v>
      </c>
      <c r="D982">
        <v>1</v>
      </c>
      <c r="E982">
        <v>3</v>
      </c>
      <c r="F982">
        <v>4</v>
      </c>
      <c r="G982" t="s">
        <v>12</v>
      </c>
      <c r="H982">
        <v>39</v>
      </c>
      <c r="I982">
        <v>23700</v>
      </c>
      <c r="J982">
        <v>5995</v>
      </c>
      <c r="K982" s="3">
        <f>I982*Code!$F$1</f>
        <v>25596</v>
      </c>
    </row>
    <row r="983" spans="1:11" x14ac:dyDescent="0.25">
      <c r="A983">
        <v>1087</v>
      </c>
      <c r="B983">
        <v>2</v>
      </c>
      <c r="C983" s="1">
        <v>23192</v>
      </c>
      <c r="D983">
        <v>1</v>
      </c>
      <c r="E983">
        <v>3</v>
      </c>
      <c r="F983">
        <v>5</v>
      </c>
      <c r="G983" t="s">
        <v>13</v>
      </c>
      <c r="H983">
        <v>40</v>
      </c>
      <c r="I983">
        <v>23692</v>
      </c>
      <c r="J983">
        <v>96192</v>
      </c>
      <c r="K983" s="3">
        <f>I983*Code!$F$1</f>
        <v>25587.360000000001</v>
      </c>
    </row>
    <row r="984" spans="1:11" x14ac:dyDescent="0.25">
      <c r="A984">
        <v>785</v>
      </c>
      <c r="B984">
        <v>1</v>
      </c>
      <c r="C984" s="1">
        <v>30729</v>
      </c>
      <c r="D984">
        <v>1</v>
      </c>
      <c r="E984">
        <v>1</v>
      </c>
      <c r="F984">
        <v>5</v>
      </c>
      <c r="G984" t="s">
        <v>16</v>
      </c>
      <c r="H984">
        <v>24</v>
      </c>
      <c r="I984">
        <v>23656</v>
      </c>
      <c r="J984">
        <v>0</v>
      </c>
      <c r="K984" s="3">
        <f>I984*Code!$F$1</f>
        <v>25548.480000000003</v>
      </c>
    </row>
    <row r="985" spans="1:11" x14ac:dyDescent="0.25">
      <c r="A985">
        <v>1253</v>
      </c>
      <c r="B985">
        <v>1</v>
      </c>
      <c r="C985" s="1">
        <v>24943</v>
      </c>
      <c r="D985">
        <v>1</v>
      </c>
      <c r="E985">
        <v>4</v>
      </c>
      <c r="F985">
        <v>5</v>
      </c>
      <c r="G985" t="s">
        <v>13</v>
      </c>
      <c r="H985">
        <v>72</v>
      </c>
      <c r="I985">
        <v>23652</v>
      </c>
      <c r="J985">
        <v>70000</v>
      </c>
      <c r="K985" s="3">
        <f>I985*Code!$F$1</f>
        <v>25544.160000000003</v>
      </c>
    </row>
    <row r="986" spans="1:11" x14ac:dyDescent="0.25">
      <c r="A986">
        <v>483</v>
      </c>
      <c r="B986">
        <v>2</v>
      </c>
      <c r="C986" s="1">
        <v>30035</v>
      </c>
      <c r="D986">
        <v>1</v>
      </c>
      <c r="E986">
        <v>4</v>
      </c>
      <c r="F986">
        <v>4</v>
      </c>
      <c r="G986" t="s">
        <v>15</v>
      </c>
      <c r="H986">
        <v>20</v>
      </c>
      <c r="I986">
        <v>23584</v>
      </c>
      <c r="J986">
        <v>0</v>
      </c>
      <c r="K986" s="3">
        <f>I986*Code!$F$1</f>
        <v>25470.720000000001</v>
      </c>
    </row>
    <row r="987" spans="1:11" x14ac:dyDescent="0.25">
      <c r="A987">
        <v>1334</v>
      </c>
      <c r="B987">
        <v>2</v>
      </c>
      <c r="C987" s="1">
        <v>27694</v>
      </c>
      <c r="D987">
        <v>1</v>
      </c>
      <c r="E987">
        <v>4</v>
      </c>
      <c r="F987">
        <v>4</v>
      </c>
      <c r="G987" t="s">
        <v>14</v>
      </c>
      <c r="H987">
        <v>30</v>
      </c>
      <c r="I987">
        <v>23568</v>
      </c>
      <c r="J987">
        <v>27577</v>
      </c>
      <c r="K987" s="3">
        <f>I987*Code!$F$1</f>
        <v>25453.440000000002</v>
      </c>
    </row>
    <row r="988" spans="1:11" x14ac:dyDescent="0.25">
      <c r="A988">
        <v>1195</v>
      </c>
      <c r="B988">
        <v>2</v>
      </c>
      <c r="C988" s="1">
        <v>30650</v>
      </c>
      <c r="D988">
        <v>1</v>
      </c>
      <c r="E988">
        <v>4</v>
      </c>
      <c r="F988">
        <v>4</v>
      </c>
      <c r="G988" t="s">
        <v>9</v>
      </c>
      <c r="H988">
        <v>40</v>
      </c>
      <c r="I988">
        <v>23524</v>
      </c>
      <c r="J988">
        <v>5000</v>
      </c>
      <c r="K988" s="3">
        <f>I988*Code!$F$1</f>
        <v>25405.920000000002</v>
      </c>
    </row>
    <row r="989" spans="1:11" x14ac:dyDescent="0.25">
      <c r="A989">
        <v>1063</v>
      </c>
      <c r="B989">
        <v>1</v>
      </c>
      <c r="C989" s="1">
        <v>23500</v>
      </c>
      <c r="D989">
        <v>1</v>
      </c>
      <c r="E989">
        <v>4</v>
      </c>
      <c r="F989">
        <v>4</v>
      </c>
      <c r="G989" t="s">
        <v>15</v>
      </c>
      <c r="H989">
        <v>19</v>
      </c>
      <c r="I989">
        <v>23520</v>
      </c>
      <c r="J989">
        <v>106536</v>
      </c>
      <c r="K989" s="3">
        <f>I989*Code!$F$1</f>
        <v>25401.600000000002</v>
      </c>
    </row>
    <row r="990" spans="1:11" x14ac:dyDescent="0.25">
      <c r="A990">
        <v>1321</v>
      </c>
      <c r="B990">
        <v>2</v>
      </c>
      <c r="C990" s="1">
        <v>31795</v>
      </c>
      <c r="D990">
        <v>1</v>
      </c>
      <c r="E990">
        <v>4</v>
      </c>
      <c r="F990">
        <v>4</v>
      </c>
      <c r="G990" t="s">
        <v>19</v>
      </c>
      <c r="H990">
        <v>40</v>
      </c>
      <c r="I990">
        <v>23520</v>
      </c>
      <c r="J990">
        <v>411</v>
      </c>
      <c r="K990" s="3">
        <f>I990*Code!$F$1</f>
        <v>25401.600000000002</v>
      </c>
    </row>
    <row r="991" spans="1:11" x14ac:dyDescent="0.25">
      <c r="A991">
        <v>1101</v>
      </c>
      <c r="B991">
        <v>1</v>
      </c>
      <c r="C991" s="1">
        <v>22463</v>
      </c>
      <c r="D991">
        <v>1</v>
      </c>
      <c r="E991">
        <v>1</v>
      </c>
      <c r="F991">
        <v>4</v>
      </c>
      <c r="G991" t="s">
        <v>15</v>
      </c>
      <c r="H991">
        <v>36</v>
      </c>
      <c r="I991">
        <v>23500</v>
      </c>
      <c r="J991">
        <v>54549</v>
      </c>
      <c r="K991" s="3">
        <f>I991*Code!$F$1</f>
        <v>25380</v>
      </c>
    </row>
    <row r="992" spans="1:11" x14ac:dyDescent="0.25">
      <c r="A992">
        <v>1248</v>
      </c>
      <c r="B992">
        <v>2</v>
      </c>
      <c r="C992" s="1">
        <v>22008</v>
      </c>
      <c r="D992">
        <v>1</v>
      </c>
      <c r="E992">
        <v>2</v>
      </c>
      <c r="F992">
        <v>4</v>
      </c>
      <c r="G992" t="s">
        <v>20</v>
      </c>
      <c r="H992">
        <v>0</v>
      </c>
      <c r="I992">
        <v>23452</v>
      </c>
      <c r="J992">
        <v>0</v>
      </c>
      <c r="K992" s="3">
        <f>I992*Code!$F$1</f>
        <v>25328.16</v>
      </c>
    </row>
    <row r="993" spans="1:11" x14ac:dyDescent="0.25">
      <c r="A993">
        <v>537</v>
      </c>
      <c r="B993">
        <v>1</v>
      </c>
      <c r="C993" s="1">
        <v>27090</v>
      </c>
      <c r="D993">
        <v>1</v>
      </c>
      <c r="E993">
        <v>4</v>
      </c>
      <c r="F993">
        <v>4</v>
      </c>
      <c r="G993" t="s">
        <v>9</v>
      </c>
      <c r="H993">
        <v>40</v>
      </c>
      <c r="I993">
        <v>23440</v>
      </c>
      <c r="J993">
        <v>35350</v>
      </c>
      <c r="K993" s="3">
        <f>I993*Code!$F$1</f>
        <v>25315.200000000001</v>
      </c>
    </row>
    <row r="994" spans="1:11" x14ac:dyDescent="0.25">
      <c r="A994">
        <v>1235</v>
      </c>
      <c r="B994">
        <v>2</v>
      </c>
      <c r="C994" s="1">
        <v>26805</v>
      </c>
      <c r="D994">
        <v>1</v>
      </c>
      <c r="E994">
        <v>1</v>
      </c>
      <c r="F994">
        <v>4</v>
      </c>
      <c r="G994" t="s">
        <v>9</v>
      </c>
      <c r="H994">
        <v>40</v>
      </c>
      <c r="I994">
        <v>23388</v>
      </c>
      <c r="J994">
        <v>6695</v>
      </c>
      <c r="K994" s="3">
        <f>I994*Code!$F$1</f>
        <v>25259.040000000001</v>
      </c>
    </row>
    <row r="995" spans="1:11" x14ac:dyDescent="0.25">
      <c r="A995">
        <v>395</v>
      </c>
      <c r="B995">
        <v>2</v>
      </c>
      <c r="C995" s="1">
        <v>33028</v>
      </c>
      <c r="D995">
        <v>1</v>
      </c>
      <c r="E995">
        <v>3</v>
      </c>
      <c r="F995">
        <v>4</v>
      </c>
      <c r="G995" t="s">
        <v>15</v>
      </c>
      <c r="H995">
        <v>35</v>
      </c>
      <c r="I995">
        <v>23372</v>
      </c>
      <c r="J995">
        <v>51852</v>
      </c>
      <c r="K995" s="3">
        <f>I995*Code!$F$1</f>
        <v>25241.760000000002</v>
      </c>
    </row>
    <row r="996" spans="1:11" x14ac:dyDescent="0.25">
      <c r="A996">
        <v>1155</v>
      </c>
      <c r="B996">
        <v>1</v>
      </c>
      <c r="C996" s="1">
        <v>24047</v>
      </c>
      <c r="D996">
        <v>1</v>
      </c>
      <c r="E996">
        <v>1</v>
      </c>
      <c r="F996">
        <v>4</v>
      </c>
      <c r="G996" t="s">
        <v>9</v>
      </c>
      <c r="H996">
        <v>40</v>
      </c>
      <c r="I996">
        <v>23324</v>
      </c>
      <c r="J996">
        <v>962</v>
      </c>
      <c r="K996" s="3">
        <f>I996*Code!$F$1</f>
        <v>25189.920000000002</v>
      </c>
    </row>
    <row r="997" spans="1:11" x14ac:dyDescent="0.25">
      <c r="A997">
        <v>362</v>
      </c>
      <c r="B997">
        <v>1</v>
      </c>
      <c r="C997" s="1">
        <v>27727</v>
      </c>
      <c r="D997">
        <v>1</v>
      </c>
      <c r="E997">
        <v>4</v>
      </c>
      <c r="F997">
        <v>5</v>
      </c>
      <c r="G997" t="s">
        <v>13</v>
      </c>
      <c r="H997">
        <v>39</v>
      </c>
      <c r="I997">
        <v>23296</v>
      </c>
      <c r="J997">
        <v>43065</v>
      </c>
      <c r="K997" s="3">
        <f>I997*Code!$F$1</f>
        <v>25159.68</v>
      </c>
    </row>
    <row r="998" spans="1:11" x14ac:dyDescent="0.25">
      <c r="A998">
        <v>1122</v>
      </c>
      <c r="B998">
        <v>2</v>
      </c>
      <c r="C998" s="1">
        <v>32839</v>
      </c>
      <c r="D998">
        <v>1</v>
      </c>
      <c r="E998">
        <v>3</v>
      </c>
      <c r="F998">
        <v>4</v>
      </c>
      <c r="G998" t="s">
        <v>9</v>
      </c>
      <c r="H998">
        <v>36</v>
      </c>
      <c r="I998">
        <v>23288</v>
      </c>
      <c r="J998">
        <v>1458</v>
      </c>
      <c r="K998" s="3">
        <f>I998*Code!$F$1</f>
        <v>25151.040000000001</v>
      </c>
    </row>
    <row r="999" spans="1:11" x14ac:dyDescent="0.25">
      <c r="A999">
        <v>495</v>
      </c>
      <c r="B999">
        <v>2</v>
      </c>
      <c r="C999" s="1">
        <v>25080</v>
      </c>
      <c r="D999">
        <v>1</v>
      </c>
      <c r="E999">
        <v>4</v>
      </c>
      <c r="F999">
        <v>4</v>
      </c>
      <c r="G999" t="s">
        <v>15</v>
      </c>
      <c r="H999">
        <v>38</v>
      </c>
      <c r="I999">
        <v>23264</v>
      </c>
      <c r="J999">
        <v>0</v>
      </c>
      <c r="K999" s="3">
        <f>I999*Code!$F$1</f>
        <v>25125.120000000003</v>
      </c>
    </row>
    <row r="1000" spans="1:11" x14ac:dyDescent="0.25">
      <c r="A1000">
        <v>182</v>
      </c>
      <c r="B1000">
        <v>2</v>
      </c>
      <c r="C1000" s="1">
        <v>33134</v>
      </c>
      <c r="D1000">
        <v>1</v>
      </c>
      <c r="E1000">
        <v>4</v>
      </c>
      <c r="F1000">
        <v>4</v>
      </c>
      <c r="G1000" t="s">
        <v>12</v>
      </c>
      <c r="H1000">
        <v>38</v>
      </c>
      <c r="I1000">
        <v>23260</v>
      </c>
      <c r="J1000">
        <v>8281</v>
      </c>
      <c r="K1000" s="3">
        <f>I1000*Code!$F$1</f>
        <v>25120.800000000003</v>
      </c>
    </row>
    <row r="1001" spans="1:11" x14ac:dyDescent="0.25">
      <c r="A1001">
        <v>106</v>
      </c>
      <c r="B1001">
        <v>2</v>
      </c>
      <c r="C1001" s="1">
        <v>29371</v>
      </c>
      <c r="D1001">
        <v>1</v>
      </c>
      <c r="E1001">
        <v>4</v>
      </c>
      <c r="F1001">
        <v>4</v>
      </c>
      <c r="G1001" t="s">
        <v>15</v>
      </c>
      <c r="H1001">
        <v>35</v>
      </c>
      <c r="I1001">
        <v>23256</v>
      </c>
      <c r="J1001">
        <v>0</v>
      </c>
      <c r="K1001" s="3">
        <f>I1001*Code!$F$1</f>
        <v>25116.480000000003</v>
      </c>
    </row>
    <row r="1002" spans="1:11" x14ac:dyDescent="0.25">
      <c r="A1002">
        <v>93</v>
      </c>
      <c r="B1002">
        <v>1</v>
      </c>
      <c r="C1002" s="1">
        <v>27504</v>
      </c>
      <c r="D1002">
        <v>1</v>
      </c>
      <c r="E1002">
        <v>4</v>
      </c>
      <c r="F1002">
        <v>4</v>
      </c>
      <c r="G1002" t="s">
        <v>21</v>
      </c>
      <c r="H1002">
        <v>38</v>
      </c>
      <c r="I1002">
        <v>23244</v>
      </c>
      <c r="J1002">
        <v>1877</v>
      </c>
      <c r="K1002" s="3">
        <f>I1002*Code!$F$1</f>
        <v>25103.52</v>
      </c>
    </row>
    <row r="1003" spans="1:11" x14ac:dyDescent="0.25">
      <c r="A1003">
        <v>728</v>
      </c>
      <c r="B1003">
        <v>2</v>
      </c>
      <c r="C1003" s="1">
        <v>27405</v>
      </c>
      <c r="D1003">
        <v>1</v>
      </c>
      <c r="E1003">
        <v>3</v>
      </c>
      <c r="F1003">
        <v>4</v>
      </c>
      <c r="G1003" t="s">
        <v>21</v>
      </c>
      <c r="H1003">
        <v>39</v>
      </c>
      <c r="I1003">
        <v>23240</v>
      </c>
      <c r="J1003">
        <v>70000</v>
      </c>
      <c r="K1003" s="3">
        <f>I1003*Code!$F$1</f>
        <v>25099.200000000001</v>
      </c>
    </row>
    <row r="1004" spans="1:11" x14ac:dyDescent="0.25">
      <c r="A1004">
        <v>550</v>
      </c>
      <c r="B1004">
        <v>1</v>
      </c>
      <c r="C1004" s="1">
        <v>22330</v>
      </c>
      <c r="D1004">
        <v>1</v>
      </c>
      <c r="E1004">
        <v>4</v>
      </c>
      <c r="F1004">
        <v>4</v>
      </c>
      <c r="G1004" t="s">
        <v>11</v>
      </c>
      <c r="H1004">
        <v>38</v>
      </c>
      <c r="I1004">
        <v>23232</v>
      </c>
      <c r="J1004">
        <v>204228</v>
      </c>
      <c r="K1004" s="3">
        <f>I1004*Code!$F$1</f>
        <v>25090.560000000001</v>
      </c>
    </row>
    <row r="1005" spans="1:11" x14ac:dyDescent="0.25">
      <c r="A1005">
        <v>173</v>
      </c>
      <c r="B1005">
        <v>1</v>
      </c>
      <c r="C1005" s="1">
        <v>20824</v>
      </c>
      <c r="D1005">
        <v>1</v>
      </c>
      <c r="E1005">
        <v>4</v>
      </c>
      <c r="F1005">
        <v>4</v>
      </c>
      <c r="G1005" t="s">
        <v>9</v>
      </c>
      <c r="H1005">
        <v>39</v>
      </c>
      <c r="I1005">
        <v>23220</v>
      </c>
      <c r="J1005">
        <v>27800</v>
      </c>
      <c r="K1005" s="3">
        <f>I1005*Code!$F$1</f>
        <v>25077.600000000002</v>
      </c>
    </row>
    <row r="1006" spans="1:11" x14ac:dyDescent="0.25">
      <c r="A1006">
        <v>516</v>
      </c>
      <c r="B1006">
        <v>2</v>
      </c>
      <c r="C1006" s="1">
        <v>23838</v>
      </c>
      <c r="D1006">
        <v>2</v>
      </c>
      <c r="E1006">
        <v>3</v>
      </c>
      <c r="F1006">
        <v>4</v>
      </c>
      <c r="G1006" t="s">
        <v>19</v>
      </c>
      <c r="H1006">
        <v>42</v>
      </c>
      <c r="I1006">
        <v>23204</v>
      </c>
      <c r="J1006">
        <v>7400</v>
      </c>
      <c r="K1006" s="3">
        <f>I1006*Code!$F$1</f>
        <v>25060.320000000003</v>
      </c>
    </row>
    <row r="1007" spans="1:11" x14ac:dyDescent="0.25">
      <c r="A1007">
        <v>905</v>
      </c>
      <c r="B1007">
        <v>1</v>
      </c>
      <c r="C1007" s="1">
        <v>21262</v>
      </c>
      <c r="D1007">
        <v>1</v>
      </c>
      <c r="E1007">
        <v>4</v>
      </c>
      <c r="F1007">
        <v>5</v>
      </c>
      <c r="G1007" t="s">
        <v>16</v>
      </c>
      <c r="H1007">
        <v>40</v>
      </c>
      <c r="I1007">
        <v>23064</v>
      </c>
      <c r="J1007">
        <v>16324</v>
      </c>
      <c r="K1007" s="3">
        <f>I1007*Code!$F$1</f>
        <v>24909.120000000003</v>
      </c>
    </row>
    <row r="1008" spans="1:11" x14ac:dyDescent="0.25">
      <c r="A1008">
        <v>503</v>
      </c>
      <c r="B1008">
        <v>2</v>
      </c>
      <c r="C1008" s="1">
        <v>22744</v>
      </c>
      <c r="D1008">
        <v>1</v>
      </c>
      <c r="E1008">
        <v>3</v>
      </c>
      <c r="F1008">
        <v>2</v>
      </c>
      <c r="G1008" t="s">
        <v>19</v>
      </c>
      <c r="H1008">
        <v>40</v>
      </c>
      <c r="I1008">
        <v>23024</v>
      </c>
      <c r="J1008">
        <v>552</v>
      </c>
      <c r="K1008" s="3">
        <f>I1008*Code!$F$1</f>
        <v>24865.920000000002</v>
      </c>
    </row>
    <row r="1009" spans="1:11" x14ac:dyDescent="0.25">
      <c r="A1009">
        <v>620</v>
      </c>
      <c r="B1009">
        <v>1</v>
      </c>
      <c r="C1009" s="1">
        <v>34364</v>
      </c>
      <c r="D1009">
        <v>1</v>
      </c>
      <c r="E1009">
        <v>2</v>
      </c>
      <c r="F1009">
        <v>4</v>
      </c>
      <c r="G1009" t="s">
        <v>11</v>
      </c>
      <c r="H1009">
        <v>39</v>
      </c>
      <c r="I1009">
        <v>22988</v>
      </c>
      <c r="J1009">
        <v>29500</v>
      </c>
      <c r="K1009" s="3">
        <f>I1009*Code!$F$1</f>
        <v>24827.040000000001</v>
      </c>
    </row>
    <row r="1010" spans="1:11" x14ac:dyDescent="0.25">
      <c r="A1010">
        <v>780</v>
      </c>
      <c r="B1010">
        <v>2</v>
      </c>
      <c r="C1010" s="1">
        <v>28299</v>
      </c>
      <c r="D1010">
        <v>1</v>
      </c>
      <c r="E1010">
        <v>3</v>
      </c>
      <c r="F1010">
        <v>4</v>
      </c>
      <c r="G1010" t="s">
        <v>9</v>
      </c>
      <c r="H1010">
        <v>25</v>
      </c>
      <c r="I1010">
        <v>22988</v>
      </c>
      <c r="J1010">
        <v>2000</v>
      </c>
      <c r="K1010" s="3">
        <f>I1010*Code!$F$1</f>
        <v>24827.040000000001</v>
      </c>
    </row>
    <row r="1011" spans="1:11" x14ac:dyDescent="0.25">
      <c r="A1011">
        <v>861</v>
      </c>
      <c r="B1011">
        <v>2</v>
      </c>
      <c r="C1011" s="1">
        <v>30690</v>
      </c>
      <c r="D1011">
        <v>1</v>
      </c>
      <c r="E1011">
        <v>4</v>
      </c>
      <c r="F1011">
        <v>4</v>
      </c>
      <c r="G1011" t="s">
        <v>14</v>
      </c>
      <c r="H1011">
        <v>39</v>
      </c>
      <c r="I1011">
        <v>22976</v>
      </c>
      <c r="J1011">
        <v>109</v>
      </c>
      <c r="K1011" s="3">
        <f>I1011*Code!$F$1</f>
        <v>24814.080000000002</v>
      </c>
    </row>
    <row r="1012" spans="1:11" x14ac:dyDescent="0.25">
      <c r="A1012">
        <v>1045</v>
      </c>
      <c r="B1012">
        <v>2</v>
      </c>
      <c r="C1012" s="1">
        <v>33216</v>
      </c>
      <c r="D1012">
        <v>1</v>
      </c>
      <c r="E1012">
        <v>1</v>
      </c>
      <c r="F1012">
        <v>4</v>
      </c>
      <c r="G1012" t="s">
        <v>20</v>
      </c>
      <c r="H1012">
        <v>48</v>
      </c>
      <c r="I1012">
        <v>22964</v>
      </c>
      <c r="J1012">
        <v>788</v>
      </c>
      <c r="K1012" s="3">
        <f>I1012*Code!$F$1</f>
        <v>24801.120000000003</v>
      </c>
    </row>
    <row r="1013" spans="1:11" x14ac:dyDescent="0.25">
      <c r="A1013">
        <v>3</v>
      </c>
      <c r="B1013">
        <v>2</v>
      </c>
      <c r="C1013" s="1">
        <v>20593</v>
      </c>
      <c r="D1013">
        <v>1</v>
      </c>
      <c r="E1013">
        <v>4</v>
      </c>
      <c r="F1013">
        <v>4</v>
      </c>
      <c r="G1013" t="s">
        <v>11</v>
      </c>
      <c r="H1013">
        <v>19.5</v>
      </c>
      <c r="I1013">
        <v>22956</v>
      </c>
      <c r="J1013">
        <v>27126</v>
      </c>
      <c r="K1013" s="3">
        <f>I1013*Code!$F$1</f>
        <v>24792.480000000003</v>
      </c>
    </row>
    <row r="1014" spans="1:11" x14ac:dyDescent="0.25">
      <c r="A1014">
        <v>1276</v>
      </c>
      <c r="B1014">
        <v>2</v>
      </c>
      <c r="C1014" s="1">
        <v>28744</v>
      </c>
      <c r="D1014">
        <v>1</v>
      </c>
      <c r="E1014">
        <v>4</v>
      </c>
      <c r="F1014">
        <v>4</v>
      </c>
      <c r="G1014" t="s">
        <v>12</v>
      </c>
      <c r="H1014">
        <v>30</v>
      </c>
      <c r="I1014">
        <v>22952</v>
      </c>
      <c r="J1014">
        <v>648</v>
      </c>
      <c r="K1014" s="3">
        <f>I1014*Code!$F$1</f>
        <v>24788.16</v>
      </c>
    </row>
    <row r="1015" spans="1:11" x14ac:dyDescent="0.25">
      <c r="A1015">
        <v>51</v>
      </c>
      <c r="B1015">
        <v>1</v>
      </c>
      <c r="C1015" s="1">
        <v>27278</v>
      </c>
      <c r="D1015">
        <v>1</v>
      </c>
      <c r="E1015">
        <v>1</v>
      </c>
      <c r="F1015">
        <v>4</v>
      </c>
      <c r="G1015" t="s">
        <v>11</v>
      </c>
      <c r="H1015">
        <v>40</v>
      </c>
      <c r="I1015">
        <v>22936</v>
      </c>
      <c r="J1015">
        <v>0</v>
      </c>
      <c r="K1015" s="3">
        <f>I1015*Code!$F$1</f>
        <v>24770.880000000001</v>
      </c>
    </row>
    <row r="1016" spans="1:11" x14ac:dyDescent="0.25">
      <c r="A1016">
        <v>501</v>
      </c>
      <c r="B1016">
        <v>2</v>
      </c>
      <c r="C1016" s="1">
        <v>23684</v>
      </c>
      <c r="D1016">
        <v>1</v>
      </c>
      <c r="E1016">
        <v>3</v>
      </c>
      <c r="F1016">
        <v>4</v>
      </c>
      <c r="G1016" t="s">
        <v>19</v>
      </c>
      <c r="H1016">
        <v>39</v>
      </c>
      <c r="I1016">
        <v>22900</v>
      </c>
      <c r="J1016">
        <v>12488</v>
      </c>
      <c r="K1016" s="3">
        <f>I1016*Code!$F$1</f>
        <v>24732</v>
      </c>
    </row>
    <row r="1017" spans="1:11" x14ac:dyDescent="0.25">
      <c r="A1017">
        <v>532</v>
      </c>
      <c r="B1017">
        <v>2</v>
      </c>
      <c r="C1017" s="1">
        <v>32299</v>
      </c>
      <c r="D1017">
        <v>1</v>
      </c>
      <c r="E1017">
        <v>4</v>
      </c>
      <c r="F1017">
        <v>4</v>
      </c>
      <c r="G1017" t="s">
        <v>12</v>
      </c>
      <c r="H1017">
        <v>38</v>
      </c>
      <c r="I1017">
        <v>22880</v>
      </c>
      <c r="J1017">
        <v>1108</v>
      </c>
      <c r="K1017" s="3">
        <f>I1017*Code!$F$1</f>
        <v>24710.400000000001</v>
      </c>
    </row>
    <row r="1018" spans="1:11" x14ac:dyDescent="0.25">
      <c r="A1018">
        <v>543</v>
      </c>
      <c r="B1018">
        <v>1</v>
      </c>
      <c r="C1018" s="1">
        <v>28687</v>
      </c>
      <c r="D1018">
        <v>1</v>
      </c>
      <c r="E1018">
        <v>2</v>
      </c>
      <c r="F1018">
        <v>4</v>
      </c>
      <c r="G1018" t="s">
        <v>15</v>
      </c>
      <c r="H1018">
        <v>38</v>
      </c>
      <c r="I1018">
        <v>22872</v>
      </c>
      <c r="J1018">
        <v>382277</v>
      </c>
      <c r="K1018" s="3">
        <f>I1018*Code!$F$1</f>
        <v>24701.760000000002</v>
      </c>
    </row>
    <row r="1019" spans="1:11" x14ac:dyDescent="0.25">
      <c r="A1019">
        <v>1032</v>
      </c>
      <c r="B1019">
        <v>2</v>
      </c>
      <c r="C1019" s="1">
        <v>22869</v>
      </c>
      <c r="D1019">
        <v>1</v>
      </c>
      <c r="E1019">
        <v>4</v>
      </c>
      <c r="F1019">
        <v>4</v>
      </c>
      <c r="G1019" t="s">
        <v>14</v>
      </c>
      <c r="H1019">
        <v>38</v>
      </c>
      <c r="I1019">
        <v>22872</v>
      </c>
      <c r="J1019">
        <v>255983</v>
      </c>
      <c r="K1019" s="3">
        <f>I1019*Code!$F$1</f>
        <v>24701.760000000002</v>
      </c>
    </row>
    <row r="1020" spans="1:11" x14ac:dyDescent="0.25">
      <c r="A1020">
        <v>34</v>
      </c>
      <c r="B1020">
        <v>1</v>
      </c>
      <c r="C1020" s="1">
        <v>32080</v>
      </c>
      <c r="D1020">
        <v>1</v>
      </c>
      <c r="E1020">
        <v>1</v>
      </c>
      <c r="F1020">
        <v>4</v>
      </c>
      <c r="G1020" t="s">
        <v>12</v>
      </c>
      <c r="H1020">
        <v>30</v>
      </c>
      <c r="I1020">
        <v>22848</v>
      </c>
      <c r="J1020">
        <v>3500</v>
      </c>
      <c r="K1020" s="3">
        <f>I1020*Code!$F$1</f>
        <v>24675.84</v>
      </c>
    </row>
    <row r="1021" spans="1:11" x14ac:dyDescent="0.25">
      <c r="A1021">
        <v>1322</v>
      </c>
      <c r="B1021">
        <v>1</v>
      </c>
      <c r="C1021" s="1">
        <v>31430</v>
      </c>
      <c r="D1021">
        <v>1</v>
      </c>
      <c r="E1021">
        <v>2</v>
      </c>
      <c r="F1021">
        <v>4</v>
      </c>
      <c r="G1021" t="s">
        <v>15</v>
      </c>
      <c r="H1021">
        <v>40</v>
      </c>
      <c r="I1021">
        <v>22784</v>
      </c>
      <c r="J1021">
        <v>21924</v>
      </c>
      <c r="K1021" s="3">
        <f>I1021*Code!$F$1</f>
        <v>24606.720000000001</v>
      </c>
    </row>
    <row r="1022" spans="1:11" x14ac:dyDescent="0.25">
      <c r="A1022">
        <v>383</v>
      </c>
      <c r="B1022">
        <v>1</v>
      </c>
      <c r="C1022" s="1">
        <v>32360</v>
      </c>
      <c r="D1022">
        <v>1</v>
      </c>
      <c r="E1022">
        <v>1</v>
      </c>
      <c r="F1022">
        <v>5</v>
      </c>
      <c r="G1022" t="s">
        <v>13</v>
      </c>
      <c r="H1022">
        <v>38</v>
      </c>
      <c r="I1022">
        <v>22708</v>
      </c>
      <c r="J1022">
        <v>0</v>
      </c>
      <c r="K1022" s="3">
        <f>I1022*Code!$F$1</f>
        <v>24524.640000000003</v>
      </c>
    </row>
    <row r="1023" spans="1:11" x14ac:dyDescent="0.25">
      <c r="A1023">
        <v>750</v>
      </c>
      <c r="B1023">
        <v>1</v>
      </c>
      <c r="C1023" s="1">
        <v>30521</v>
      </c>
      <c r="D1023">
        <v>1</v>
      </c>
      <c r="E1023">
        <v>1</v>
      </c>
      <c r="F1023">
        <v>4</v>
      </c>
      <c r="G1023" t="s">
        <v>15</v>
      </c>
      <c r="H1023">
        <v>40</v>
      </c>
      <c r="I1023">
        <v>22676</v>
      </c>
      <c r="J1023">
        <v>16372</v>
      </c>
      <c r="K1023" s="3">
        <f>I1023*Code!$F$1</f>
        <v>24490.080000000002</v>
      </c>
    </row>
    <row r="1024" spans="1:11" x14ac:dyDescent="0.25">
      <c r="A1024">
        <v>755</v>
      </c>
      <c r="B1024">
        <v>2</v>
      </c>
      <c r="C1024" s="1">
        <v>30177</v>
      </c>
      <c r="D1024">
        <v>1</v>
      </c>
      <c r="E1024">
        <v>1</v>
      </c>
      <c r="F1024">
        <v>4</v>
      </c>
      <c r="G1024" t="s">
        <v>9</v>
      </c>
      <c r="H1024">
        <v>39</v>
      </c>
      <c r="I1024">
        <v>22592</v>
      </c>
      <c r="J1024">
        <v>20735</v>
      </c>
      <c r="K1024" s="3">
        <f>I1024*Code!$F$1</f>
        <v>24399.360000000001</v>
      </c>
    </row>
    <row r="1025" spans="1:11" x14ac:dyDescent="0.25">
      <c r="A1025">
        <v>876</v>
      </c>
      <c r="B1025">
        <v>1</v>
      </c>
      <c r="C1025" s="1">
        <v>24795</v>
      </c>
      <c r="D1025">
        <v>2</v>
      </c>
      <c r="E1025">
        <v>3</v>
      </c>
      <c r="F1025">
        <v>5</v>
      </c>
      <c r="G1025" t="s">
        <v>13</v>
      </c>
      <c r="H1025">
        <v>38</v>
      </c>
      <c r="I1025">
        <v>22592</v>
      </c>
      <c r="J1025">
        <v>20613</v>
      </c>
      <c r="K1025" s="3">
        <f>I1025*Code!$F$1</f>
        <v>24399.360000000001</v>
      </c>
    </row>
    <row r="1026" spans="1:11" x14ac:dyDescent="0.25">
      <c r="A1026">
        <v>116</v>
      </c>
      <c r="B1026">
        <v>1</v>
      </c>
      <c r="C1026" s="1">
        <v>30394</v>
      </c>
      <c r="D1026">
        <v>1</v>
      </c>
      <c r="E1026">
        <v>4</v>
      </c>
      <c r="F1026">
        <v>5</v>
      </c>
      <c r="G1026" t="s">
        <v>13</v>
      </c>
      <c r="H1026">
        <v>39</v>
      </c>
      <c r="I1026">
        <v>22588</v>
      </c>
      <c r="J1026">
        <v>58388</v>
      </c>
      <c r="K1026" s="3">
        <f>I1026*Code!$F$1</f>
        <v>24395.040000000001</v>
      </c>
    </row>
    <row r="1027" spans="1:11" x14ac:dyDescent="0.25">
      <c r="A1027">
        <v>1</v>
      </c>
      <c r="B1027">
        <v>2</v>
      </c>
      <c r="C1027" s="1">
        <v>24221</v>
      </c>
      <c r="D1027">
        <v>1</v>
      </c>
      <c r="E1027">
        <v>4</v>
      </c>
      <c r="F1027">
        <v>4</v>
      </c>
      <c r="G1027" t="s">
        <v>9</v>
      </c>
      <c r="H1027">
        <v>33</v>
      </c>
      <c r="I1027">
        <v>22528</v>
      </c>
      <c r="J1027">
        <v>1658</v>
      </c>
      <c r="K1027" s="3">
        <f>I1027*Code!$F$1</f>
        <v>24330.240000000002</v>
      </c>
    </row>
    <row r="1028" spans="1:11" x14ac:dyDescent="0.25">
      <c r="A1028">
        <v>1313</v>
      </c>
      <c r="B1028">
        <v>1</v>
      </c>
      <c r="C1028" s="1">
        <v>23783</v>
      </c>
      <c r="D1028">
        <v>1</v>
      </c>
      <c r="E1028">
        <v>4</v>
      </c>
      <c r="F1028">
        <v>5</v>
      </c>
      <c r="G1028" t="s">
        <v>13</v>
      </c>
      <c r="H1028">
        <v>39</v>
      </c>
      <c r="I1028">
        <v>22520</v>
      </c>
      <c r="J1028">
        <v>27742</v>
      </c>
      <c r="K1028" s="3">
        <f>I1028*Code!$F$1</f>
        <v>24321.600000000002</v>
      </c>
    </row>
    <row r="1029" spans="1:11" x14ac:dyDescent="0.25">
      <c r="A1029">
        <v>426</v>
      </c>
      <c r="B1029">
        <v>1</v>
      </c>
      <c r="C1029" s="1">
        <v>24054</v>
      </c>
      <c r="D1029">
        <v>1</v>
      </c>
      <c r="E1029">
        <v>3</v>
      </c>
      <c r="F1029">
        <v>5</v>
      </c>
      <c r="G1029" t="s">
        <v>16</v>
      </c>
      <c r="H1029">
        <v>45</v>
      </c>
      <c r="I1029">
        <v>22516</v>
      </c>
      <c r="J1029">
        <v>5349</v>
      </c>
      <c r="K1029" s="3">
        <f>I1029*Code!$F$1</f>
        <v>24317.280000000002</v>
      </c>
    </row>
    <row r="1030" spans="1:11" x14ac:dyDescent="0.25">
      <c r="A1030">
        <v>1342</v>
      </c>
      <c r="B1030">
        <v>2</v>
      </c>
      <c r="C1030" s="1">
        <v>26511</v>
      </c>
      <c r="D1030">
        <v>1</v>
      </c>
      <c r="E1030">
        <v>2</v>
      </c>
      <c r="F1030">
        <v>3</v>
      </c>
      <c r="G1030" t="s">
        <v>10</v>
      </c>
      <c r="H1030">
        <v>42</v>
      </c>
      <c r="I1030">
        <v>22432</v>
      </c>
      <c r="J1030">
        <v>4100</v>
      </c>
      <c r="K1030" s="3">
        <f>I1030*Code!$F$1</f>
        <v>24226.560000000001</v>
      </c>
    </row>
    <row r="1031" spans="1:11" x14ac:dyDescent="0.25">
      <c r="A1031">
        <v>547</v>
      </c>
      <c r="B1031">
        <v>2</v>
      </c>
      <c r="C1031" s="1">
        <v>28695</v>
      </c>
      <c r="D1031">
        <v>1</v>
      </c>
      <c r="E1031">
        <v>3</v>
      </c>
      <c r="F1031">
        <v>4</v>
      </c>
      <c r="G1031" t="s">
        <v>12</v>
      </c>
      <c r="H1031">
        <v>19</v>
      </c>
      <c r="I1031">
        <v>22400</v>
      </c>
      <c r="J1031">
        <v>1074</v>
      </c>
      <c r="K1031" s="3">
        <f>I1031*Code!$F$1</f>
        <v>24192</v>
      </c>
    </row>
    <row r="1032" spans="1:11" x14ac:dyDescent="0.25">
      <c r="A1032">
        <v>729</v>
      </c>
      <c r="B1032">
        <v>1</v>
      </c>
      <c r="C1032" s="1">
        <v>24141</v>
      </c>
      <c r="D1032">
        <v>1</v>
      </c>
      <c r="E1032">
        <v>4</v>
      </c>
      <c r="F1032">
        <v>5</v>
      </c>
      <c r="G1032" t="s">
        <v>13</v>
      </c>
      <c r="H1032">
        <v>20</v>
      </c>
      <c r="I1032">
        <v>22388</v>
      </c>
      <c r="J1032">
        <v>2115</v>
      </c>
      <c r="K1032" s="3">
        <f>I1032*Code!$F$1</f>
        <v>24179.040000000001</v>
      </c>
    </row>
    <row r="1033" spans="1:11" x14ac:dyDescent="0.25">
      <c r="A1033">
        <v>1255</v>
      </c>
      <c r="B1033">
        <v>2</v>
      </c>
      <c r="C1033" s="1">
        <v>32200</v>
      </c>
      <c r="D1033">
        <v>1</v>
      </c>
      <c r="E1033">
        <v>4</v>
      </c>
      <c r="F1033">
        <v>3</v>
      </c>
      <c r="G1033" t="s">
        <v>10</v>
      </c>
      <c r="H1033">
        <v>38</v>
      </c>
      <c r="I1033">
        <v>22372</v>
      </c>
      <c r="J1033">
        <v>12835</v>
      </c>
      <c r="K1033" s="3">
        <f>I1033*Code!$F$1</f>
        <v>24161.760000000002</v>
      </c>
    </row>
    <row r="1034" spans="1:11" x14ac:dyDescent="0.25">
      <c r="A1034">
        <v>597</v>
      </c>
      <c r="B1034">
        <v>1</v>
      </c>
      <c r="C1034" s="1">
        <v>30180</v>
      </c>
      <c r="D1034">
        <v>1</v>
      </c>
      <c r="E1034">
        <v>4</v>
      </c>
      <c r="F1034">
        <v>4</v>
      </c>
      <c r="G1034" t="s">
        <v>9</v>
      </c>
      <c r="H1034">
        <v>40</v>
      </c>
      <c r="I1034">
        <v>22356</v>
      </c>
      <c r="J1034">
        <v>15000</v>
      </c>
      <c r="K1034" s="3">
        <f>I1034*Code!$F$1</f>
        <v>24144.480000000003</v>
      </c>
    </row>
    <row r="1035" spans="1:11" x14ac:dyDescent="0.25">
      <c r="A1035">
        <v>596</v>
      </c>
      <c r="B1035">
        <v>2</v>
      </c>
      <c r="C1035" s="1">
        <v>30871</v>
      </c>
      <c r="D1035">
        <v>1</v>
      </c>
      <c r="E1035">
        <v>4</v>
      </c>
      <c r="F1035">
        <v>4</v>
      </c>
      <c r="G1035" t="s">
        <v>14</v>
      </c>
      <c r="H1035">
        <v>40</v>
      </c>
      <c r="I1035">
        <v>22292</v>
      </c>
      <c r="J1035">
        <v>8010</v>
      </c>
      <c r="K1035" s="3">
        <f>I1035*Code!$F$1</f>
        <v>24075.360000000001</v>
      </c>
    </row>
    <row r="1036" spans="1:11" x14ac:dyDescent="0.25">
      <c r="A1036">
        <v>950</v>
      </c>
      <c r="B1036">
        <v>2</v>
      </c>
      <c r="C1036" s="1">
        <v>34259</v>
      </c>
      <c r="D1036">
        <v>1</v>
      </c>
      <c r="E1036">
        <v>4</v>
      </c>
      <c r="F1036">
        <v>4</v>
      </c>
      <c r="G1036" t="s">
        <v>12</v>
      </c>
      <c r="H1036">
        <v>40</v>
      </c>
      <c r="I1036">
        <v>22264</v>
      </c>
      <c r="J1036">
        <v>3598</v>
      </c>
      <c r="K1036" s="3">
        <f>I1036*Code!$F$1</f>
        <v>24045.120000000003</v>
      </c>
    </row>
    <row r="1037" spans="1:11" x14ac:dyDescent="0.25">
      <c r="A1037">
        <v>548</v>
      </c>
      <c r="B1037">
        <v>2</v>
      </c>
      <c r="C1037" s="1">
        <v>31160</v>
      </c>
      <c r="D1037">
        <v>1</v>
      </c>
      <c r="E1037">
        <v>4</v>
      </c>
      <c r="F1037">
        <v>4</v>
      </c>
      <c r="G1037" t="s">
        <v>11</v>
      </c>
      <c r="H1037">
        <v>35</v>
      </c>
      <c r="I1037">
        <v>22164</v>
      </c>
      <c r="J1037">
        <v>134480</v>
      </c>
      <c r="K1037" s="3">
        <f>I1037*Code!$F$1</f>
        <v>23937.120000000003</v>
      </c>
    </row>
    <row r="1038" spans="1:11" x14ac:dyDescent="0.25">
      <c r="A1038">
        <v>923</v>
      </c>
      <c r="B1038">
        <v>2</v>
      </c>
      <c r="C1038" s="1">
        <v>29430</v>
      </c>
      <c r="D1038">
        <v>1</v>
      </c>
      <c r="E1038">
        <v>4</v>
      </c>
      <c r="F1038">
        <v>5</v>
      </c>
      <c r="G1038" t="s">
        <v>13</v>
      </c>
      <c r="H1038">
        <v>30</v>
      </c>
      <c r="I1038">
        <v>22148</v>
      </c>
      <c r="J1038">
        <v>2442</v>
      </c>
      <c r="K1038" s="3">
        <f>I1038*Code!$F$1</f>
        <v>23919.84</v>
      </c>
    </row>
    <row r="1039" spans="1:11" x14ac:dyDescent="0.25">
      <c r="A1039">
        <v>319</v>
      </c>
      <c r="B1039">
        <v>2</v>
      </c>
      <c r="C1039" s="1">
        <v>29326</v>
      </c>
      <c r="D1039">
        <v>1</v>
      </c>
      <c r="E1039">
        <v>4</v>
      </c>
      <c r="F1039">
        <v>5</v>
      </c>
      <c r="G1039" t="s">
        <v>13</v>
      </c>
      <c r="H1039">
        <v>40</v>
      </c>
      <c r="I1039">
        <v>22136</v>
      </c>
      <c r="J1039">
        <v>40</v>
      </c>
      <c r="K1039" s="3">
        <f>I1039*Code!$F$1</f>
        <v>23906.880000000001</v>
      </c>
    </row>
    <row r="1040" spans="1:11" x14ac:dyDescent="0.25">
      <c r="A1040">
        <v>141</v>
      </c>
      <c r="B1040">
        <v>1</v>
      </c>
      <c r="C1040" s="1">
        <v>28523</v>
      </c>
      <c r="D1040">
        <v>1</v>
      </c>
      <c r="E1040">
        <v>4</v>
      </c>
      <c r="F1040">
        <v>5</v>
      </c>
      <c r="G1040" t="s">
        <v>13</v>
      </c>
      <c r="H1040">
        <v>39</v>
      </c>
      <c r="I1040">
        <v>22056</v>
      </c>
      <c r="J1040">
        <v>114000</v>
      </c>
      <c r="K1040" s="3">
        <f>I1040*Code!$F$1</f>
        <v>23820.480000000003</v>
      </c>
    </row>
    <row r="1041" spans="1:11" x14ac:dyDescent="0.25">
      <c r="A1041">
        <v>1022</v>
      </c>
      <c r="B1041">
        <v>2</v>
      </c>
      <c r="C1041" s="1">
        <v>27664</v>
      </c>
      <c r="D1041">
        <v>1</v>
      </c>
      <c r="E1041">
        <v>4</v>
      </c>
      <c r="F1041">
        <v>4</v>
      </c>
      <c r="G1041" t="s">
        <v>11</v>
      </c>
      <c r="H1041">
        <v>39</v>
      </c>
      <c r="I1041">
        <v>21992</v>
      </c>
      <c r="J1041">
        <v>265172</v>
      </c>
      <c r="K1041" s="3">
        <f>I1041*Code!$F$1</f>
        <v>23751.360000000001</v>
      </c>
    </row>
    <row r="1042" spans="1:11" x14ac:dyDescent="0.25">
      <c r="A1042">
        <v>1298</v>
      </c>
      <c r="B1042">
        <v>2</v>
      </c>
      <c r="C1042" s="1">
        <v>24448</v>
      </c>
      <c r="D1042">
        <v>1</v>
      </c>
      <c r="E1042">
        <v>1</v>
      </c>
      <c r="F1042">
        <v>4</v>
      </c>
      <c r="G1042" t="s">
        <v>14</v>
      </c>
      <c r="H1042">
        <v>34</v>
      </c>
      <c r="I1042">
        <v>21984</v>
      </c>
      <c r="J1042">
        <v>146058</v>
      </c>
      <c r="K1042" s="3">
        <f>I1042*Code!$F$1</f>
        <v>23742.720000000001</v>
      </c>
    </row>
    <row r="1043" spans="1:11" x14ac:dyDescent="0.25">
      <c r="A1043">
        <v>1299</v>
      </c>
      <c r="B1043">
        <v>1</v>
      </c>
      <c r="C1043" s="1">
        <v>21359</v>
      </c>
      <c r="D1043">
        <v>1</v>
      </c>
      <c r="E1043">
        <v>4</v>
      </c>
      <c r="F1043">
        <v>5</v>
      </c>
      <c r="G1043" t="s">
        <v>13</v>
      </c>
      <c r="H1043">
        <v>45</v>
      </c>
      <c r="I1043">
        <v>21964</v>
      </c>
      <c r="J1043">
        <v>11803</v>
      </c>
      <c r="K1043" s="3">
        <f>I1043*Code!$F$1</f>
        <v>23721.120000000003</v>
      </c>
    </row>
    <row r="1044" spans="1:11" x14ac:dyDescent="0.25">
      <c r="A1044">
        <v>1304</v>
      </c>
      <c r="B1044">
        <v>1</v>
      </c>
      <c r="C1044" s="1">
        <v>26467</v>
      </c>
      <c r="D1044">
        <v>1</v>
      </c>
      <c r="E1044">
        <v>1</v>
      </c>
      <c r="F1044">
        <v>4</v>
      </c>
      <c r="G1044" t="s">
        <v>9</v>
      </c>
      <c r="H1044">
        <v>40</v>
      </c>
      <c r="I1044">
        <v>21940</v>
      </c>
      <c r="J1044">
        <v>495</v>
      </c>
      <c r="K1044" s="3">
        <f>I1044*Code!$F$1</f>
        <v>23695.200000000001</v>
      </c>
    </row>
    <row r="1045" spans="1:11" x14ac:dyDescent="0.25">
      <c r="A1045">
        <v>541</v>
      </c>
      <c r="B1045">
        <v>1</v>
      </c>
      <c r="C1045" s="1">
        <v>31524</v>
      </c>
      <c r="D1045">
        <v>1</v>
      </c>
      <c r="E1045">
        <v>4</v>
      </c>
      <c r="F1045">
        <v>4</v>
      </c>
      <c r="G1045" t="s">
        <v>15</v>
      </c>
      <c r="H1045">
        <v>39</v>
      </c>
      <c r="I1045">
        <v>21936</v>
      </c>
      <c r="J1045">
        <v>2100</v>
      </c>
      <c r="K1045" s="3">
        <f>I1045*Code!$F$1</f>
        <v>23690.880000000001</v>
      </c>
    </row>
    <row r="1046" spans="1:11" x14ac:dyDescent="0.25">
      <c r="A1046">
        <v>1006</v>
      </c>
      <c r="B1046">
        <v>1</v>
      </c>
      <c r="C1046" s="1">
        <v>26663</v>
      </c>
      <c r="D1046">
        <v>1</v>
      </c>
      <c r="E1046">
        <v>4</v>
      </c>
      <c r="F1046">
        <v>5</v>
      </c>
      <c r="G1046" t="s">
        <v>13</v>
      </c>
      <c r="H1046">
        <v>42</v>
      </c>
      <c r="I1046">
        <v>21876</v>
      </c>
      <c r="J1046">
        <v>51497</v>
      </c>
      <c r="K1046" s="3">
        <f>I1046*Code!$F$1</f>
        <v>23626.080000000002</v>
      </c>
    </row>
    <row r="1047" spans="1:11" x14ac:dyDescent="0.25">
      <c r="A1047">
        <v>335</v>
      </c>
      <c r="B1047">
        <v>1</v>
      </c>
      <c r="C1047" s="1">
        <v>27500</v>
      </c>
      <c r="D1047">
        <v>1</v>
      </c>
      <c r="E1047">
        <v>4</v>
      </c>
      <c r="F1047">
        <v>4</v>
      </c>
      <c r="G1047" t="s">
        <v>15</v>
      </c>
      <c r="H1047">
        <v>38</v>
      </c>
      <c r="I1047">
        <v>21840</v>
      </c>
      <c r="J1047">
        <v>40500</v>
      </c>
      <c r="K1047" s="3">
        <f>I1047*Code!$F$1</f>
        <v>23587.200000000001</v>
      </c>
    </row>
    <row r="1048" spans="1:11" x14ac:dyDescent="0.25">
      <c r="A1048">
        <v>918</v>
      </c>
      <c r="B1048">
        <v>2</v>
      </c>
      <c r="C1048" s="1">
        <v>27685</v>
      </c>
      <c r="D1048">
        <v>1</v>
      </c>
      <c r="E1048">
        <v>2</v>
      </c>
      <c r="F1048">
        <v>5</v>
      </c>
      <c r="G1048" t="s">
        <v>13</v>
      </c>
      <c r="H1048">
        <v>39</v>
      </c>
      <c r="I1048">
        <v>21760</v>
      </c>
      <c r="J1048">
        <v>2035</v>
      </c>
      <c r="K1048" s="3">
        <f>I1048*Code!$F$1</f>
        <v>23500.800000000003</v>
      </c>
    </row>
    <row r="1049" spans="1:11" x14ac:dyDescent="0.25">
      <c r="A1049">
        <v>139</v>
      </c>
      <c r="B1049">
        <v>1</v>
      </c>
      <c r="C1049" s="1">
        <v>30602</v>
      </c>
      <c r="D1049">
        <v>1</v>
      </c>
      <c r="E1049">
        <v>4</v>
      </c>
      <c r="F1049">
        <v>5</v>
      </c>
      <c r="G1049" t="s">
        <v>13</v>
      </c>
      <c r="H1049">
        <v>38</v>
      </c>
      <c r="I1049">
        <v>21696</v>
      </c>
      <c r="J1049">
        <v>0</v>
      </c>
      <c r="K1049" s="3">
        <f>I1049*Code!$F$1</f>
        <v>23431.68</v>
      </c>
    </row>
    <row r="1050" spans="1:11" x14ac:dyDescent="0.25">
      <c r="A1050">
        <v>462</v>
      </c>
      <c r="B1050">
        <v>2</v>
      </c>
      <c r="C1050" s="1">
        <v>24293</v>
      </c>
      <c r="D1050">
        <v>1</v>
      </c>
      <c r="E1050">
        <v>1</v>
      </c>
      <c r="F1050">
        <v>4</v>
      </c>
      <c r="G1050" t="s">
        <v>20</v>
      </c>
      <c r="H1050">
        <v>40</v>
      </c>
      <c r="I1050">
        <v>21664</v>
      </c>
      <c r="J1050">
        <v>0</v>
      </c>
      <c r="K1050" s="3">
        <f>I1050*Code!$F$1</f>
        <v>23397.120000000003</v>
      </c>
    </row>
    <row r="1051" spans="1:11" x14ac:dyDescent="0.25">
      <c r="A1051">
        <v>773</v>
      </c>
      <c r="B1051">
        <v>2</v>
      </c>
      <c r="C1051" s="1">
        <v>27354</v>
      </c>
      <c r="D1051">
        <v>1</v>
      </c>
      <c r="E1051">
        <v>4</v>
      </c>
      <c r="F1051">
        <v>4</v>
      </c>
      <c r="G1051" t="s">
        <v>11</v>
      </c>
      <c r="H1051">
        <v>20</v>
      </c>
      <c r="I1051">
        <v>21640</v>
      </c>
      <c r="J1051">
        <v>33374</v>
      </c>
      <c r="K1051" s="3">
        <f>I1051*Code!$F$1</f>
        <v>23371.200000000001</v>
      </c>
    </row>
    <row r="1052" spans="1:11" x14ac:dyDescent="0.25">
      <c r="A1052">
        <v>715</v>
      </c>
      <c r="B1052">
        <v>2</v>
      </c>
      <c r="C1052" s="1">
        <v>19772</v>
      </c>
      <c r="D1052">
        <v>1</v>
      </c>
      <c r="E1052">
        <v>4</v>
      </c>
      <c r="F1052">
        <v>2</v>
      </c>
      <c r="G1052" t="s">
        <v>15</v>
      </c>
      <c r="H1052">
        <v>45</v>
      </c>
      <c r="I1052">
        <v>21632</v>
      </c>
      <c r="J1052">
        <v>77911</v>
      </c>
      <c r="K1052" s="3">
        <f>I1052*Code!$F$1</f>
        <v>23362.560000000001</v>
      </c>
    </row>
    <row r="1053" spans="1:11" x14ac:dyDescent="0.25">
      <c r="A1053">
        <v>609</v>
      </c>
      <c r="B1053">
        <v>1</v>
      </c>
      <c r="C1053" s="1">
        <v>23146</v>
      </c>
      <c r="D1053">
        <v>1</v>
      </c>
      <c r="E1053">
        <v>4</v>
      </c>
      <c r="F1053">
        <v>4</v>
      </c>
      <c r="G1053" t="s">
        <v>19</v>
      </c>
      <c r="H1053">
        <v>39</v>
      </c>
      <c r="I1053">
        <v>21604</v>
      </c>
      <c r="J1053">
        <v>2455</v>
      </c>
      <c r="K1053" s="3">
        <f>I1053*Code!$F$1</f>
        <v>23332.320000000003</v>
      </c>
    </row>
    <row r="1054" spans="1:11" x14ac:dyDescent="0.25">
      <c r="A1054">
        <v>531</v>
      </c>
      <c r="B1054">
        <v>2</v>
      </c>
      <c r="C1054" s="1">
        <v>20763</v>
      </c>
      <c r="D1054">
        <v>1</v>
      </c>
      <c r="E1054">
        <v>4</v>
      </c>
      <c r="F1054">
        <v>4</v>
      </c>
      <c r="G1054" t="s">
        <v>20</v>
      </c>
      <c r="H1054">
        <v>38</v>
      </c>
      <c r="I1054">
        <v>21576</v>
      </c>
      <c r="J1054">
        <v>46485</v>
      </c>
      <c r="K1054" s="3">
        <f>I1054*Code!$F$1</f>
        <v>23302.080000000002</v>
      </c>
    </row>
    <row r="1055" spans="1:11" x14ac:dyDescent="0.25">
      <c r="A1055">
        <v>293</v>
      </c>
      <c r="B1055">
        <v>2</v>
      </c>
      <c r="C1055" s="1">
        <v>28481</v>
      </c>
      <c r="D1055">
        <v>1</v>
      </c>
      <c r="E1055">
        <v>4</v>
      </c>
      <c r="F1055">
        <v>4</v>
      </c>
      <c r="G1055" t="s">
        <v>21</v>
      </c>
      <c r="H1055">
        <v>39</v>
      </c>
      <c r="I1055">
        <v>21512</v>
      </c>
      <c r="J1055">
        <v>4236</v>
      </c>
      <c r="K1055" s="3">
        <f>I1055*Code!$F$1</f>
        <v>23232.960000000003</v>
      </c>
    </row>
    <row r="1056" spans="1:11" x14ac:dyDescent="0.25">
      <c r="A1056">
        <v>1109</v>
      </c>
      <c r="B1056">
        <v>2</v>
      </c>
      <c r="C1056" s="1">
        <v>20049</v>
      </c>
      <c r="D1056">
        <v>1</v>
      </c>
      <c r="E1056">
        <v>2</v>
      </c>
      <c r="F1056">
        <v>4</v>
      </c>
      <c r="G1056" t="s">
        <v>12</v>
      </c>
      <c r="H1056">
        <v>40</v>
      </c>
      <c r="I1056">
        <v>21480</v>
      </c>
      <c r="J1056">
        <v>28760</v>
      </c>
      <c r="K1056" s="3">
        <f>I1056*Code!$F$1</f>
        <v>23198.400000000001</v>
      </c>
    </row>
    <row r="1057" spans="1:11" x14ac:dyDescent="0.25">
      <c r="A1057">
        <v>1280</v>
      </c>
      <c r="B1057">
        <v>2</v>
      </c>
      <c r="C1057" s="1">
        <v>27800</v>
      </c>
      <c r="D1057">
        <v>1</v>
      </c>
      <c r="E1057">
        <v>2</v>
      </c>
      <c r="F1057">
        <v>2</v>
      </c>
      <c r="G1057" t="s">
        <v>14</v>
      </c>
      <c r="H1057">
        <v>42</v>
      </c>
      <c r="I1057">
        <v>21340</v>
      </c>
      <c r="J1057">
        <v>7299</v>
      </c>
      <c r="K1057" s="3">
        <f>I1057*Code!$F$1</f>
        <v>23047.200000000001</v>
      </c>
    </row>
    <row r="1058" spans="1:11" x14ac:dyDescent="0.25">
      <c r="A1058">
        <v>193</v>
      </c>
      <c r="B1058">
        <v>1</v>
      </c>
      <c r="C1058" s="1">
        <v>32747</v>
      </c>
      <c r="D1058">
        <v>1</v>
      </c>
      <c r="E1058">
        <v>4</v>
      </c>
      <c r="F1058">
        <v>4</v>
      </c>
      <c r="G1058" t="s">
        <v>12</v>
      </c>
      <c r="H1058">
        <v>39</v>
      </c>
      <c r="I1058">
        <v>21328</v>
      </c>
      <c r="J1058">
        <v>500</v>
      </c>
      <c r="K1058" s="3">
        <f>I1058*Code!$F$1</f>
        <v>23034.240000000002</v>
      </c>
    </row>
    <row r="1059" spans="1:11" x14ac:dyDescent="0.25">
      <c r="A1059">
        <v>1119</v>
      </c>
      <c r="B1059">
        <v>1</v>
      </c>
      <c r="C1059" s="1">
        <v>20938</v>
      </c>
      <c r="D1059">
        <v>1</v>
      </c>
      <c r="E1059">
        <v>2</v>
      </c>
      <c r="F1059">
        <v>1</v>
      </c>
      <c r="G1059" t="s">
        <v>17</v>
      </c>
      <c r="H1059">
        <v>45</v>
      </c>
      <c r="I1059">
        <v>21324</v>
      </c>
      <c r="J1059">
        <v>142486</v>
      </c>
      <c r="K1059" s="3">
        <f>I1059*Code!$F$1</f>
        <v>23029.920000000002</v>
      </c>
    </row>
    <row r="1060" spans="1:11" x14ac:dyDescent="0.25">
      <c r="A1060">
        <v>874</v>
      </c>
      <c r="B1060">
        <v>2</v>
      </c>
      <c r="C1060" s="1">
        <v>33659</v>
      </c>
      <c r="D1060">
        <v>1</v>
      </c>
      <c r="E1060">
        <v>4</v>
      </c>
      <c r="F1060">
        <v>4</v>
      </c>
      <c r="G1060" t="s">
        <v>11</v>
      </c>
      <c r="H1060">
        <v>38</v>
      </c>
      <c r="I1060">
        <v>21244</v>
      </c>
      <c r="J1060">
        <v>7008</v>
      </c>
      <c r="K1060" s="3">
        <f>I1060*Code!$F$1</f>
        <v>22943.52</v>
      </c>
    </row>
    <row r="1061" spans="1:11" x14ac:dyDescent="0.25">
      <c r="A1061">
        <v>208</v>
      </c>
      <c r="B1061">
        <v>2</v>
      </c>
      <c r="C1061" s="1">
        <v>27265</v>
      </c>
      <c r="D1061">
        <v>1</v>
      </c>
      <c r="E1061">
        <v>4</v>
      </c>
      <c r="F1061">
        <v>4</v>
      </c>
      <c r="G1061" t="s">
        <v>19</v>
      </c>
      <c r="H1061">
        <v>32</v>
      </c>
      <c r="I1061">
        <v>21224</v>
      </c>
      <c r="J1061">
        <v>182</v>
      </c>
      <c r="K1061" s="3">
        <f>I1061*Code!$F$1</f>
        <v>22921.920000000002</v>
      </c>
    </row>
    <row r="1062" spans="1:11" x14ac:dyDescent="0.25">
      <c r="A1062">
        <v>196</v>
      </c>
      <c r="B1062">
        <v>2</v>
      </c>
      <c r="C1062" s="1">
        <v>33491</v>
      </c>
      <c r="D1062">
        <v>1</v>
      </c>
      <c r="E1062">
        <v>4</v>
      </c>
      <c r="F1062">
        <v>4</v>
      </c>
      <c r="G1062" t="s">
        <v>19</v>
      </c>
      <c r="H1062">
        <v>45</v>
      </c>
      <c r="I1062">
        <v>21212</v>
      </c>
      <c r="J1062">
        <v>41200</v>
      </c>
      <c r="K1062" s="3">
        <f>I1062*Code!$F$1</f>
        <v>22908.960000000003</v>
      </c>
    </row>
    <row r="1063" spans="1:11" x14ac:dyDescent="0.25">
      <c r="A1063">
        <v>17</v>
      </c>
      <c r="B1063">
        <v>1</v>
      </c>
      <c r="C1063" s="1">
        <v>28050</v>
      </c>
      <c r="D1063">
        <v>1</v>
      </c>
      <c r="E1063">
        <v>1</v>
      </c>
      <c r="F1063">
        <v>1</v>
      </c>
      <c r="G1063" t="s">
        <v>17</v>
      </c>
      <c r="H1063">
        <v>70</v>
      </c>
      <c r="I1063">
        <v>21188</v>
      </c>
      <c r="J1063">
        <v>77284</v>
      </c>
      <c r="K1063" s="3">
        <f>I1063*Code!$F$1</f>
        <v>22883.040000000001</v>
      </c>
    </row>
    <row r="1064" spans="1:11" x14ac:dyDescent="0.25">
      <c r="A1064">
        <v>323</v>
      </c>
      <c r="B1064">
        <v>2</v>
      </c>
      <c r="C1064" s="1">
        <v>26764</v>
      </c>
      <c r="D1064">
        <v>1</v>
      </c>
      <c r="E1064">
        <v>4</v>
      </c>
      <c r="F1064">
        <v>4</v>
      </c>
      <c r="G1064" t="s">
        <v>9</v>
      </c>
      <c r="H1064">
        <v>19</v>
      </c>
      <c r="I1064">
        <v>21116</v>
      </c>
      <c r="J1064">
        <v>22410</v>
      </c>
      <c r="K1064" s="3">
        <f>I1064*Code!$F$1</f>
        <v>22805.280000000002</v>
      </c>
    </row>
    <row r="1065" spans="1:11" x14ac:dyDescent="0.25">
      <c r="A1065">
        <v>546</v>
      </c>
      <c r="B1065">
        <v>1</v>
      </c>
      <c r="C1065" s="1">
        <v>31882</v>
      </c>
      <c r="D1065">
        <v>1</v>
      </c>
      <c r="E1065">
        <v>3</v>
      </c>
      <c r="F1065">
        <v>5</v>
      </c>
      <c r="G1065" t="s">
        <v>16</v>
      </c>
      <c r="H1065">
        <v>20</v>
      </c>
      <c r="I1065">
        <v>21116</v>
      </c>
      <c r="J1065">
        <v>0</v>
      </c>
      <c r="K1065" s="3">
        <f>I1065*Code!$F$1</f>
        <v>22805.280000000002</v>
      </c>
    </row>
    <row r="1066" spans="1:11" x14ac:dyDescent="0.25">
      <c r="A1066">
        <v>648</v>
      </c>
      <c r="B1066">
        <v>1</v>
      </c>
      <c r="C1066" s="1">
        <v>23489</v>
      </c>
      <c r="D1066">
        <v>1</v>
      </c>
      <c r="E1066">
        <v>4</v>
      </c>
      <c r="F1066">
        <v>4</v>
      </c>
      <c r="G1066" t="s">
        <v>12</v>
      </c>
      <c r="H1066">
        <v>35</v>
      </c>
      <c r="I1066">
        <v>21104</v>
      </c>
      <c r="J1066">
        <v>0</v>
      </c>
      <c r="K1066" s="3">
        <f>I1066*Code!$F$1</f>
        <v>22792.32</v>
      </c>
    </row>
    <row r="1067" spans="1:11" x14ac:dyDescent="0.25">
      <c r="A1067">
        <v>1247</v>
      </c>
      <c r="B1067">
        <v>2</v>
      </c>
      <c r="C1067" s="1">
        <v>26048</v>
      </c>
      <c r="D1067">
        <v>1</v>
      </c>
      <c r="E1067">
        <v>2</v>
      </c>
      <c r="F1067">
        <v>4</v>
      </c>
      <c r="G1067" t="s">
        <v>19</v>
      </c>
      <c r="H1067">
        <v>22</v>
      </c>
      <c r="I1067">
        <v>21084</v>
      </c>
      <c r="J1067">
        <v>2055</v>
      </c>
      <c r="K1067" s="3">
        <f>I1067*Code!$F$1</f>
        <v>22770.720000000001</v>
      </c>
    </row>
    <row r="1068" spans="1:11" x14ac:dyDescent="0.25">
      <c r="A1068">
        <v>739</v>
      </c>
      <c r="B1068">
        <v>1</v>
      </c>
      <c r="C1068" s="1">
        <v>31624</v>
      </c>
      <c r="D1068">
        <v>1</v>
      </c>
      <c r="E1068">
        <v>1</v>
      </c>
      <c r="F1068">
        <v>4</v>
      </c>
      <c r="G1068" t="s">
        <v>9</v>
      </c>
      <c r="H1068">
        <v>39</v>
      </c>
      <c r="I1068">
        <v>21064</v>
      </c>
      <c r="J1068">
        <v>2557</v>
      </c>
      <c r="K1068" s="3">
        <f>I1068*Code!$F$1</f>
        <v>22749.120000000003</v>
      </c>
    </row>
    <row r="1069" spans="1:11" x14ac:dyDescent="0.25">
      <c r="A1069">
        <v>1098</v>
      </c>
      <c r="B1069">
        <v>2</v>
      </c>
      <c r="C1069" s="1">
        <v>24535</v>
      </c>
      <c r="D1069">
        <v>1</v>
      </c>
      <c r="E1069">
        <v>1</v>
      </c>
      <c r="F1069">
        <v>4</v>
      </c>
      <c r="G1069" t="s">
        <v>14</v>
      </c>
      <c r="H1069">
        <v>28</v>
      </c>
      <c r="I1069">
        <v>21024</v>
      </c>
      <c r="J1069">
        <v>75238</v>
      </c>
      <c r="K1069" s="3">
        <f>I1069*Code!$F$1</f>
        <v>22705.920000000002</v>
      </c>
    </row>
    <row r="1070" spans="1:11" x14ac:dyDescent="0.25">
      <c r="A1070">
        <v>754</v>
      </c>
      <c r="B1070">
        <v>2</v>
      </c>
      <c r="C1070" s="1">
        <v>30665</v>
      </c>
      <c r="D1070">
        <v>1</v>
      </c>
      <c r="E1070">
        <v>3</v>
      </c>
      <c r="F1070">
        <v>4</v>
      </c>
      <c r="G1070" t="s">
        <v>21</v>
      </c>
      <c r="H1070">
        <v>19</v>
      </c>
      <c r="I1070">
        <v>20960</v>
      </c>
      <c r="J1070">
        <v>2405</v>
      </c>
      <c r="K1070" s="3">
        <f>I1070*Code!$F$1</f>
        <v>22636.800000000003</v>
      </c>
    </row>
    <row r="1071" spans="1:11" x14ac:dyDescent="0.25">
      <c r="A1071">
        <v>1184</v>
      </c>
      <c r="B1071">
        <v>1</v>
      </c>
      <c r="C1071" s="1">
        <v>21900</v>
      </c>
      <c r="D1071">
        <v>1</v>
      </c>
      <c r="E1071">
        <v>4</v>
      </c>
      <c r="F1071">
        <v>5</v>
      </c>
      <c r="G1071" t="s">
        <v>13</v>
      </c>
      <c r="H1071">
        <v>39</v>
      </c>
      <c r="I1071">
        <v>20876</v>
      </c>
      <c r="J1071">
        <v>4115</v>
      </c>
      <c r="K1071" s="3">
        <f>I1071*Code!$F$1</f>
        <v>22546.080000000002</v>
      </c>
    </row>
    <row r="1072" spans="1:11" x14ac:dyDescent="0.25">
      <c r="A1072">
        <v>726</v>
      </c>
      <c r="B1072">
        <v>2</v>
      </c>
      <c r="C1072" s="1">
        <v>25173</v>
      </c>
      <c r="D1072">
        <v>1</v>
      </c>
      <c r="E1072">
        <v>4</v>
      </c>
      <c r="F1072">
        <v>4</v>
      </c>
      <c r="G1072" t="s">
        <v>14</v>
      </c>
      <c r="H1072">
        <v>39</v>
      </c>
      <c r="I1072">
        <v>20840</v>
      </c>
      <c r="J1072">
        <v>778</v>
      </c>
      <c r="K1072" s="3">
        <f>I1072*Code!$F$1</f>
        <v>22507.200000000001</v>
      </c>
    </row>
    <row r="1073" spans="1:11" x14ac:dyDescent="0.25">
      <c r="A1073">
        <v>689</v>
      </c>
      <c r="B1073">
        <v>1</v>
      </c>
      <c r="C1073" s="1">
        <v>19395</v>
      </c>
      <c r="D1073">
        <v>1</v>
      </c>
      <c r="E1073">
        <v>3</v>
      </c>
      <c r="F1073">
        <v>2</v>
      </c>
      <c r="G1073" t="s">
        <v>14</v>
      </c>
      <c r="H1073">
        <v>60</v>
      </c>
      <c r="I1073">
        <v>20808</v>
      </c>
      <c r="J1073">
        <v>1709</v>
      </c>
      <c r="K1073" s="3">
        <f>I1073*Code!$F$1</f>
        <v>22472.640000000003</v>
      </c>
    </row>
    <row r="1074" spans="1:11" x14ac:dyDescent="0.25">
      <c r="A1074">
        <v>1092</v>
      </c>
      <c r="B1074">
        <v>2</v>
      </c>
      <c r="C1074" s="1">
        <v>28701</v>
      </c>
      <c r="D1074">
        <v>1</v>
      </c>
      <c r="E1074">
        <v>2</v>
      </c>
      <c r="F1074">
        <v>4</v>
      </c>
      <c r="G1074" t="s">
        <v>19</v>
      </c>
      <c r="H1074">
        <v>40</v>
      </c>
      <c r="I1074">
        <v>20764</v>
      </c>
      <c r="J1074">
        <v>2589</v>
      </c>
      <c r="K1074" s="3">
        <f>I1074*Code!$F$1</f>
        <v>22425.120000000003</v>
      </c>
    </row>
    <row r="1075" spans="1:11" x14ac:dyDescent="0.25">
      <c r="A1075">
        <v>1252</v>
      </c>
      <c r="B1075">
        <v>1</v>
      </c>
      <c r="C1075" s="1">
        <v>33199</v>
      </c>
      <c r="D1075">
        <v>1</v>
      </c>
      <c r="E1075">
        <v>4</v>
      </c>
      <c r="F1075">
        <v>4</v>
      </c>
      <c r="G1075" t="s">
        <v>11</v>
      </c>
      <c r="H1075">
        <v>40</v>
      </c>
      <c r="I1075">
        <v>20756</v>
      </c>
      <c r="J1075">
        <v>17374</v>
      </c>
      <c r="K1075" s="3">
        <f>I1075*Code!$F$1</f>
        <v>22416.480000000003</v>
      </c>
    </row>
    <row r="1076" spans="1:11" x14ac:dyDescent="0.25">
      <c r="A1076">
        <v>471</v>
      </c>
      <c r="B1076">
        <v>2</v>
      </c>
      <c r="C1076" s="1">
        <v>25568</v>
      </c>
      <c r="D1076">
        <v>1</v>
      </c>
      <c r="E1076">
        <v>2</v>
      </c>
      <c r="F1076">
        <v>4</v>
      </c>
      <c r="G1076" t="s">
        <v>15</v>
      </c>
      <c r="H1076">
        <v>24</v>
      </c>
      <c r="I1076">
        <v>20716</v>
      </c>
      <c r="J1076">
        <v>82535</v>
      </c>
      <c r="K1076" s="3">
        <f>I1076*Code!$F$1</f>
        <v>22373.280000000002</v>
      </c>
    </row>
    <row r="1077" spans="1:11" x14ac:dyDescent="0.25">
      <c r="A1077">
        <v>672</v>
      </c>
      <c r="B1077">
        <v>2</v>
      </c>
      <c r="C1077" s="1">
        <v>21361</v>
      </c>
      <c r="D1077">
        <v>1</v>
      </c>
      <c r="E1077">
        <v>4</v>
      </c>
      <c r="F1077">
        <v>4</v>
      </c>
      <c r="G1077" t="s">
        <v>9</v>
      </c>
      <c r="H1077">
        <v>38</v>
      </c>
      <c r="I1077">
        <v>20692</v>
      </c>
      <c r="J1077">
        <v>260000</v>
      </c>
      <c r="K1077" s="3">
        <f>I1077*Code!$F$1</f>
        <v>22347.360000000001</v>
      </c>
    </row>
    <row r="1078" spans="1:11" x14ac:dyDescent="0.25">
      <c r="A1078">
        <v>199</v>
      </c>
      <c r="B1078">
        <v>2</v>
      </c>
      <c r="C1078" s="1">
        <v>26543</v>
      </c>
      <c r="D1078">
        <v>1</v>
      </c>
      <c r="E1078">
        <v>4</v>
      </c>
      <c r="F1078">
        <v>4</v>
      </c>
      <c r="G1078" t="s">
        <v>19</v>
      </c>
      <c r="H1078">
        <v>19</v>
      </c>
      <c r="I1078">
        <v>20636</v>
      </c>
      <c r="J1078">
        <v>26529</v>
      </c>
      <c r="K1078" s="3">
        <f>I1078*Code!$F$1</f>
        <v>22286.880000000001</v>
      </c>
    </row>
    <row r="1079" spans="1:11" x14ac:dyDescent="0.25">
      <c r="A1079">
        <v>931</v>
      </c>
      <c r="B1079">
        <v>1</v>
      </c>
      <c r="C1079" s="1">
        <v>31795</v>
      </c>
      <c r="D1079">
        <v>1</v>
      </c>
      <c r="E1079">
        <v>4</v>
      </c>
      <c r="F1079">
        <v>4</v>
      </c>
      <c r="G1079" t="s">
        <v>20</v>
      </c>
      <c r="H1079">
        <v>38</v>
      </c>
      <c r="I1079">
        <v>20628</v>
      </c>
      <c r="J1079">
        <v>20026</v>
      </c>
      <c r="K1079" s="3">
        <f>I1079*Code!$F$1</f>
        <v>22278.240000000002</v>
      </c>
    </row>
    <row r="1080" spans="1:11" x14ac:dyDescent="0.25">
      <c r="A1080">
        <v>658</v>
      </c>
      <c r="B1080">
        <v>2</v>
      </c>
      <c r="C1080" s="1">
        <v>29693</v>
      </c>
      <c r="D1080">
        <v>1</v>
      </c>
      <c r="E1080">
        <v>4</v>
      </c>
      <c r="F1080">
        <v>4</v>
      </c>
      <c r="G1080" t="s">
        <v>19</v>
      </c>
      <c r="H1080">
        <v>39</v>
      </c>
      <c r="I1080">
        <v>20616</v>
      </c>
      <c r="J1080">
        <v>2000</v>
      </c>
      <c r="K1080" s="3">
        <f>I1080*Code!$F$1</f>
        <v>22265.280000000002</v>
      </c>
    </row>
    <row r="1081" spans="1:11" x14ac:dyDescent="0.25">
      <c r="A1081">
        <v>708</v>
      </c>
      <c r="B1081">
        <v>2</v>
      </c>
      <c r="C1081" s="1">
        <v>24343</v>
      </c>
      <c r="D1081">
        <v>1</v>
      </c>
      <c r="E1081">
        <v>4</v>
      </c>
      <c r="F1081">
        <v>4</v>
      </c>
      <c r="G1081" t="s">
        <v>14</v>
      </c>
      <c r="H1081">
        <v>38</v>
      </c>
      <c r="I1081">
        <v>20608</v>
      </c>
      <c r="J1081">
        <v>106275</v>
      </c>
      <c r="K1081" s="3">
        <f>I1081*Code!$F$1</f>
        <v>22256.640000000003</v>
      </c>
    </row>
    <row r="1082" spans="1:11" x14ac:dyDescent="0.25">
      <c r="A1082">
        <v>30</v>
      </c>
      <c r="B1082">
        <v>2</v>
      </c>
      <c r="C1082" s="1">
        <v>28913</v>
      </c>
      <c r="D1082">
        <v>1</v>
      </c>
      <c r="E1082">
        <v>4</v>
      </c>
      <c r="F1082">
        <v>4</v>
      </c>
      <c r="G1082" t="s">
        <v>19</v>
      </c>
      <c r="H1082">
        <v>15.5</v>
      </c>
      <c r="I1082">
        <v>20556</v>
      </c>
      <c r="J1082">
        <v>1707</v>
      </c>
      <c r="K1082" s="3">
        <f>I1082*Code!$F$1</f>
        <v>22200.480000000003</v>
      </c>
    </row>
    <row r="1083" spans="1:11" x14ac:dyDescent="0.25">
      <c r="A1083">
        <v>1319</v>
      </c>
      <c r="B1083">
        <v>2</v>
      </c>
      <c r="C1083" s="1">
        <v>30624</v>
      </c>
      <c r="D1083">
        <v>1</v>
      </c>
      <c r="E1083">
        <v>2</v>
      </c>
      <c r="F1083">
        <v>4</v>
      </c>
      <c r="G1083" t="s">
        <v>19</v>
      </c>
      <c r="H1083">
        <v>10</v>
      </c>
      <c r="I1083">
        <v>20544</v>
      </c>
      <c r="J1083">
        <v>1614</v>
      </c>
      <c r="K1083" s="3">
        <f>I1083*Code!$F$1</f>
        <v>22187.52</v>
      </c>
    </row>
    <row r="1084" spans="1:11" x14ac:dyDescent="0.25">
      <c r="A1084">
        <v>131</v>
      </c>
      <c r="B1084">
        <v>2</v>
      </c>
      <c r="C1084" s="1">
        <v>30255</v>
      </c>
      <c r="D1084">
        <v>1</v>
      </c>
      <c r="E1084">
        <v>4</v>
      </c>
      <c r="F1084">
        <v>4</v>
      </c>
      <c r="G1084" t="s">
        <v>21</v>
      </c>
      <c r="H1084">
        <v>30</v>
      </c>
      <c r="I1084">
        <v>20492</v>
      </c>
      <c r="J1084">
        <v>310</v>
      </c>
      <c r="K1084" s="3">
        <f>I1084*Code!$F$1</f>
        <v>22131.360000000001</v>
      </c>
    </row>
    <row r="1085" spans="1:11" x14ac:dyDescent="0.25">
      <c r="A1085">
        <v>604</v>
      </c>
      <c r="B1085">
        <v>1</v>
      </c>
      <c r="C1085" s="1">
        <v>30451</v>
      </c>
      <c r="D1085">
        <v>1</v>
      </c>
      <c r="E1085">
        <v>3</v>
      </c>
      <c r="F1085">
        <v>4</v>
      </c>
      <c r="G1085" t="s">
        <v>15</v>
      </c>
      <c r="H1085">
        <v>38</v>
      </c>
      <c r="I1085">
        <v>20392</v>
      </c>
      <c r="J1085">
        <v>303</v>
      </c>
      <c r="K1085" s="3">
        <f>I1085*Code!$F$1</f>
        <v>22023.360000000001</v>
      </c>
    </row>
    <row r="1086" spans="1:11" x14ac:dyDescent="0.25">
      <c r="A1086">
        <v>1166</v>
      </c>
      <c r="B1086">
        <v>2</v>
      </c>
      <c r="C1086" s="1">
        <v>28635</v>
      </c>
      <c r="D1086">
        <v>1</v>
      </c>
      <c r="E1086">
        <v>4</v>
      </c>
      <c r="F1086">
        <v>5</v>
      </c>
      <c r="G1086" t="s">
        <v>13</v>
      </c>
      <c r="H1086">
        <v>40</v>
      </c>
      <c r="I1086">
        <v>20380</v>
      </c>
      <c r="J1086">
        <v>0</v>
      </c>
      <c r="K1086" s="3">
        <f>I1086*Code!$F$1</f>
        <v>22010.400000000001</v>
      </c>
    </row>
    <row r="1087" spans="1:11" x14ac:dyDescent="0.25">
      <c r="A1087">
        <v>1169</v>
      </c>
      <c r="B1087">
        <v>1</v>
      </c>
      <c r="C1087" s="1">
        <v>25340</v>
      </c>
      <c r="D1087">
        <v>1</v>
      </c>
      <c r="E1087">
        <v>2</v>
      </c>
      <c r="F1087">
        <v>5</v>
      </c>
      <c r="G1087" t="s">
        <v>13</v>
      </c>
      <c r="H1087">
        <v>35</v>
      </c>
      <c r="I1087">
        <v>20324</v>
      </c>
      <c r="J1087">
        <v>28908</v>
      </c>
      <c r="K1087" s="3">
        <f>I1087*Code!$F$1</f>
        <v>21949.920000000002</v>
      </c>
    </row>
    <row r="1088" spans="1:11" x14ac:dyDescent="0.25">
      <c r="A1088">
        <v>129</v>
      </c>
      <c r="B1088">
        <v>1</v>
      </c>
      <c r="C1088" s="1">
        <v>29772</v>
      </c>
      <c r="D1088">
        <v>1</v>
      </c>
      <c r="E1088">
        <v>4</v>
      </c>
      <c r="F1088">
        <v>4</v>
      </c>
      <c r="G1088" t="s">
        <v>19</v>
      </c>
      <c r="H1088">
        <v>38</v>
      </c>
      <c r="I1088">
        <v>20300</v>
      </c>
      <c r="J1088">
        <v>11924</v>
      </c>
      <c r="K1088" s="3">
        <f>I1088*Code!$F$1</f>
        <v>21924</v>
      </c>
    </row>
    <row r="1089" spans="1:11" x14ac:dyDescent="0.25">
      <c r="A1089">
        <v>456</v>
      </c>
      <c r="B1089">
        <v>2</v>
      </c>
      <c r="C1089" s="1">
        <v>26510</v>
      </c>
      <c r="D1089">
        <v>1</v>
      </c>
      <c r="E1089">
        <v>4</v>
      </c>
      <c r="F1089">
        <v>5</v>
      </c>
      <c r="G1089" t="s">
        <v>13</v>
      </c>
      <c r="H1089">
        <v>24</v>
      </c>
      <c r="I1089">
        <v>20220</v>
      </c>
      <c r="J1089">
        <v>6742</v>
      </c>
      <c r="K1089" s="3">
        <f>I1089*Code!$F$1</f>
        <v>21837.600000000002</v>
      </c>
    </row>
    <row r="1090" spans="1:11" x14ac:dyDescent="0.25">
      <c r="A1090">
        <v>58</v>
      </c>
      <c r="B1090">
        <v>1</v>
      </c>
      <c r="C1090" s="1">
        <v>28523</v>
      </c>
      <c r="D1090">
        <v>1</v>
      </c>
      <c r="E1090">
        <v>1</v>
      </c>
      <c r="F1090">
        <v>4</v>
      </c>
      <c r="G1090" t="s">
        <v>19</v>
      </c>
      <c r="H1090">
        <v>40</v>
      </c>
      <c r="I1090">
        <v>20184</v>
      </c>
      <c r="J1090">
        <v>0</v>
      </c>
      <c r="K1090" s="3">
        <f>I1090*Code!$F$1</f>
        <v>21798.720000000001</v>
      </c>
    </row>
    <row r="1091" spans="1:11" x14ac:dyDescent="0.25">
      <c r="A1091">
        <v>392</v>
      </c>
      <c r="B1091">
        <v>2</v>
      </c>
      <c r="C1091" s="1">
        <v>27872</v>
      </c>
      <c r="D1091">
        <v>1</v>
      </c>
      <c r="E1091">
        <v>4</v>
      </c>
      <c r="F1091">
        <v>4</v>
      </c>
      <c r="G1091" t="s">
        <v>15</v>
      </c>
      <c r="H1091">
        <v>39</v>
      </c>
      <c r="I1091">
        <v>20140</v>
      </c>
      <c r="J1091">
        <v>-4700</v>
      </c>
      <c r="K1091" s="3">
        <f>I1091*Code!$F$1</f>
        <v>21751.200000000001</v>
      </c>
    </row>
    <row r="1092" spans="1:11" x14ac:dyDescent="0.25">
      <c r="A1092">
        <v>748</v>
      </c>
      <c r="B1092">
        <v>1</v>
      </c>
      <c r="C1092" s="1">
        <v>24228</v>
      </c>
      <c r="D1092">
        <v>1</v>
      </c>
      <c r="E1092">
        <v>4</v>
      </c>
      <c r="F1092">
        <v>4</v>
      </c>
      <c r="G1092" t="s">
        <v>19</v>
      </c>
      <c r="H1092">
        <v>40</v>
      </c>
      <c r="I1092">
        <v>20140</v>
      </c>
      <c r="J1092">
        <v>13899</v>
      </c>
      <c r="K1092" s="3">
        <f>I1092*Code!$F$1</f>
        <v>21751.200000000001</v>
      </c>
    </row>
    <row r="1093" spans="1:11" x14ac:dyDescent="0.25">
      <c r="A1093">
        <v>801</v>
      </c>
      <c r="B1093">
        <v>1</v>
      </c>
      <c r="C1093" s="1">
        <v>32992</v>
      </c>
      <c r="D1093">
        <v>1</v>
      </c>
      <c r="E1093">
        <v>2</v>
      </c>
      <c r="F1093">
        <v>3</v>
      </c>
      <c r="G1093" t="s">
        <v>10</v>
      </c>
      <c r="H1093">
        <v>40</v>
      </c>
      <c r="I1093">
        <v>20072</v>
      </c>
      <c r="J1093">
        <v>2000</v>
      </c>
      <c r="K1093" s="3">
        <f>I1093*Code!$F$1</f>
        <v>21677.760000000002</v>
      </c>
    </row>
    <row r="1094" spans="1:11" x14ac:dyDescent="0.25">
      <c r="A1094">
        <v>261</v>
      </c>
      <c r="B1094">
        <v>2</v>
      </c>
      <c r="C1094" s="1">
        <v>27930</v>
      </c>
      <c r="D1094">
        <v>1</v>
      </c>
      <c r="E1094">
        <v>4</v>
      </c>
      <c r="F1094">
        <v>4</v>
      </c>
      <c r="G1094" t="s">
        <v>12</v>
      </c>
      <c r="H1094">
        <v>39</v>
      </c>
      <c r="I1094">
        <v>20012</v>
      </c>
      <c r="J1094">
        <v>10008</v>
      </c>
      <c r="K1094" s="3">
        <f>I1094*Code!$F$1</f>
        <v>21612.960000000003</v>
      </c>
    </row>
    <row r="1095" spans="1:11" x14ac:dyDescent="0.25">
      <c r="A1095">
        <v>1089</v>
      </c>
      <c r="B1095">
        <v>2</v>
      </c>
      <c r="C1095" s="1">
        <v>20147</v>
      </c>
      <c r="D1095">
        <v>1</v>
      </c>
      <c r="E1095">
        <v>1</v>
      </c>
      <c r="F1095">
        <v>4</v>
      </c>
      <c r="G1095" t="s">
        <v>14</v>
      </c>
      <c r="H1095">
        <v>13</v>
      </c>
      <c r="I1095">
        <v>19968</v>
      </c>
      <c r="J1095">
        <v>27891</v>
      </c>
      <c r="K1095" s="3">
        <f>I1095*Code!$F$1</f>
        <v>21565.440000000002</v>
      </c>
    </row>
    <row r="1096" spans="1:11" x14ac:dyDescent="0.25">
      <c r="A1096">
        <v>873</v>
      </c>
      <c r="B1096">
        <v>2</v>
      </c>
      <c r="C1096" s="1">
        <v>32699</v>
      </c>
      <c r="D1096">
        <v>1</v>
      </c>
      <c r="E1096">
        <v>4</v>
      </c>
      <c r="F1096">
        <v>4</v>
      </c>
      <c r="G1096" t="s">
        <v>19</v>
      </c>
      <c r="H1096">
        <v>39</v>
      </c>
      <c r="I1096">
        <v>19940</v>
      </c>
      <c r="J1096">
        <v>3</v>
      </c>
      <c r="K1096" s="3">
        <f>I1096*Code!$F$1</f>
        <v>21535.200000000001</v>
      </c>
    </row>
    <row r="1097" spans="1:11" x14ac:dyDescent="0.25">
      <c r="A1097">
        <v>381</v>
      </c>
      <c r="B1097">
        <v>2</v>
      </c>
      <c r="C1097" s="1">
        <v>27622</v>
      </c>
      <c r="D1097">
        <v>1</v>
      </c>
      <c r="E1097">
        <v>4</v>
      </c>
      <c r="F1097">
        <v>4</v>
      </c>
      <c r="G1097" t="s">
        <v>9</v>
      </c>
      <c r="H1097">
        <v>36</v>
      </c>
      <c r="I1097">
        <v>19920</v>
      </c>
      <c r="J1097">
        <v>1443</v>
      </c>
      <c r="K1097" s="3">
        <f>I1097*Code!$F$1</f>
        <v>21513.600000000002</v>
      </c>
    </row>
    <row r="1098" spans="1:11" x14ac:dyDescent="0.25">
      <c r="A1098">
        <v>622</v>
      </c>
      <c r="B1098">
        <v>1</v>
      </c>
      <c r="C1098" s="1">
        <v>27020</v>
      </c>
      <c r="D1098">
        <v>1</v>
      </c>
      <c r="E1098">
        <v>3</v>
      </c>
      <c r="F1098">
        <v>4</v>
      </c>
      <c r="G1098" t="s">
        <v>19</v>
      </c>
      <c r="H1098">
        <v>38</v>
      </c>
      <c r="I1098">
        <v>19872</v>
      </c>
      <c r="J1098">
        <v>0</v>
      </c>
      <c r="K1098" s="3">
        <f>I1098*Code!$F$1</f>
        <v>21461.760000000002</v>
      </c>
    </row>
    <row r="1099" spans="1:11" x14ac:dyDescent="0.25">
      <c r="A1099">
        <v>703</v>
      </c>
      <c r="B1099">
        <v>2</v>
      </c>
      <c r="C1099" s="1">
        <v>32478</v>
      </c>
      <c r="D1099">
        <v>1</v>
      </c>
      <c r="E1099">
        <v>4</v>
      </c>
      <c r="F1099">
        <v>4</v>
      </c>
      <c r="G1099" t="s">
        <v>14</v>
      </c>
      <c r="H1099">
        <v>39</v>
      </c>
      <c r="I1099">
        <v>19852</v>
      </c>
      <c r="J1099">
        <v>8642</v>
      </c>
      <c r="K1099" s="3">
        <f>I1099*Code!$F$1</f>
        <v>21440.16</v>
      </c>
    </row>
    <row r="1100" spans="1:11" x14ac:dyDescent="0.25">
      <c r="A1100">
        <v>1149</v>
      </c>
      <c r="B1100">
        <v>1</v>
      </c>
      <c r="C1100" s="1">
        <v>33200</v>
      </c>
      <c r="D1100">
        <v>1</v>
      </c>
      <c r="E1100">
        <v>2</v>
      </c>
      <c r="F1100">
        <v>3</v>
      </c>
      <c r="G1100" t="s">
        <v>10</v>
      </c>
      <c r="H1100">
        <v>41</v>
      </c>
      <c r="I1100">
        <v>19828</v>
      </c>
      <c r="J1100">
        <v>1301</v>
      </c>
      <c r="K1100" s="3">
        <f>I1100*Code!$F$1</f>
        <v>21414.240000000002</v>
      </c>
    </row>
    <row r="1101" spans="1:11" x14ac:dyDescent="0.25">
      <c r="A1101">
        <v>271</v>
      </c>
      <c r="B1101">
        <v>2</v>
      </c>
      <c r="C1101" s="1">
        <v>19628</v>
      </c>
      <c r="D1101">
        <v>1</v>
      </c>
      <c r="E1101">
        <v>4</v>
      </c>
      <c r="F1101">
        <v>4</v>
      </c>
      <c r="G1101" t="s">
        <v>21</v>
      </c>
      <c r="H1101">
        <v>30</v>
      </c>
      <c r="I1101">
        <v>19812</v>
      </c>
      <c r="J1101">
        <v>87830</v>
      </c>
      <c r="K1101" s="3">
        <f>I1101*Code!$F$1</f>
        <v>21396.960000000003</v>
      </c>
    </row>
    <row r="1102" spans="1:11" x14ac:dyDescent="0.25">
      <c r="A1102">
        <v>577</v>
      </c>
      <c r="B1102">
        <v>1</v>
      </c>
      <c r="C1102" s="1">
        <v>33241</v>
      </c>
      <c r="D1102">
        <v>1</v>
      </c>
      <c r="E1102">
        <v>4</v>
      </c>
      <c r="F1102">
        <v>4</v>
      </c>
      <c r="G1102" t="s">
        <v>12</v>
      </c>
      <c r="H1102">
        <v>38</v>
      </c>
      <c r="I1102">
        <v>19792</v>
      </c>
      <c r="J1102">
        <v>10586</v>
      </c>
      <c r="K1102" s="3">
        <f>I1102*Code!$F$1</f>
        <v>21375.360000000001</v>
      </c>
    </row>
    <row r="1103" spans="1:11" x14ac:dyDescent="0.25">
      <c r="A1103">
        <v>347</v>
      </c>
      <c r="B1103">
        <v>1</v>
      </c>
      <c r="C1103" s="1">
        <v>29361</v>
      </c>
      <c r="D1103">
        <v>1</v>
      </c>
      <c r="E1103">
        <v>3</v>
      </c>
      <c r="F1103">
        <v>4</v>
      </c>
      <c r="G1103" t="s">
        <v>11</v>
      </c>
      <c r="H1103">
        <v>40</v>
      </c>
      <c r="I1103">
        <v>19768</v>
      </c>
      <c r="J1103">
        <v>1418</v>
      </c>
      <c r="K1103" s="3">
        <f>I1103*Code!$F$1</f>
        <v>21349.440000000002</v>
      </c>
    </row>
    <row r="1104" spans="1:11" x14ac:dyDescent="0.25">
      <c r="A1104">
        <v>583</v>
      </c>
      <c r="B1104">
        <v>2</v>
      </c>
      <c r="C1104" s="1">
        <v>26822</v>
      </c>
      <c r="D1104">
        <v>1</v>
      </c>
      <c r="E1104">
        <v>4</v>
      </c>
      <c r="F1104">
        <v>4</v>
      </c>
      <c r="G1104" t="s">
        <v>9</v>
      </c>
      <c r="H1104">
        <v>39</v>
      </c>
      <c r="I1104">
        <v>19768</v>
      </c>
      <c r="J1104">
        <v>2358</v>
      </c>
      <c r="K1104" s="3">
        <f>I1104*Code!$F$1</f>
        <v>21349.440000000002</v>
      </c>
    </row>
    <row r="1105" spans="1:11" x14ac:dyDescent="0.25">
      <c r="A1105">
        <v>712</v>
      </c>
      <c r="B1105">
        <v>2</v>
      </c>
      <c r="C1105" s="1">
        <v>24930</v>
      </c>
      <c r="D1105">
        <v>1</v>
      </c>
      <c r="E1105">
        <v>3</v>
      </c>
      <c r="F1105">
        <v>4</v>
      </c>
      <c r="G1105" t="s">
        <v>11</v>
      </c>
      <c r="H1105">
        <v>38</v>
      </c>
      <c r="I1105">
        <v>19744</v>
      </c>
      <c r="J1105">
        <v>9759</v>
      </c>
      <c r="K1105" s="3">
        <f>I1105*Code!$F$1</f>
        <v>21323.52</v>
      </c>
    </row>
    <row r="1106" spans="1:11" x14ac:dyDescent="0.25">
      <c r="A1106">
        <v>579</v>
      </c>
      <c r="B1106">
        <v>1</v>
      </c>
      <c r="C1106" s="1">
        <v>28582</v>
      </c>
      <c r="D1106">
        <v>1</v>
      </c>
      <c r="E1106">
        <v>3</v>
      </c>
      <c r="F1106">
        <v>5</v>
      </c>
      <c r="G1106" t="s">
        <v>13</v>
      </c>
      <c r="H1106">
        <v>39</v>
      </c>
      <c r="I1106">
        <v>19700</v>
      </c>
      <c r="J1106">
        <v>3500</v>
      </c>
      <c r="K1106" s="3">
        <f>I1106*Code!$F$1</f>
        <v>21276</v>
      </c>
    </row>
    <row r="1107" spans="1:11" x14ac:dyDescent="0.25">
      <c r="A1107">
        <v>1013</v>
      </c>
      <c r="B1107">
        <v>1</v>
      </c>
      <c r="C1107" s="1">
        <v>28397</v>
      </c>
      <c r="D1107">
        <v>1</v>
      </c>
      <c r="E1107">
        <v>4</v>
      </c>
      <c r="F1107">
        <v>4</v>
      </c>
      <c r="G1107" t="s">
        <v>15</v>
      </c>
      <c r="H1107">
        <v>38</v>
      </c>
      <c r="I1107">
        <v>19672</v>
      </c>
      <c r="J1107">
        <v>8648</v>
      </c>
      <c r="K1107" s="3">
        <f>I1107*Code!$F$1</f>
        <v>21245.760000000002</v>
      </c>
    </row>
    <row r="1108" spans="1:11" x14ac:dyDescent="0.25">
      <c r="A1108">
        <v>422</v>
      </c>
      <c r="B1108">
        <v>2</v>
      </c>
      <c r="C1108" s="1">
        <v>31322</v>
      </c>
      <c r="D1108">
        <v>1</v>
      </c>
      <c r="E1108">
        <v>1</v>
      </c>
      <c r="F1108">
        <v>4</v>
      </c>
      <c r="G1108" t="s">
        <v>19</v>
      </c>
      <c r="H1108">
        <v>39</v>
      </c>
      <c r="I1108">
        <v>19632</v>
      </c>
      <c r="J1108">
        <v>0</v>
      </c>
      <c r="K1108" s="3">
        <f>I1108*Code!$F$1</f>
        <v>21202.560000000001</v>
      </c>
    </row>
    <row r="1109" spans="1:11" x14ac:dyDescent="0.25">
      <c r="A1109">
        <v>509</v>
      </c>
      <c r="B1109">
        <v>1</v>
      </c>
      <c r="C1109" s="1">
        <v>24046</v>
      </c>
      <c r="D1109">
        <v>1</v>
      </c>
      <c r="E1109">
        <v>4</v>
      </c>
      <c r="F1109">
        <v>4</v>
      </c>
      <c r="G1109" t="s">
        <v>15</v>
      </c>
      <c r="H1109">
        <v>37</v>
      </c>
      <c r="I1109">
        <v>19556</v>
      </c>
      <c r="J1109">
        <v>4373</v>
      </c>
      <c r="K1109" s="3">
        <f>I1109*Code!$F$1</f>
        <v>21120.480000000003</v>
      </c>
    </row>
    <row r="1110" spans="1:11" x14ac:dyDescent="0.25">
      <c r="A1110">
        <v>358</v>
      </c>
      <c r="B1110">
        <v>2</v>
      </c>
      <c r="C1110" s="1">
        <v>24237</v>
      </c>
      <c r="D1110">
        <v>1</v>
      </c>
      <c r="E1110">
        <v>4</v>
      </c>
      <c r="F1110">
        <v>4</v>
      </c>
      <c r="G1110" t="s">
        <v>15</v>
      </c>
      <c r="H1110">
        <v>38</v>
      </c>
      <c r="I1110">
        <v>19532</v>
      </c>
      <c r="J1110">
        <v>4613</v>
      </c>
      <c r="K1110" s="3">
        <f>I1110*Code!$F$1</f>
        <v>21094.560000000001</v>
      </c>
    </row>
    <row r="1111" spans="1:11" x14ac:dyDescent="0.25">
      <c r="A1111">
        <v>1048</v>
      </c>
      <c r="B1111">
        <v>2</v>
      </c>
      <c r="C1111" s="1">
        <v>31662</v>
      </c>
      <c r="D1111">
        <v>1</v>
      </c>
      <c r="E1111">
        <v>4</v>
      </c>
      <c r="F1111">
        <v>4</v>
      </c>
      <c r="G1111" t="s">
        <v>20</v>
      </c>
      <c r="H1111">
        <v>20</v>
      </c>
      <c r="I1111">
        <v>19448</v>
      </c>
      <c r="J1111">
        <v>0</v>
      </c>
      <c r="K1111" s="3">
        <f>I1111*Code!$F$1</f>
        <v>21003.84</v>
      </c>
    </row>
    <row r="1112" spans="1:11" x14ac:dyDescent="0.25">
      <c r="A1112">
        <v>1117</v>
      </c>
      <c r="B1112">
        <v>1</v>
      </c>
      <c r="C1112" s="1">
        <v>33894</v>
      </c>
      <c r="D1112">
        <v>1</v>
      </c>
      <c r="E1112">
        <v>3</v>
      </c>
      <c r="F1112">
        <v>5</v>
      </c>
      <c r="G1112" t="s">
        <v>13</v>
      </c>
      <c r="H1112">
        <v>40</v>
      </c>
      <c r="I1112">
        <v>19428</v>
      </c>
      <c r="J1112">
        <v>5000</v>
      </c>
      <c r="K1112" s="3">
        <f>I1112*Code!$F$1</f>
        <v>20982.240000000002</v>
      </c>
    </row>
    <row r="1113" spans="1:11" x14ac:dyDescent="0.25">
      <c r="A1113">
        <v>1251</v>
      </c>
      <c r="B1113">
        <v>2</v>
      </c>
      <c r="C1113" s="1">
        <v>24239</v>
      </c>
      <c r="D1113">
        <v>1</v>
      </c>
      <c r="E1113">
        <v>4</v>
      </c>
      <c r="F1113">
        <v>4</v>
      </c>
      <c r="G1113" t="s">
        <v>19</v>
      </c>
      <c r="H1113">
        <v>35</v>
      </c>
      <c r="I1113">
        <v>19400</v>
      </c>
      <c r="J1113">
        <v>12150</v>
      </c>
      <c r="K1113" s="3">
        <f>I1113*Code!$F$1</f>
        <v>20952</v>
      </c>
    </row>
    <row r="1114" spans="1:11" x14ac:dyDescent="0.25">
      <c r="A1114">
        <v>733</v>
      </c>
      <c r="B1114">
        <v>2</v>
      </c>
      <c r="C1114" s="1">
        <v>26176</v>
      </c>
      <c r="D1114">
        <v>1</v>
      </c>
      <c r="E1114">
        <v>4</v>
      </c>
      <c r="F1114">
        <v>4</v>
      </c>
      <c r="G1114" t="s">
        <v>12</v>
      </c>
      <c r="H1114">
        <v>19</v>
      </c>
      <c r="I1114">
        <v>19380</v>
      </c>
      <c r="J1114">
        <v>26010</v>
      </c>
      <c r="K1114" s="3">
        <f>I1114*Code!$F$1</f>
        <v>20930.400000000001</v>
      </c>
    </row>
    <row r="1115" spans="1:11" x14ac:dyDescent="0.25">
      <c r="A1115">
        <v>932</v>
      </c>
      <c r="B1115">
        <v>2</v>
      </c>
      <c r="C1115" s="1">
        <v>29823</v>
      </c>
      <c r="D1115">
        <v>1</v>
      </c>
      <c r="E1115">
        <v>4</v>
      </c>
      <c r="F1115">
        <v>5</v>
      </c>
      <c r="G1115" t="s">
        <v>13</v>
      </c>
      <c r="H1115">
        <v>38</v>
      </c>
      <c r="I1115">
        <v>19340</v>
      </c>
      <c r="J1115">
        <v>1800</v>
      </c>
      <c r="K1115" s="3">
        <f>I1115*Code!$F$1</f>
        <v>20887.2</v>
      </c>
    </row>
    <row r="1116" spans="1:11" x14ac:dyDescent="0.25">
      <c r="A1116">
        <v>995</v>
      </c>
      <c r="B1116">
        <v>2</v>
      </c>
      <c r="C1116" s="1">
        <v>26771</v>
      </c>
      <c r="D1116">
        <v>1</v>
      </c>
      <c r="E1116">
        <v>4</v>
      </c>
      <c r="F1116">
        <v>4</v>
      </c>
      <c r="G1116" t="s">
        <v>9</v>
      </c>
      <c r="H1116">
        <v>32</v>
      </c>
      <c r="I1116">
        <v>19252</v>
      </c>
      <c r="J1116">
        <v>2560</v>
      </c>
      <c r="K1116" s="3">
        <f>I1116*Code!$F$1</f>
        <v>20792.16</v>
      </c>
    </row>
    <row r="1117" spans="1:11" x14ac:dyDescent="0.25">
      <c r="A1117">
        <v>1181</v>
      </c>
      <c r="B1117">
        <v>2</v>
      </c>
      <c r="C1117" s="1">
        <v>28797</v>
      </c>
      <c r="D1117">
        <v>1</v>
      </c>
      <c r="E1117">
        <v>4</v>
      </c>
      <c r="F1117">
        <v>4</v>
      </c>
      <c r="G1117" t="s">
        <v>19</v>
      </c>
      <c r="H1117">
        <v>40</v>
      </c>
      <c r="I1117">
        <v>19228</v>
      </c>
      <c r="J1117">
        <v>178420</v>
      </c>
      <c r="K1117" s="3">
        <f>I1117*Code!$F$1</f>
        <v>20766.240000000002</v>
      </c>
    </row>
    <row r="1118" spans="1:11" x14ac:dyDescent="0.25">
      <c r="A1118">
        <v>1067</v>
      </c>
      <c r="B1118">
        <v>2</v>
      </c>
      <c r="C1118" s="1">
        <v>30292</v>
      </c>
      <c r="D1118">
        <v>1</v>
      </c>
      <c r="E1118">
        <v>2</v>
      </c>
      <c r="F1118">
        <v>5</v>
      </c>
      <c r="G1118" t="s">
        <v>13</v>
      </c>
      <c r="H1118">
        <v>40</v>
      </c>
      <c r="I1118">
        <v>19224</v>
      </c>
      <c r="J1118">
        <v>1379</v>
      </c>
      <c r="K1118" s="3">
        <f>I1118*Code!$F$1</f>
        <v>20761.920000000002</v>
      </c>
    </row>
    <row r="1119" spans="1:11" x14ac:dyDescent="0.25">
      <c r="A1119">
        <v>1238</v>
      </c>
      <c r="B1119">
        <v>1</v>
      </c>
      <c r="C1119" s="1">
        <v>29763</v>
      </c>
      <c r="D1119">
        <v>1</v>
      </c>
      <c r="E1119">
        <v>4</v>
      </c>
      <c r="F1119">
        <v>4</v>
      </c>
      <c r="G1119" t="s">
        <v>15</v>
      </c>
      <c r="H1119">
        <v>38</v>
      </c>
      <c r="I1119">
        <v>19176</v>
      </c>
      <c r="J1119">
        <v>41000</v>
      </c>
      <c r="K1119" s="3">
        <f>I1119*Code!$F$1</f>
        <v>20710.080000000002</v>
      </c>
    </row>
    <row r="1120" spans="1:11" x14ac:dyDescent="0.25">
      <c r="A1120">
        <v>1046</v>
      </c>
      <c r="B1120">
        <v>2</v>
      </c>
      <c r="C1120" s="1">
        <v>27984</v>
      </c>
      <c r="D1120">
        <v>1</v>
      </c>
      <c r="E1120">
        <v>4</v>
      </c>
      <c r="F1120">
        <v>4</v>
      </c>
      <c r="G1120" t="s">
        <v>20</v>
      </c>
      <c r="H1120">
        <v>39</v>
      </c>
      <c r="I1120">
        <v>19160</v>
      </c>
      <c r="J1120">
        <v>58800</v>
      </c>
      <c r="K1120" s="3">
        <f>I1120*Code!$F$1</f>
        <v>20692.800000000003</v>
      </c>
    </row>
    <row r="1121" spans="1:11" x14ac:dyDescent="0.25">
      <c r="A1121">
        <v>594</v>
      </c>
      <c r="B1121">
        <v>1</v>
      </c>
      <c r="C1121" s="1">
        <v>33140</v>
      </c>
      <c r="D1121">
        <v>1</v>
      </c>
      <c r="E1121">
        <v>1</v>
      </c>
      <c r="F1121">
        <v>3</v>
      </c>
      <c r="G1121" t="s">
        <v>10</v>
      </c>
      <c r="H1121">
        <v>39</v>
      </c>
      <c r="I1121">
        <v>19068</v>
      </c>
      <c r="J1121">
        <v>98</v>
      </c>
      <c r="K1121" s="3">
        <f>I1121*Code!$F$1</f>
        <v>20593.440000000002</v>
      </c>
    </row>
    <row r="1122" spans="1:11" x14ac:dyDescent="0.25">
      <c r="A1122">
        <v>324</v>
      </c>
      <c r="B1122">
        <v>1</v>
      </c>
      <c r="C1122" s="1">
        <v>32447</v>
      </c>
      <c r="D1122">
        <v>1</v>
      </c>
      <c r="E1122">
        <v>4</v>
      </c>
      <c r="F1122">
        <v>4</v>
      </c>
      <c r="G1122" t="s">
        <v>14</v>
      </c>
      <c r="H1122">
        <v>40</v>
      </c>
      <c r="I1122">
        <v>19048</v>
      </c>
      <c r="J1122">
        <v>65</v>
      </c>
      <c r="K1122" s="3">
        <f>I1122*Code!$F$1</f>
        <v>20571.84</v>
      </c>
    </row>
    <row r="1123" spans="1:11" x14ac:dyDescent="0.25">
      <c r="A1123">
        <v>195</v>
      </c>
      <c r="B1123">
        <v>1</v>
      </c>
      <c r="C1123" s="1">
        <v>28895</v>
      </c>
      <c r="D1123">
        <v>1</v>
      </c>
      <c r="E1123">
        <v>4</v>
      </c>
      <c r="F1123">
        <v>5</v>
      </c>
      <c r="G1123" t="s">
        <v>13</v>
      </c>
      <c r="H1123">
        <v>40</v>
      </c>
      <c r="I1123">
        <v>19000</v>
      </c>
      <c r="J1123">
        <v>7000</v>
      </c>
      <c r="K1123" s="3">
        <f>I1123*Code!$F$1</f>
        <v>20520</v>
      </c>
    </row>
    <row r="1124" spans="1:11" x14ac:dyDescent="0.25">
      <c r="A1124">
        <v>321</v>
      </c>
      <c r="B1124">
        <v>2</v>
      </c>
      <c r="C1124" s="1">
        <v>24156</v>
      </c>
      <c r="D1124">
        <v>1</v>
      </c>
      <c r="E1124">
        <v>4</v>
      </c>
      <c r="F1124">
        <v>4</v>
      </c>
      <c r="G1124" t="s">
        <v>11</v>
      </c>
      <c r="H1124">
        <v>38</v>
      </c>
      <c r="I1124">
        <v>18972</v>
      </c>
      <c r="J1124">
        <v>2835</v>
      </c>
      <c r="K1124" s="3">
        <f>I1124*Code!$F$1</f>
        <v>20489.760000000002</v>
      </c>
    </row>
    <row r="1125" spans="1:11" x14ac:dyDescent="0.25">
      <c r="A1125">
        <v>94</v>
      </c>
      <c r="B1125">
        <v>1</v>
      </c>
      <c r="C1125" s="1">
        <v>33440</v>
      </c>
      <c r="D1125">
        <v>1</v>
      </c>
      <c r="E1125">
        <v>4</v>
      </c>
      <c r="F1125">
        <v>4</v>
      </c>
      <c r="G1125" t="s">
        <v>14</v>
      </c>
      <c r="H1125">
        <v>39</v>
      </c>
      <c r="I1125">
        <v>18964</v>
      </c>
      <c r="J1125">
        <v>3603</v>
      </c>
      <c r="K1125" s="3">
        <f>I1125*Code!$F$1</f>
        <v>20481.120000000003</v>
      </c>
    </row>
    <row r="1126" spans="1:11" x14ac:dyDescent="0.25">
      <c r="A1126">
        <v>144</v>
      </c>
      <c r="B1126">
        <v>1</v>
      </c>
      <c r="C1126" s="1">
        <v>30011</v>
      </c>
      <c r="D1126">
        <v>1</v>
      </c>
      <c r="E1126">
        <v>3</v>
      </c>
      <c r="F1126">
        <v>2</v>
      </c>
      <c r="G1126" t="s">
        <v>20</v>
      </c>
      <c r="H1126">
        <v>45</v>
      </c>
      <c r="I1126">
        <v>18948</v>
      </c>
      <c r="J1126">
        <v>3254</v>
      </c>
      <c r="K1126" s="3">
        <f>I1126*Code!$F$1</f>
        <v>20463.84</v>
      </c>
    </row>
    <row r="1127" spans="1:11" x14ac:dyDescent="0.25">
      <c r="A1127">
        <v>1259</v>
      </c>
      <c r="B1127">
        <v>2</v>
      </c>
      <c r="C1127" s="1">
        <v>21491</v>
      </c>
      <c r="D1127">
        <v>1</v>
      </c>
      <c r="E1127">
        <v>2</v>
      </c>
      <c r="F1127">
        <v>4</v>
      </c>
      <c r="G1127" t="s">
        <v>15</v>
      </c>
      <c r="H1127">
        <v>40</v>
      </c>
      <c r="I1127">
        <v>18948</v>
      </c>
      <c r="J1127">
        <v>16419</v>
      </c>
      <c r="K1127" s="3">
        <f>I1127*Code!$F$1</f>
        <v>20463.84</v>
      </c>
    </row>
    <row r="1128" spans="1:11" x14ac:dyDescent="0.25">
      <c r="A1128">
        <v>21</v>
      </c>
      <c r="B1128">
        <v>2</v>
      </c>
      <c r="C1128" s="1">
        <v>30304</v>
      </c>
      <c r="D1128">
        <v>1</v>
      </c>
      <c r="E1128">
        <v>4</v>
      </c>
      <c r="F1128">
        <v>4</v>
      </c>
      <c r="G1128" t="s">
        <v>12</v>
      </c>
      <c r="H1128">
        <v>20</v>
      </c>
      <c r="I1128">
        <v>18924</v>
      </c>
      <c r="J1128">
        <v>2750</v>
      </c>
      <c r="K1128" s="3">
        <f>I1128*Code!$F$1</f>
        <v>20437.920000000002</v>
      </c>
    </row>
    <row r="1129" spans="1:11" x14ac:dyDescent="0.25">
      <c r="A1129">
        <v>1168</v>
      </c>
      <c r="B1129">
        <v>1</v>
      </c>
      <c r="C1129" s="1">
        <v>20233</v>
      </c>
      <c r="D1129">
        <v>1</v>
      </c>
      <c r="E1129">
        <v>4</v>
      </c>
      <c r="F1129">
        <v>5</v>
      </c>
      <c r="G1129" t="s">
        <v>13</v>
      </c>
      <c r="H1129">
        <v>40</v>
      </c>
      <c r="I1129">
        <v>18900</v>
      </c>
      <c r="J1129">
        <v>30600</v>
      </c>
      <c r="K1129" s="3">
        <f>I1129*Code!$F$1</f>
        <v>20412</v>
      </c>
    </row>
    <row r="1130" spans="1:11" x14ac:dyDescent="0.25">
      <c r="A1130">
        <v>974</v>
      </c>
      <c r="B1130">
        <v>1</v>
      </c>
      <c r="C1130" s="1">
        <v>20619</v>
      </c>
      <c r="D1130">
        <v>1</v>
      </c>
      <c r="E1130">
        <v>4</v>
      </c>
      <c r="F1130">
        <v>5</v>
      </c>
      <c r="G1130" t="s">
        <v>16</v>
      </c>
      <c r="H1130">
        <v>20</v>
      </c>
      <c r="I1130">
        <v>18832</v>
      </c>
      <c r="J1130">
        <v>3000</v>
      </c>
      <c r="K1130" s="3">
        <f>I1130*Code!$F$1</f>
        <v>20338.560000000001</v>
      </c>
    </row>
    <row r="1131" spans="1:11" x14ac:dyDescent="0.25">
      <c r="A1131">
        <v>378</v>
      </c>
      <c r="B1131">
        <v>2</v>
      </c>
      <c r="C1131" s="1">
        <v>26906</v>
      </c>
      <c r="D1131">
        <v>1</v>
      </c>
      <c r="E1131">
        <v>4</v>
      </c>
      <c r="F1131">
        <v>4</v>
      </c>
      <c r="G1131" t="s">
        <v>15</v>
      </c>
      <c r="H1131">
        <v>39</v>
      </c>
      <c r="I1131">
        <v>18800</v>
      </c>
      <c r="J1131">
        <v>12000</v>
      </c>
      <c r="K1131" s="3">
        <f>I1131*Code!$F$1</f>
        <v>20304</v>
      </c>
    </row>
    <row r="1132" spans="1:11" x14ac:dyDescent="0.25">
      <c r="A1132">
        <v>787</v>
      </c>
      <c r="B1132">
        <v>1</v>
      </c>
      <c r="C1132" s="1">
        <v>31788</v>
      </c>
      <c r="D1132">
        <v>1</v>
      </c>
      <c r="E1132">
        <v>1</v>
      </c>
      <c r="F1132">
        <v>3</v>
      </c>
      <c r="G1132" t="s">
        <v>10</v>
      </c>
      <c r="H1132">
        <v>55</v>
      </c>
      <c r="I1132">
        <v>18788</v>
      </c>
      <c r="J1132">
        <v>5000</v>
      </c>
      <c r="K1132" s="3">
        <f>I1132*Code!$F$1</f>
        <v>20291.04</v>
      </c>
    </row>
    <row r="1133" spans="1:11" x14ac:dyDescent="0.25">
      <c r="A1133">
        <v>84</v>
      </c>
      <c r="B1133">
        <v>1</v>
      </c>
      <c r="C1133" s="1">
        <v>30166</v>
      </c>
      <c r="D1133">
        <v>1</v>
      </c>
      <c r="E1133">
        <v>4</v>
      </c>
      <c r="F1133">
        <v>4</v>
      </c>
      <c r="G1133" t="s">
        <v>19</v>
      </c>
      <c r="H1133">
        <v>38</v>
      </c>
      <c r="I1133">
        <v>18776</v>
      </c>
      <c r="J1133">
        <v>60966</v>
      </c>
      <c r="K1133" s="3">
        <f>I1133*Code!$F$1</f>
        <v>20278.080000000002</v>
      </c>
    </row>
    <row r="1134" spans="1:11" x14ac:dyDescent="0.25">
      <c r="A1134">
        <v>600</v>
      </c>
      <c r="B1134">
        <v>1</v>
      </c>
      <c r="C1134" s="1">
        <v>29073</v>
      </c>
      <c r="D1134">
        <v>1</v>
      </c>
      <c r="E1134">
        <v>2</v>
      </c>
      <c r="F1134">
        <v>5</v>
      </c>
      <c r="G1134" t="s">
        <v>13</v>
      </c>
      <c r="H1134">
        <v>40</v>
      </c>
      <c r="I1134">
        <v>18744</v>
      </c>
      <c r="J1134">
        <v>15643</v>
      </c>
      <c r="K1134" s="3">
        <f>I1134*Code!$F$1</f>
        <v>20243.52</v>
      </c>
    </row>
    <row r="1135" spans="1:11" x14ac:dyDescent="0.25">
      <c r="A1135">
        <v>382</v>
      </c>
      <c r="B1135">
        <v>2</v>
      </c>
      <c r="C1135" s="1">
        <v>34024</v>
      </c>
      <c r="D1135">
        <v>1</v>
      </c>
      <c r="E1135">
        <v>4</v>
      </c>
      <c r="F1135">
        <v>4</v>
      </c>
      <c r="G1135" t="s">
        <v>15</v>
      </c>
      <c r="H1135">
        <v>39</v>
      </c>
      <c r="I1135">
        <v>18708</v>
      </c>
      <c r="J1135">
        <v>800</v>
      </c>
      <c r="K1135" s="3">
        <f>I1135*Code!$F$1</f>
        <v>20204.640000000003</v>
      </c>
    </row>
    <row r="1136" spans="1:11" x14ac:dyDescent="0.25">
      <c r="A1136">
        <v>487</v>
      </c>
      <c r="B1136">
        <v>2</v>
      </c>
      <c r="C1136" s="1">
        <v>28707</v>
      </c>
      <c r="D1136">
        <v>1</v>
      </c>
      <c r="E1136">
        <v>3</v>
      </c>
      <c r="F1136">
        <v>4</v>
      </c>
      <c r="G1136" t="s">
        <v>11</v>
      </c>
      <c r="H1136">
        <v>25</v>
      </c>
      <c r="I1136">
        <v>18672</v>
      </c>
      <c r="J1136">
        <v>202</v>
      </c>
      <c r="K1136" s="3">
        <f>I1136*Code!$F$1</f>
        <v>20165.760000000002</v>
      </c>
    </row>
    <row r="1137" spans="1:11" x14ac:dyDescent="0.25">
      <c r="A1137">
        <v>48</v>
      </c>
      <c r="B1137">
        <v>2</v>
      </c>
      <c r="C1137" s="1">
        <v>30136</v>
      </c>
      <c r="D1137">
        <v>1</v>
      </c>
      <c r="E1137">
        <v>4</v>
      </c>
      <c r="F1137">
        <v>4</v>
      </c>
      <c r="G1137" t="s">
        <v>14</v>
      </c>
      <c r="H1137">
        <v>39</v>
      </c>
      <c r="I1137">
        <v>18636</v>
      </c>
      <c r="J1137">
        <v>2089</v>
      </c>
      <c r="K1137" s="3">
        <f>I1137*Code!$F$1</f>
        <v>20126.88</v>
      </c>
    </row>
    <row r="1138" spans="1:11" x14ac:dyDescent="0.25">
      <c r="A1138">
        <v>204</v>
      </c>
      <c r="B1138">
        <v>1</v>
      </c>
      <c r="C1138" s="1">
        <v>31332</v>
      </c>
      <c r="D1138">
        <v>1</v>
      </c>
      <c r="E1138">
        <v>4</v>
      </c>
      <c r="F1138">
        <v>4</v>
      </c>
      <c r="G1138" t="s">
        <v>19</v>
      </c>
      <c r="H1138">
        <v>20</v>
      </c>
      <c r="I1138">
        <v>18628</v>
      </c>
      <c r="J1138">
        <v>13650</v>
      </c>
      <c r="K1138" s="3">
        <f>I1138*Code!$F$1</f>
        <v>20118.240000000002</v>
      </c>
    </row>
    <row r="1139" spans="1:11" x14ac:dyDescent="0.25">
      <c r="A1139">
        <v>973</v>
      </c>
      <c r="B1139">
        <v>2</v>
      </c>
      <c r="C1139" s="1">
        <v>30938</v>
      </c>
      <c r="D1139">
        <v>1</v>
      </c>
      <c r="E1139">
        <v>4</v>
      </c>
      <c r="F1139">
        <v>4</v>
      </c>
      <c r="G1139" t="s">
        <v>11</v>
      </c>
      <c r="H1139">
        <v>30</v>
      </c>
      <c r="I1139">
        <v>18588</v>
      </c>
      <c r="J1139">
        <v>0</v>
      </c>
      <c r="K1139" s="3">
        <f>I1139*Code!$F$1</f>
        <v>20075.04</v>
      </c>
    </row>
    <row r="1140" spans="1:11" x14ac:dyDescent="0.25">
      <c r="A1140">
        <v>156</v>
      </c>
      <c r="B1140">
        <v>1</v>
      </c>
      <c r="C1140" s="1">
        <v>28090</v>
      </c>
      <c r="D1140">
        <v>1</v>
      </c>
      <c r="E1140">
        <v>4</v>
      </c>
      <c r="F1140">
        <v>5</v>
      </c>
      <c r="G1140" t="s">
        <v>13</v>
      </c>
      <c r="H1140">
        <v>46</v>
      </c>
      <c r="I1140">
        <v>18576</v>
      </c>
      <c r="J1140">
        <v>33252</v>
      </c>
      <c r="K1140" s="3">
        <f>I1140*Code!$F$1</f>
        <v>20062.080000000002</v>
      </c>
    </row>
    <row r="1141" spans="1:11" x14ac:dyDescent="0.25">
      <c r="A1141">
        <v>1159</v>
      </c>
      <c r="B1141">
        <v>2</v>
      </c>
      <c r="C1141" s="1">
        <v>23571</v>
      </c>
      <c r="D1141">
        <v>1</v>
      </c>
      <c r="E1141">
        <v>1</v>
      </c>
      <c r="F1141">
        <v>4</v>
      </c>
      <c r="G1141" t="s">
        <v>11</v>
      </c>
      <c r="H1141">
        <v>20</v>
      </c>
      <c r="I1141">
        <v>18560</v>
      </c>
      <c r="J1141">
        <v>98833</v>
      </c>
      <c r="K1141" s="3">
        <f>I1141*Code!$F$1</f>
        <v>20044.800000000003</v>
      </c>
    </row>
    <row r="1142" spans="1:11" x14ac:dyDescent="0.25">
      <c r="A1142">
        <v>568</v>
      </c>
      <c r="B1142">
        <v>2</v>
      </c>
      <c r="C1142" s="1">
        <v>24518</v>
      </c>
      <c r="D1142">
        <v>2</v>
      </c>
      <c r="E1142">
        <v>4</v>
      </c>
      <c r="F1142">
        <v>4</v>
      </c>
      <c r="G1142" t="s">
        <v>12</v>
      </c>
      <c r="H1142">
        <v>25</v>
      </c>
      <c r="I1142">
        <v>18492</v>
      </c>
      <c r="J1142">
        <v>101</v>
      </c>
      <c r="K1142" s="3">
        <f>I1142*Code!$F$1</f>
        <v>19971.36</v>
      </c>
    </row>
    <row r="1143" spans="1:11" x14ac:dyDescent="0.25">
      <c r="A1143">
        <v>1197</v>
      </c>
      <c r="B1143">
        <v>2</v>
      </c>
      <c r="C1143" s="1">
        <v>20992</v>
      </c>
      <c r="D1143">
        <v>1</v>
      </c>
      <c r="E1143">
        <v>2</v>
      </c>
      <c r="F1143">
        <v>4</v>
      </c>
      <c r="G1143" t="s">
        <v>19</v>
      </c>
      <c r="H1143">
        <v>13</v>
      </c>
      <c r="I1143">
        <v>18456</v>
      </c>
      <c r="J1143">
        <v>22928</v>
      </c>
      <c r="K1143" s="3">
        <f>I1143*Code!$F$1</f>
        <v>19932.48</v>
      </c>
    </row>
    <row r="1144" spans="1:11" x14ac:dyDescent="0.25">
      <c r="A1144">
        <v>53</v>
      </c>
      <c r="B1144">
        <v>2</v>
      </c>
      <c r="C1144" s="1">
        <v>24510</v>
      </c>
      <c r="D1144">
        <v>1</v>
      </c>
      <c r="E1144">
        <v>1</v>
      </c>
      <c r="F1144">
        <v>4</v>
      </c>
      <c r="G1144" t="s">
        <v>11</v>
      </c>
      <c r="H1144">
        <v>38</v>
      </c>
      <c r="I1144">
        <v>18448</v>
      </c>
      <c r="J1144">
        <v>500</v>
      </c>
      <c r="K1144" s="3">
        <f>I1144*Code!$F$1</f>
        <v>19923.84</v>
      </c>
    </row>
    <row r="1145" spans="1:11" x14ac:dyDescent="0.25">
      <c r="A1145">
        <v>211</v>
      </c>
      <c r="B1145">
        <v>2</v>
      </c>
      <c r="C1145" s="1">
        <v>25767</v>
      </c>
      <c r="D1145">
        <v>1</v>
      </c>
      <c r="E1145">
        <v>3</v>
      </c>
      <c r="F1145">
        <v>4</v>
      </c>
      <c r="G1145" t="s">
        <v>9</v>
      </c>
      <c r="H1145">
        <v>38</v>
      </c>
      <c r="I1145">
        <v>18448</v>
      </c>
      <c r="J1145">
        <v>0</v>
      </c>
      <c r="K1145" s="3">
        <f>I1145*Code!$F$1</f>
        <v>19923.84</v>
      </c>
    </row>
    <row r="1146" spans="1:11" x14ac:dyDescent="0.25">
      <c r="A1146">
        <v>65</v>
      </c>
      <c r="B1146">
        <v>2</v>
      </c>
      <c r="C1146" s="1">
        <v>23875</v>
      </c>
      <c r="D1146">
        <v>1</v>
      </c>
      <c r="E1146">
        <v>4</v>
      </c>
      <c r="F1146">
        <v>4</v>
      </c>
      <c r="G1146" t="s">
        <v>9</v>
      </c>
      <c r="H1146">
        <v>20</v>
      </c>
      <c r="I1146">
        <v>18388</v>
      </c>
      <c r="J1146">
        <v>14000</v>
      </c>
      <c r="K1146" s="3">
        <f>I1146*Code!$F$1</f>
        <v>19859.04</v>
      </c>
    </row>
    <row r="1147" spans="1:11" x14ac:dyDescent="0.25">
      <c r="A1147">
        <v>300</v>
      </c>
      <c r="B1147">
        <v>1</v>
      </c>
      <c r="C1147" s="1">
        <v>32760</v>
      </c>
      <c r="D1147">
        <v>1</v>
      </c>
      <c r="E1147">
        <v>4</v>
      </c>
      <c r="F1147">
        <v>4</v>
      </c>
      <c r="G1147" t="s">
        <v>20</v>
      </c>
      <c r="H1147">
        <v>35</v>
      </c>
      <c r="I1147">
        <v>18368</v>
      </c>
      <c r="J1147">
        <v>4000</v>
      </c>
      <c r="K1147" s="3">
        <f>I1147*Code!$F$1</f>
        <v>19837.440000000002</v>
      </c>
    </row>
    <row r="1148" spans="1:11" x14ac:dyDescent="0.25">
      <c r="A1148">
        <v>778</v>
      </c>
      <c r="B1148">
        <v>2</v>
      </c>
      <c r="C1148" s="1">
        <v>28174</v>
      </c>
      <c r="D1148">
        <v>1</v>
      </c>
      <c r="E1148">
        <v>4</v>
      </c>
      <c r="F1148">
        <v>1</v>
      </c>
      <c r="G1148" t="s">
        <v>17</v>
      </c>
      <c r="H1148">
        <v>40</v>
      </c>
      <c r="I1148">
        <v>18340</v>
      </c>
      <c r="J1148">
        <v>127153</v>
      </c>
      <c r="K1148" s="3">
        <f>I1148*Code!$F$1</f>
        <v>19807.2</v>
      </c>
    </row>
    <row r="1149" spans="1:11" x14ac:dyDescent="0.25">
      <c r="A1149">
        <v>265</v>
      </c>
      <c r="B1149">
        <v>2</v>
      </c>
      <c r="C1149" s="1">
        <v>27561</v>
      </c>
      <c r="D1149">
        <v>1</v>
      </c>
      <c r="E1149">
        <v>1</v>
      </c>
      <c r="F1149">
        <v>2</v>
      </c>
      <c r="G1149" t="s">
        <v>11</v>
      </c>
      <c r="H1149">
        <v>39</v>
      </c>
      <c r="I1149">
        <v>18236</v>
      </c>
      <c r="J1149">
        <v>1010149</v>
      </c>
      <c r="K1149" s="3">
        <f>I1149*Code!$F$1</f>
        <v>19694.88</v>
      </c>
    </row>
    <row r="1150" spans="1:11" x14ac:dyDescent="0.25">
      <c r="A1150">
        <v>1338</v>
      </c>
      <c r="B1150">
        <v>2</v>
      </c>
      <c r="C1150" s="1">
        <v>20727</v>
      </c>
      <c r="D1150">
        <v>1</v>
      </c>
      <c r="E1150">
        <v>1</v>
      </c>
      <c r="F1150">
        <v>4</v>
      </c>
      <c r="G1150" t="s">
        <v>15</v>
      </c>
      <c r="H1150">
        <v>40</v>
      </c>
      <c r="I1150">
        <v>18220</v>
      </c>
      <c r="J1150">
        <v>8162</v>
      </c>
      <c r="K1150" s="3">
        <f>I1150*Code!$F$1</f>
        <v>19677.600000000002</v>
      </c>
    </row>
    <row r="1151" spans="1:11" x14ac:dyDescent="0.25">
      <c r="A1151">
        <v>1000</v>
      </c>
      <c r="B1151">
        <v>1</v>
      </c>
      <c r="C1151" s="1">
        <v>33973</v>
      </c>
      <c r="D1151">
        <v>1</v>
      </c>
      <c r="E1151">
        <v>4</v>
      </c>
      <c r="F1151">
        <v>5</v>
      </c>
      <c r="G1151" t="s">
        <v>13</v>
      </c>
      <c r="H1151">
        <v>35</v>
      </c>
      <c r="I1151">
        <v>18192</v>
      </c>
      <c r="J1151">
        <v>328</v>
      </c>
      <c r="K1151" s="3">
        <f>I1151*Code!$F$1</f>
        <v>19647.36</v>
      </c>
    </row>
    <row r="1152" spans="1:11" x14ac:dyDescent="0.25">
      <c r="A1152">
        <v>1237</v>
      </c>
      <c r="B1152">
        <v>1</v>
      </c>
      <c r="C1152" s="1">
        <v>32675</v>
      </c>
      <c r="D1152">
        <v>1</v>
      </c>
      <c r="E1152">
        <v>4</v>
      </c>
      <c r="F1152">
        <v>3</v>
      </c>
      <c r="G1152" t="s">
        <v>10</v>
      </c>
      <c r="H1152">
        <v>40</v>
      </c>
      <c r="I1152">
        <v>18140</v>
      </c>
      <c r="J1152">
        <v>0</v>
      </c>
      <c r="K1152" s="3">
        <f>I1152*Code!$F$1</f>
        <v>19591.2</v>
      </c>
    </row>
    <row r="1153" spans="1:11" x14ac:dyDescent="0.25">
      <c r="A1153">
        <v>1337</v>
      </c>
      <c r="B1153">
        <v>2</v>
      </c>
      <c r="C1153" s="1">
        <v>22515</v>
      </c>
      <c r="D1153">
        <v>1</v>
      </c>
      <c r="E1153">
        <v>3</v>
      </c>
      <c r="F1153">
        <v>4</v>
      </c>
      <c r="G1153" t="s">
        <v>11</v>
      </c>
      <c r="H1153">
        <v>40</v>
      </c>
      <c r="I1153">
        <v>18120</v>
      </c>
      <c r="J1153">
        <v>18550</v>
      </c>
      <c r="K1153" s="3">
        <f>I1153*Code!$F$1</f>
        <v>19569.600000000002</v>
      </c>
    </row>
    <row r="1154" spans="1:11" x14ac:dyDescent="0.25">
      <c r="A1154">
        <v>184</v>
      </c>
      <c r="B1154">
        <v>2</v>
      </c>
      <c r="C1154" s="1">
        <v>31947</v>
      </c>
      <c r="D1154">
        <v>1</v>
      </c>
      <c r="E1154">
        <v>2</v>
      </c>
      <c r="F1154">
        <v>4</v>
      </c>
      <c r="G1154" t="s">
        <v>14</v>
      </c>
      <c r="H1154">
        <v>39</v>
      </c>
      <c r="I1154">
        <v>18116</v>
      </c>
      <c r="J1154">
        <v>12000</v>
      </c>
      <c r="K1154" s="3">
        <f>I1154*Code!$F$1</f>
        <v>19565.280000000002</v>
      </c>
    </row>
    <row r="1155" spans="1:11" x14ac:dyDescent="0.25">
      <c r="A1155">
        <v>953</v>
      </c>
      <c r="B1155">
        <v>2</v>
      </c>
      <c r="C1155" s="1">
        <v>31027</v>
      </c>
      <c r="D1155">
        <v>1</v>
      </c>
      <c r="E1155">
        <v>4</v>
      </c>
      <c r="F1155">
        <v>4</v>
      </c>
      <c r="G1155" t="s">
        <v>12</v>
      </c>
      <c r="H1155">
        <v>20</v>
      </c>
      <c r="I1155">
        <v>18116</v>
      </c>
      <c r="J1155">
        <v>672</v>
      </c>
      <c r="K1155" s="3">
        <f>I1155*Code!$F$1</f>
        <v>19565.280000000002</v>
      </c>
    </row>
    <row r="1156" spans="1:11" x14ac:dyDescent="0.25">
      <c r="A1156">
        <v>828</v>
      </c>
      <c r="B1156">
        <v>1</v>
      </c>
      <c r="C1156" s="1">
        <v>31309</v>
      </c>
      <c r="D1156">
        <v>1</v>
      </c>
      <c r="E1156">
        <v>4</v>
      </c>
      <c r="F1156">
        <v>5</v>
      </c>
      <c r="G1156" t="s">
        <v>13</v>
      </c>
      <c r="H1156">
        <v>40</v>
      </c>
      <c r="I1156">
        <v>18096</v>
      </c>
      <c r="J1156">
        <v>0</v>
      </c>
      <c r="K1156" s="3">
        <f>I1156*Code!$F$1</f>
        <v>19543.68</v>
      </c>
    </row>
    <row r="1157" spans="1:11" x14ac:dyDescent="0.25">
      <c r="A1157">
        <v>636</v>
      </c>
      <c r="B1157">
        <v>2</v>
      </c>
      <c r="C1157" s="1">
        <v>31987</v>
      </c>
      <c r="D1157">
        <v>1</v>
      </c>
      <c r="E1157">
        <v>4</v>
      </c>
      <c r="F1157">
        <v>4</v>
      </c>
      <c r="G1157" t="s">
        <v>11</v>
      </c>
      <c r="H1157">
        <v>39</v>
      </c>
      <c r="I1157">
        <v>18088</v>
      </c>
      <c r="J1157">
        <v>30439</v>
      </c>
      <c r="K1157" s="3">
        <f>I1157*Code!$F$1</f>
        <v>19535.04</v>
      </c>
    </row>
    <row r="1158" spans="1:11" x14ac:dyDescent="0.25">
      <c r="A1158">
        <v>1206</v>
      </c>
      <c r="B1158">
        <v>2</v>
      </c>
      <c r="C1158" s="1">
        <v>20776</v>
      </c>
      <c r="D1158">
        <v>1</v>
      </c>
      <c r="E1158">
        <v>1</v>
      </c>
      <c r="F1158">
        <v>4</v>
      </c>
      <c r="G1158" t="s">
        <v>19</v>
      </c>
      <c r="H1158">
        <v>27</v>
      </c>
      <c r="I1158">
        <v>18080</v>
      </c>
      <c r="J1158">
        <v>39205</v>
      </c>
      <c r="K1158" s="3">
        <f>I1158*Code!$F$1</f>
        <v>19526.400000000001</v>
      </c>
    </row>
    <row r="1159" spans="1:11" x14ac:dyDescent="0.25">
      <c r="A1159">
        <v>180</v>
      </c>
      <c r="B1159">
        <v>2</v>
      </c>
      <c r="C1159" s="1">
        <v>31969</v>
      </c>
      <c r="D1159">
        <v>1</v>
      </c>
      <c r="E1159">
        <v>4</v>
      </c>
      <c r="F1159">
        <v>4</v>
      </c>
      <c r="G1159" t="s">
        <v>15</v>
      </c>
      <c r="H1159">
        <v>37</v>
      </c>
      <c r="I1159">
        <v>18076</v>
      </c>
      <c r="J1159">
        <v>11776</v>
      </c>
      <c r="K1159" s="3">
        <f>I1159*Code!$F$1</f>
        <v>19522.080000000002</v>
      </c>
    </row>
    <row r="1160" spans="1:11" x14ac:dyDescent="0.25">
      <c r="A1160">
        <v>1340</v>
      </c>
      <c r="B1160">
        <v>2</v>
      </c>
      <c r="C1160" s="1">
        <v>26529</v>
      </c>
      <c r="D1160">
        <v>1</v>
      </c>
      <c r="E1160">
        <v>2</v>
      </c>
      <c r="F1160">
        <v>4</v>
      </c>
      <c r="G1160" t="s">
        <v>11</v>
      </c>
      <c r="H1160">
        <v>35</v>
      </c>
      <c r="I1160">
        <v>18072</v>
      </c>
      <c r="J1160">
        <v>0</v>
      </c>
      <c r="K1160" s="3">
        <f>I1160*Code!$F$1</f>
        <v>19517.760000000002</v>
      </c>
    </row>
    <row r="1161" spans="1:11" x14ac:dyDescent="0.25">
      <c r="A1161">
        <v>455</v>
      </c>
      <c r="B1161">
        <v>2</v>
      </c>
      <c r="C1161" s="1">
        <v>31502</v>
      </c>
      <c r="D1161">
        <v>1</v>
      </c>
      <c r="E1161">
        <v>4</v>
      </c>
      <c r="F1161">
        <v>4</v>
      </c>
      <c r="G1161" t="s">
        <v>12</v>
      </c>
      <c r="H1161">
        <v>37</v>
      </c>
      <c r="I1161">
        <v>18064</v>
      </c>
      <c r="J1161">
        <v>500</v>
      </c>
      <c r="K1161" s="3">
        <f>I1161*Code!$F$1</f>
        <v>19509.120000000003</v>
      </c>
    </row>
    <row r="1162" spans="1:11" x14ac:dyDescent="0.25">
      <c r="A1162">
        <v>242</v>
      </c>
      <c r="B1162">
        <v>2</v>
      </c>
      <c r="C1162" s="1">
        <v>24868</v>
      </c>
      <c r="D1162">
        <v>1</v>
      </c>
      <c r="E1162">
        <v>4</v>
      </c>
      <c r="F1162">
        <v>4</v>
      </c>
      <c r="G1162" t="s">
        <v>20</v>
      </c>
      <c r="H1162">
        <v>38</v>
      </c>
      <c r="I1162">
        <v>18040</v>
      </c>
      <c r="J1162">
        <v>15978</v>
      </c>
      <c r="K1162" s="3">
        <f>I1162*Code!$F$1</f>
        <v>19483.2</v>
      </c>
    </row>
    <row r="1163" spans="1:11" x14ac:dyDescent="0.25">
      <c r="A1163">
        <v>1242</v>
      </c>
      <c r="B1163">
        <v>1</v>
      </c>
      <c r="C1163" s="1">
        <v>27990</v>
      </c>
      <c r="D1163">
        <v>1</v>
      </c>
      <c r="E1163">
        <v>4</v>
      </c>
      <c r="F1163">
        <v>5</v>
      </c>
      <c r="G1163" t="s">
        <v>13</v>
      </c>
      <c r="H1163">
        <v>38</v>
      </c>
      <c r="I1163">
        <v>18020</v>
      </c>
      <c r="J1163">
        <v>0</v>
      </c>
      <c r="K1163" s="3">
        <f>I1163*Code!$F$1</f>
        <v>19461.600000000002</v>
      </c>
    </row>
    <row r="1164" spans="1:11" x14ac:dyDescent="0.25">
      <c r="A1164">
        <v>1042</v>
      </c>
      <c r="B1164">
        <v>2</v>
      </c>
      <c r="C1164" s="1">
        <v>25444</v>
      </c>
      <c r="D1164">
        <v>1</v>
      </c>
      <c r="E1164">
        <v>4</v>
      </c>
      <c r="F1164">
        <v>4</v>
      </c>
      <c r="G1164" t="s">
        <v>9</v>
      </c>
      <c r="H1164">
        <v>38</v>
      </c>
      <c r="I1164">
        <v>18012</v>
      </c>
      <c r="J1164">
        <v>109</v>
      </c>
      <c r="K1164" s="3">
        <f>I1164*Code!$F$1</f>
        <v>19452.960000000003</v>
      </c>
    </row>
    <row r="1165" spans="1:11" x14ac:dyDescent="0.25">
      <c r="A1165">
        <v>849</v>
      </c>
      <c r="B1165">
        <v>2</v>
      </c>
      <c r="C1165" s="1">
        <v>33103</v>
      </c>
      <c r="D1165">
        <v>1</v>
      </c>
      <c r="E1165">
        <v>4</v>
      </c>
      <c r="F1165">
        <v>4</v>
      </c>
      <c r="G1165" t="s">
        <v>14</v>
      </c>
      <c r="H1165">
        <v>39</v>
      </c>
      <c r="I1165">
        <v>17968</v>
      </c>
      <c r="J1165">
        <v>12738</v>
      </c>
      <c r="K1165" s="3">
        <f>I1165*Code!$F$1</f>
        <v>19405.440000000002</v>
      </c>
    </row>
    <row r="1166" spans="1:11" x14ac:dyDescent="0.25">
      <c r="A1166">
        <v>332</v>
      </c>
      <c r="B1166">
        <v>2</v>
      </c>
      <c r="C1166" s="1">
        <v>28089</v>
      </c>
      <c r="D1166">
        <v>1</v>
      </c>
      <c r="E1166">
        <v>1</v>
      </c>
      <c r="F1166">
        <v>4</v>
      </c>
      <c r="G1166" t="s">
        <v>9</v>
      </c>
      <c r="H1166">
        <v>30</v>
      </c>
      <c r="I1166">
        <v>17956</v>
      </c>
      <c r="J1166">
        <v>3404</v>
      </c>
      <c r="K1166" s="3">
        <f>I1166*Code!$F$1</f>
        <v>19392.48</v>
      </c>
    </row>
    <row r="1167" spans="1:11" x14ac:dyDescent="0.25">
      <c r="A1167">
        <v>660</v>
      </c>
      <c r="B1167">
        <v>2</v>
      </c>
      <c r="C1167" s="1">
        <v>28869</v>
      </c>
      <c r="D1167">
        <v>1</v>
      </c>
      <c r="E1167">
        <v>4</v>
      </c>
      <c r="F1167">
        <v>4</v>
      </c>
      <c r="G1167" t="s">
        <v>21</v>
      </c>
      <c r="H1167">
        <v>10</v>
      </c>
      <c r="I1167">
        <v>17952</v>
      </c>
      <c r="J1167">
        <v>20525</v>
      </c>
      <c r="K1167" s="3">
        <f>I1167*Code!$F$1</f>
        <v>19388.16</v>
      </c>
    </row>
    <row r="1168" spans="1:11" x14ac:dyDescent="0.25">
      <c r="A1168">
        <v>289</v>
      </c>
      <c r="B1168">
        <v>2</v>
      </c>
      <c r="C1168" s="1">
        <v>33092</v>
      </c>
      <c r="D1168">
        <v>1</v>
      </c>
      <c r="E1168">
        <v>3</v>
      </c>
      <c r="F1168">
        <v>4</v>
      </c>
      <c r="G1168" t="s">
        <v>11</v>
      </c>
      <c r="H1168">
        <v>39</v>
      </c>
      <c r="I1168">
        <v>17916</v>
      </c>
      <c r="J1168">
        <v>15715</v>
      </c>
      <c r="K1168" s="3">
        <f>I1168*Code!$F$1</f>
        <v>19349.280000000002</v>
      </c>
    </row>
    <row r="1169" spans="1:11" x14ac:dyDescent="0.25">
      <c r="A1169">
        <v>68</v>
      </c>
      <c r="B1169">
        <v>2</v>
      </c>
      <c r="C1169" s="1">
        <v>33193</v>
      </c>
      <c r="D1169">
        <v>1</v>
      </c>
      <c r="E1169">
        <v>4</v>
      </c>
      <c r="F1169">
        <v>4</v>
      </c>
      <c r="G1169" t="s">
        <v>14</v>
      </c>
      <c r="H1169">
        <v>40</v>
      </c>
      <c r="I1169">
        <v>17836</v>
      </c>
      <c r="J1169">
        <v>1493</v>
      </c>
      <c r="K1169" s="3">
        <f>I1169*Code!$F$1</f>
        <v>19262.88</v>
      </c>
    </row>
    <row r="1170" spans="1:11" x14ac:dyDescent="0.25">
      <c r="A1170">
        <v>1325</v>
      </c>
      <c r="B1170">
        <v>1</v>
      </c>
      <c r="C1170" s="1">
        <v>20935</v>
      </c>
      <c r="D1170">
        <v>1</v>
      </c>
      <c r="E1170">
        <v>4</v>
      </c>
      <c r="F1170">
        <v>4</v>
      </c>
      <c r="G1170" t="s">
        <v>14</v>
      </c>
      <c r="H1170">
        <v>39</v>
      </c>
      <c r="I1170">
        <v>17828</v>
      </c>
      <c r="J1170">
        <v>5000</v>
      </c>
      <c r="K1170" s="3">
        <f>I1170*Code!$F$1</f>
        <v>19254.240000000002</v>
      </c>
    </row>
    <row r="1171" spans="1:11" x14ac:dyDescent="0.25">
      <c r="A1171">
        <v>151</v>
      </c>
      <c r="B1171">
        <v>1</v>
      </c>
      <c r="C1171" s="1">
        <v>22412</v>
      </c>
      <c r="D1171">
        <v>1</v>
      </c>
      <c r="E1171">
        <v>4</v>
      </c>
      <c r="F1171">
        <v>4</v>
      </c>
      <c r="G1171" t="s">
        <v>21</v>
      </c>
      <c r="H1171">
        <v>38</v>
      </c>
      <c r="I1171">
        <v>17796</v>
      </c>
      <c r="J1171">
        <v>30150</v>
      </c>
      <c r="K1171" s="3">
        <f>I1171*Code!$F$1</f>
        <v>19219.68</v>
      </c>
    </row>
    <row r="1172" spans="1:11" x14ac:dyDescent="0.25">
      <c r="A1172">
        <v>169</v>
      </c>
      <c r="B1172">
        <v>1</v>
      </c>
      <c r="C1172" s="1">
        <v>26549</v>
      </c>
      <c r="D1172">
        <v>1</v>
      </c>
      <c r="E1172">
        <v>4</v>
      </c>
      <c r="F1172">
        <v>1</v>
      </c>
      <c r="G1172" t="s">
        <v>25</v>
      </c>
      <c r="H1172">
        <v>60</v>
      </c>
      <c r="I1172">
        <v>17712</v>
      </c>
      <c r="J1172">
        <v>0</v>
      </c>
      <c r="K1172" s="3">
        <f>I1172*Code!$F$1</f>
        <v>19128.960000000003</v>
      </c>
    </row>
    <row r="1173" spans="1:11" x14ac:dyDescent="0.25">
      <c r="A1173">
        <v>228</v>
      </c>
      <c r="B1173">
        <v>2</v>
      </c>
      <c r="C1173" s="1">
        <v>27273</v>
      </c>
      <c r="D1173">
        <v>1</v>
      </c>
      <c r="E1173">
        <v>4</v>
      </c>
      <c r="F1173">
        <v>4</v>
      </c>
      <c r="G1173" t="s">
        <v>19</v>
      </c>
      <c r="H1173">
        <v>38</v>
      </c>
      <c r="I1173">
        <v>17656</v>
      </c>
      <c r="J1173">
        <v>3839</v>
      </c>
      <c r="K1173" s="3">
        <f>I1173*Code!$F$1</f>
        <v>19068.48</v>
      </c>
    </row>
    <row r="1174" spans="1:11" x14ac:dyDescent="0.25">
      <c r="A1174">
        <v>432</v>
      </c>
      <c r="B1174">
        <v>2</v>
      </c>
      <c r="C1174" s="1">
        <v>34101</v>
      </c>
      <c r="D1174">
        <v>1</v>
      </c>
      <c r="E1174">
        <v>4</v>
      </c>
      <c r="F1174">
        <v>5</v>
      </c>
      <c r="G1174" t="s">
        <v>13</v>
      </c>
      <c r="H1174">
        <v>40</v>
      </c>
      <c r="I1174">
        <v>17656</v>
      </c>
      <c r="J1174">
        <v>229</v>
      </c>
      <c r="K1174" s="3">
        <f>I1174*Code!$F$1</f>
        <v>19068.48</v>
      </c>
    </row>
    <row r="1175" spans="1:11" x14ac:dyDescent="0.25">
      <c r="A1175">
        <v>120</v>
      </c>
      <c r="B1175">
        <v>2</v>
      </c>
      <c r="C1175" s="1">
        <v>31944</v>
      </c>
      <c r="D1175">
        <v>1</v>
      </c>
      <c r="E1175">
        <v>2</v>
      </c>
      <c r="F1175">
        <v>3</v>
      </c>
      <c r="G1175" t="s">
        <v>10</v>
      </c>
      <c r="H1175">
        <v>20</v>
      </c>
      <c r="I1175">
        <v>17648</v>
      </c>
      <c r="J1175">
        <v>14663</v>
      </c>
      <c r="K1175" s="3">
        <f>I1175*Code!$F$1</f>
        <v>19059.84</v>
      </c>
    </row>
    <row r="1176" spans="1:11" x14ac:dyDescent="0.25">
      <c r="A1176">
        <v>1341</v>
      </c>
      <c r="B1176">
        <v>2</v>
      </c>
      <c r="C1176" s="1">
        <v>23964</v>
      </c>
      <c r="D1176">
        <v>1</v>
      </c>
      <c r="E1176">
        <v>1</v>
      </c>
      <c r="F1176">
        <v>4</v>
      </c>
      <c r="G1176" t="s">
        <v>11</v>
      </c>
      <c r="H1176">
        <v>40</v>
      </c>
      <c r="I1176">
        <v>17636</v>
      </c>
      <c r="J1176">
        <v>20146</v>
      </c>
      <c r="K1176" s="3">
        <f>I1176*Code!$F$1</f>
        <v>19046.88</v>
      </c>
    </row>
    <row r="1177" spans="1:11" x14ac:dyDescent="0.25">
      <c r="A1177">
        <v>1118</v>
      </c>
      <c r="B1177">
        <v>2</v>
      </c>
      <c r="C1177" s="1">
        <v>25415</v>
      </c>
      <c r="D1177">
        <v>1</v>
      </c>
      <c r="E1177">
        <v>4</v>
      </c>
      <c r="F1177">
        <v>5</v>
      </c>
      <c r="G1177" t="s">
        <v>13</v>
      </c>
      <c r="H1177">
        <v>40</v>
      </c>
      <c r="I1177">
        <v>17620</v>
      </c>
      <c r="J1177">
        <v>17185</v>
      </c>
      <c r="K1177" s="3">
        <f>I1177*Code!$F$1</f>
        <v>19029.600000000002</v>
      </c>
    </row>
    <row r="1178" spans="1:11" x14ac:dyDescent="0.25">
      <c r="A1178">
        <v>219</v>
      </c>
      <c r="B1178">
        <v>1</v>
      </c>
      <c r="C1178" s="1">
        <v>28025</v>
      </c>
      <c r="D1178">
        <v>1</v>
      </c>
      <c r="E1178">
        <v>4</v>
      </c>
      <c r="F1178">
        <v>4</v>
      </c>
      <c r="G1178" t="s">
        <v>11</v>
      </c>
      <c r="H1178">
        <v>37</v>
      </c>
      <c r="I1178">
        <v>17600</v>
      </c>
      <c r="J1178">
        <v>416</v>
      </c>
      <c r="K1178" s="3">
        <f>I1178*Code!$F$1</f>
        <v>19008</v>
      </c>
    </row>
    <row r="1179" spans="1:11" x14ac:dyDescent="0.25">
      <c r="A1179">
        <v>1306</v>
      </c>
      <c r="B1179">
        <v>1</v>
      </c>
      <c r="C1179" s="1">
        <v>28868</v>
      </c>
      <c r="D1179">
        <v>1</v>
      </c>
      <c r="E1179">
        <v>4</v>
      </c>
      <c r="F1179">
        <v>1</v>
      </c>
      <c r="G1179" t="s">
        <v>17</v>
      </c>
      <c r="H1179">
        <v>55</v>
      </c>
      <c r="I1179">
        <v>17568</v>
      </c>
      <c r="J1179">
        <v>76000</v>
      </c>
      <c r="K1179" s="3">
        <f>I1179*Code!$F$1</f>
        <v>18973.440000000002</v>
      </c>
    </row>
    <row r="1180" spans="1:11" x14ac:dyDescent="0.25">
      <c r="A1180">
        <v>1021</v>
      </c>
      <c r="B1180">
        <v>2</v>
      </c>
      <c r="C1180" s="1">
        <v>29639</v>
      </c>
      <c r="D1180">
        <v>1</v>
      </c>
      <c r="E1180">
        <v>1</v>
      </c>
      <c r="F1180">
        <v>4</v>
      </c>
      <c r="G1180" t="s">
        <v>15</v>
      </c>
      <c r="H1180">
        <v>39</v>
      </c>
      <c r="I1180">
        <v>17532</v>
      </c>
      <c r="J1180">
        <v>2374</v>
      </c>
      <c r="K1180" s="3">
        <f>I1180*Code!$F$1</f>
        <v>18934.560000000001</v>
      </c>
    </row>
    <row r="1181" spans="1:11" x14ac:dyDescent="0.25">
      <c r="A1181">
        <v>872</v>
      </c>
      <c r="B1181">
        <v>1</v>
      </c>
      <c r="C1181" s="1">
        <v>26775</v>
      </c>
      <c r="D1181">
        <v>1</v>
      </c>
      <c r="E1181">
        <v>3</v>
      </c>
      <c r="F1181">
        <v>4</v>
      </c>
      <c r="G1181" t="s">
        <v>14</v>
      </c>
      <c r="H1181">
        <v>39</v>
      </c>
      <c r="I1181">
        <v>17488</v>
      </c>
      <c r="J1181">
        <v>16</v>
      </c>
      <c r="K1181" s="3">
        <f>I1181*Code!$F$1</f>
        <v>18887.04</v>
      </c>
    </row>
    <row r="1182" spans="1:11" x14ac:dyDescent="0.25">
      <c r="A1182">
        <v>796</v>
      </c>
      <c r="B1182">
        <v>1</v>
      </c>
      <c r="C1182" s="1">
        <v>30047</v>
      </c>
      <c r="D1182">
        <v>2</v>
      </c>
      <c r="E1182">
        <v>4</v>
      </c>
      <c r="F1182">
        <v>4</v>
      </c>
      <c r="G1182" t="s">
        <v>14</v>
      </c>
      <c r="H1182">
        <v>38</v>
      </c>
      <c r="I1182">
        <v>17464</v>
      </c>
      <c r="J1182">
        <v>5659</v>
      </c>
      <c r="K1182" s="3">
        <f>I1182*Code!$F$1</f>
        <v>18861.120000000003</v>
      </c>
    </row>
    <row r="1183" spans="1:11" x14ac:dyDescent="0.25">
      <c r="A1183">
        <v>1156</v>
      </c>
      <c r="B1183">
        <v>2</v>
      </c>
      <c r="C1183" s="1">
        <v>20405</v>
      </c>
      <c r="D1183">
        <v>1</v>
      </c>
      <c r="E1183">
        <v>4</v>
      </c>
      <c r="F1183">
        <v>4</v>
      </c>
      <c r="G1183" t="s">
        <v>20</v>
      </c>
      <c r="H1183">
        <v>40</v>
      </c>
      <c r="I1183">
        <v>17460</v>
      </c>
      <c r="J1183">
        <v>104</v>
      </c>
      <c r="K1183" s="3">
        <f>I1183*Code!$F$1</f>
        <v>18856.800000000003</v>
      </c>
    </row>
    <row r="1184" spans="1:11" x14ac:dyDescent="0.25">
      <c r="A1184">
        <v>638</v>
      </c>
      <c r="B1184">
        <v>1</v>
      </c>
      <c r="C1184" s="1">
        <v>31943</v>
      </c>
      <c r="D1184">
        <v>1</v>
      </c>
      <c r="E1184">
        <v>4</v>
      </c>
      <c r="F1184">
        <v>4</v>
      </c>
      <c r="G1184" t="s">
        <v>14</v>
      </c>
      <c r="H1184">
        <v>35</v>
      </c>
      <c r="I1184">
        <v>17440</v>
      </c>
      <c r="J1184">
        <v>90900</v>
      </c>
      <c r="K1184" s="3">
        <f>I1184*Code!$F$1</f>
        <v>18835.2</v>
      </c>
    </row>
    <row r="1185" spans="1:11" x14ac:dyDescent="0.25">
      <c r="A1185">
        <v>870</v>
      </c>
      <c r="B1185">
        <v>1</v>
      </c>
      <c r="C1185" s="1">
        <v>28140</v>
      </c>
      <c r="D1185">
        <v>2</v>
      </c>
      <c r="E1185">
        <v>4</v>
      </c>
      <c r="F1185">
        <v>5</v>
      </c>
      <c r="G1185" t="s">
        <v>13</v>
      </c>
      <c r="H1185">
        <v>40</v>
      </c>
      <c r="I1185">
        <v>17400</v>
      </c>
      <c r="J1185">
        <v>0</v>
      </c>
      <c r="K1185" s="3">
        <f>I1185*Code!$F$1</f>
        <v>18792</v>
      </c>
    </row>
    <row r="1186" spans="1:11" x14ac:dyDescent="0.25">
      <c r="A1186">
        <v>1174</v>
      </c>
      <c r="B1186">
        <v>2</v>
      </c>
      <c r="C1186" s="1">
        <v>26657</v>
      </c>
      <c r="D1186">
        <v>1</v>
      </c>
      <c r="E1186">
        <v>1</v>
      </c>
      <c r="F1186">
        <v>4</v>
      </c>
      <c r="G1186" t="s">
        <v>14</v>
      </c>
      <c r="H1186">
        <v>40</v>
      </c>
      <c r="I1186">
        <v>17376</v>
      </c>
      <c r="J1186">
        <v>5920</v>
      </c>
      <c r="K1186" s="3">
        <f>I1186*Code!$F$1</f>
        <v>18766.080000000002</v>
      </c>
    </row>
    <row r="1187" spans="1:11" x14ac:dyDescent="0.25">
      <c r="A1187">
        <v>1305</v>
      </c>
      <c r="B1187">
        <v>2</v>
      </c>
      <c r="C1187" s="1">
        <v>24784</v>
      </c>
      <c r="D1187">
        <v>1</v>
      </c>
      <c r="E1187">
        <v>4</v>
      </c>
      <c r="F1187">
        <v>4</v>
      </c>
      <c r="G1187" t="s">
        <v>15</v>
      </c>
      <c r="H1187">
        <v>9</v>
      </c>
      <c r="I1187">
        <v>17356</v>
      </c>
      <c r="J1187">
        <v>10000</v>
      </c>
      <c r="K1187" s="3">
        <f>I1187*Code!$F$1</f>
        <v>18744.48</v>
      </c>
    </row>
    <row r="1188" spans="1:11" x14ac:dyDescent="0.25">
      <c r="A1188">
        <v>774</v>
      </c>
      <c r="B1188">
        <v>2</v>
      </c>
      <c r="C1188" s="1">
        <v>33221</v>
      </c>
      <c r="D1188">
        <v>1</v>
      </c>
      <c r="E1188">
        <v>4</v>
      </c>
      <c r="F1188">
        <v>4</v>
      </c>
      <c r="G1188" t="s">
        <v>11</v>
      </c>
      <c r="H1188">
        <v>39</v>
      </c>
      <c r="I1188">
        <v>17336</v>
      </c>
      <c r="J1188">
        <v>472</v>
      </c>
      <c r="K1188" s="3">
        <f>I1188*Code!$F$1</f>
        <v>18722.88</v>
      </c>
    </row>
    <row r="1189" spans="1:11" x14ac:dyDescent="0.25">
      <c r="A1189">
        <v>143</v>
      </c>
      <c r="B1189">
        <v>1</v>
      </c>
      <c r="C1189" s="1">
        <v>33589</v>
      </c>
      <c r="D1189">
        <v>1</v>
      </c>
      <c r="E1189">
        <v>4</v>
      </c>
      <c r="F1189">
        <v>5</v>
      </c>
      <c r="G1189" t="s">
        <v>13</v>
      </c>
      <c r="H1189">
        <v>40</v>
      </c>
      <c r="I1189">
        <v>17316</v>
      </c>
      <c r="J1189">
        <v>380</v>
      </c>
      <c r="K1189" s="3">
        <f>I1189*Code!$F$1</f>
        <v>18701.280000000002</v>
      </c>
    </row>
    <row r="1190" spans="1:11" x14ac:dyDescent="0.25">
      <c r="A1190">
        <v>586</v>
      </c>
      <c r="B1190">
        <v>2</v>
      </c>
      <c r="C1190" s="1">
        <v>28677</v>
      </c>
      <c r="D1190">
        <v>1</v>
      </c>
      <c r="E1190">
        <v>4</v>
      </c>
      <c r="F1190">
        <v>4</v>
      </c>
      <c r="G1190" t="s">
        <v>19</v>
      </c>
      <c r="H1190">
        <v>39</v>
      </c>
      <c r="I1190">
        <v>17292</v>
      </c>
      <c r="J1190">
        <v>952</v>
      </c>
      <c r="K1190" s="3">
        <f>I1190*Code!$F$1</f>
        <v>18675.36</v>
      </c>
    </row>
    <row r="1191" spans="1:11" x14ac:dyDescent="0.25">
      <c r="A1191">
        <v>687</v>
      </c>
      <c r="B1191">
        <v>2</v>
      </c>
      <c r="C1191" s="1">
        <v>23437</v>
      </c>
      <c r="D1191">
        <v>1</v>
      </c>
      <c r="E1191">
        <v>4</v>
      </c>
      <c r="F1191">
        <v>4</v>
      </c>
      <c r="G1191" t="s">
        <v>14</v>
      </c>
      <c r="H1191">
        <v>21</v>
      </c>
      <c r="I1191">
        <v>17292</v>
      </c>
      <c r="J1191">
        <v>132580</v>
      </c>
      <c r="K1191" s="3">
        <f>I1191*Code!$F$1</f>
        <v>18675.36</v>
      </c>
    </row>
    <row r="1192" spans="1:11" x14ac:dyDescent="0.25">
      <c r="A1192">
        <v>564</v>
      </c>
      <c r="B1192">
        <v>1</v>
      </c>
      <c r="C1192" s="1">
        <v>23217</v>
      </c>
      <c r="D1192">
        <v>1</v>
      </c>
      <c r="E1192">
        <v>4</v>
      </c>
      <c r="F1192">
        <v>5</v>
      </c>
      <c r="G1192" t="s">
        <v>13</v>
      </c>
      <c r="H1192">
        <v>38</v>
      </c>
      <c r="I1192">
        <v>17268</v>
      </c>
      <c r="J1192">
        <v>1210</v>
      </c>
      <c r="K1192" s="3">
        <f>I1192*Code!$F$1</f>
        <v>18649.440000000002</v>
      </c>
    </row>
    <row r="1193" spans="1:11" x14ac:dyDescent="0.25">
      <c r="A1193">
        <v>440</v>
      </c>
      <c r="B1193">
        <v>2</v>
      </c>
      <c r="C1193" s="1">
        <v>23558</v>
      </c>
      <c r="D1193">
        <v>1</v>
      </c>
      <c r="E1193">
        <v>4</v>
      </c>
      <c r="F1193">
        <v>4</v>
      </c>
      <c r="G1193" t="s">
        <v>19</v>
      </c>
      <c r="H1193">
        <v>38</v>
      </c>
      <c r="I1193">
        <v>17220</v>
      </c>
      <c r="J1193">
        <v>0</v>
      </c>
      <c r="K1193" s="3">
        <f>I1193*Code!$F$1</f>
        <v>18597.600000000002</v>
      </c>
    </row>
    <row r="1194" spans="1:11" x14ac:dyDescent="0.25">
      <c r="A1194">
        <v>170</v>
      </c>
      <c r="B1194">
        <v>2</v>
      </c>
      <c r="C1194" s="1">
        <v>31687</v>
      </c>
      <c r="D1194">
        <v>1</v>
      </c>
      <c r="E1194">
        <v>4</v>
      </c>
      <c r="F1194">
        <v>4</v>
      </c>
      <c r="G1194" t="s">
        <v>19</v>
      </c>
      <c r="H1194">
        <v>40</v>
      </c>
      <c r="I1194">
        <v>17184</v>
      </c>
      <c r="J1194">
        <v>310</v>
      </c>
      <c r="K1194" s="3">
        <f>I1194*Code!$F$1</f>
        <v>18558.72</v>
      </c>
    </row>
    <row r="1195" spans="1:11" x14ac:dyDescent="0.25">
      <c r="A1195">
        <v>436</v>
      </c>
      <c r="B1195">
        <v>2</v>
      </c>
      <c r="C1195" s="1">
        <v>30053</v>
      </c>
      <c r="D1195">
        <v>1</v>
      </c>
      <c r="E1195">
        <v>4</v>
      </c>
      <c r="F1195">
        <v>4</v>
      </c>
      <c r="G1195" t="s">
        <v>21</v>
      </c>
      <c r="H1195">
        <v>38</v>
      </c>
      <c r="I1195">
        <v>17184</v>
      </c>
      <c r="J1195">
        <v>0</v>
      </c>
      <c r="K1195" s="3">
        <f>I1195*Code!$F$1</f>
        <v>18558.72</v>
      </c>
    </row>
    <row r="1196" spans="1:11" x14ac:dyDescent="0.25">
      <c r="A1196">
        <v>1227</v>
      </c>
      <c r="B1196">
        <v>2</v>
      </c>
      <c r="C1196" s="1">
        <v>28361</v>
      </c>
      <c r="D1196">
        <v>1</v>
      </c>
      <c r="E1196">
        <v>4</v>
      </c>
      <c r="F1196">
        <v>4</v>
      </c>
      <c r="G1196" t="s">
        <v>11</v>
      </c>
      <c r="H1196">
        <v>42</v>
      </c>
      <c r="I1196">
        <v>17180</v>
      </c>
      <c r="J1196">
        <v>2980</v>
      </c>
      <c r="K1196" s="3">
        <f>I1196*Code!$F$1</f>
        <v>18554.400000000001</v>
      </c>
    </row>
    <row r="1197" spans="1:11" x14ac:dyDescent="0.25">
      <c r="A1197">
        <v>544</v>
      </c>
      <c r="B1197">
        <v>2</v>
      </c>
      <c r="C1197" s="1">
        <v>32988</v>
      </c>
      <c r="D1197">
        <v>1</v>
      </c>
      <c r="E1197">
        <v>3</v>
      </c>
      <c r="F1197">
        <v>4</v>
      </c>
      <c r="G1197" t="s">
        <v>19</v>
      </c>
      <c r="H1197">
        <v>37</v>
      </c>
      <c r="I1197">
        <v>17160</v>
      </c>
      <c r="J1197">
        <v>13205</v>
      </c>
      <c r="K1197" s="3">
        <f>I1197*Code!$F$1</f>
        <v>18532.800000000003</v>
      </c>
    </row>
    <row r="1198" spans="1:11" x14ac:dyDescent="0.25">
      <c r="A1198">
        <v>806</v>
      </c>
      <c r="B1198">
        <v>2</v>
      </c>
      <c r="C1198" s="1">
        <v>27081</v>
      </c>
      <c r="D1198">
        <v>1</v>
      </c>
      <c r="E1198">
        <v>4</v>
      </c>
      <c r="F1198">
        <v>4</v>
      </c>
      <c r="G1198" t="s">
        <v>11</v>
      </c>
      <c r="H1198">
        <v>23</v>
      </c>
      <c r="I1198">
        <v>17092</v>
      </c>
      <c r="J1198">
        <v>279</v>
      </c>
      <c r="K1198" s="3">
        <f>I1198*Code!$F$1</f>
        <v>18459.36</v>
      </c>
    </row>
    <row r="1199" spans="1:11" x14ac:dyDescent="0.25">
      <c r="A1199">
        <v>185</v>
      </c>
      <c r="B1199">
        <v>1</v>
      </c>
      <c r="C1199" s="1">
        <v>32390</v>
      </c>
      <c r="D1199">
        <v>1</v>
      </c>
      <c r="E1199">
        <v>2</v>
      </c>
      <c r="F1199">
        <v>4</v>
      </c>
      <c r="G1199" t="s">
        <v>11</v>
      </c>
      <c r="H1199">
        <v>39</v>
      </c>
      <c r="I1199">
        <v>17028</v>
      </c>
      <c r="J1199">
        <v>39967</v>
      </c>
      <c r="K1199" s="3">
        <f>I1199*Code!$F$1</f>
        <v>18390.240000000002</v>
      </c>
    </row>
    <row r="1200" spans="1:11" x14ac:dyDescent="0.25">
      <c r="A1200">
        <v>734</v>
      </c>
      <c r="B1200">
        <v>2</v>
      </c>
      <c r="C1200" s="1">
        <v>27292</v>
      </c>
      <c r="D1200">
        <v>1</v>
      </c>
      <c r="E1200">
        <v>3</v>
      </c>
      <c r="F1200">
        <v>4</v>
      </c>
      <c r="G1200" t="s">
        <v>14</v>
      </c>
      <c r="H1200">
        <v>17</v>
      </c>
      <c r="I1200">
        <v>16912</v>
      </c>
      <c r="J1200">
        <v>18535</v>
      </c>
      <c r="K1200" s="3">
        <f>I1200*Code!$F$1</f>
        <v>18264.960000000003</v>
      </c>
    </row>
    <row r="1201" spans="1:11" x14ac:dyDescent="0.25">
      <c r="A1201">
        <v>637</v>
      </c>
      <c r="B1201">
        <v>1</v>
      </c>
      <c r="C1201" s="1">
        <v>24880</v>
      </c>
      <c r="D1201">
        <v>1</v>
      </c>
      <c r="E1201">
        <v>1</v>
      </c>
      <c r="F1201">
        <v>4</v>
      </c>
      <c r="G1201" t="s">
        <v>21</v>
      </c>
      <c r="H1201">
        <v>35</v>
      </c>
      <c r="I1201">
        <v>16784</v>
      </c>
      <c r="J1201">
        <v>5000</v>
      </c>
      <c r="K1201" s="3">
        <f>I1201*Code!$F$1</f>
        <v>18126.72</v>
      </c>
    </row>
    <row r="1202" spans="1:11" x14ac:dyDescent="0.25">
      <c r="A1202">
        <v>1210</v>
      </c>
      <c r="B1202">
        <v>2</v>
      </c>
      <c r="C1202" s="1">
        <v>30643</v>
      </c>
      <c r="D1202">
        <v>1</v>
      </c>
      <c r="E1202">
        <v>4</v>
      </c>
      <c r="F1202">
        <v>4</v>
      </c>
      <c r="G1202" t="s">
        <v>15</v>
      </c>
      <c r="H1202">
        <v>20</v>
      </c>
      <c r="I1202">
        <v>16748</v>
      </c>
      <c r="J1202">
        <v>3109</v>
      </c>
      <c r="K1202" s="3">
        <f>I1202*Code!$F$1</f>
        <v>18087.84</v>
      </c>
    </row>
    <row r="1203" spans="1:11" x14ac:dyDescent="0.25">
      <c r="A1203">
        <v>1249</v>
      </c>
      <c r="B1203">
        <v>2</v>
      </c>
      <c r="C1203" s="1">
        <v>29243</v>
      </c>
      <c r="D1203">
        <v>1</v>
      </c>
      <c r="E1203">
        <v>4</v>
      </c>
      <c r="F1203">
        <v>5</v>
      </c>
      <c r="G1203" t="s">
        <v>16</v>
      </c>
      <c r="H1203">
        <v>40</v>
      </c>
      <c r="I1203">
        <v>16744</v>
      </c>
      <c r="J1203">
        <v>3520</v>
      </c>
      <c r="K1203" s="3">
        <f>I1203*Code!$F$1</f>
        <v>18083.52</v>
      </c>
    </row>
    <row r="1204" spans="1:11" x14ac:dyDescent="0.25">
      <c r="A1204">
        <v>920</v>
      </c>
      <c r="B1204">
        <v>2</v>
      </c>
      <c r="C1204" s="1">
        <v>29088</v>
      </c>
      <c r="D1204">
        <v>1</v>
      </c>
      <c r="E1204">
        <v>1</v>
      </c>
      <c r="F1204">
        <v>2</v>
      </c>
      <c r="G1204" t="s">
        <v>11</v>
      </c>
      <c r="H1204">
        <v>35</v>
      </c>
      <c r="I1204">
        <v>16660</v>
      </c>
      <c r="J1204">
        <v>0</v>
      </c>
      <c r="K1204" s="3">
        <f>I1204*Code!$F$1</f>
        <v>17992.800000000003</v>
      </c>
    </row>
    <row r="1205" spans="1:11" x14ac:dyDescent="0.25">
      <c r="A1205">
        <v>66</v>
      </c>
      <c r="B1205">
        <v>2</v>
      </c>
      <c r="C1205" s="1">
        <v>28696</v>
      </c>
      <c r="D1205">
        <v>1</v>
      </c>
      <c r="E1205">
        <v>4</v>
      </c>
      <c r="F1205">
        <v>4</v>
      </c>
      <c r="G1205" t="s">
        <v>9</v>
      </c>
      <c r="H1205">
        <v>40</v>
      </c>
      <c r="I1205">
        <v>16620</v>
      </c>
      <c r="J1205">
        <v>1813</v>
      </c>
      <c r="K1205" s="3">
        <f>I1205*Code!$F$1</f>
        <v>17949.600000000002</v>
      </c>
    </row>
    <row r="1206" spans="1:11" x14ac:dyDescent="0.25">
      <c r="A1206">
        <v>1131</v>
      </c>
      <c r="B1206">
        <v>1</v>
      </c>
      <c r="C1206" s="1">
        <v>27138</v>
      </c>
      <c r="D1206">
        <v>1</v>
      </c>
      <c r="E1206">
        <v>3</v>
      </c>
      <c r="F1206">
        <v>5</v>
      </c>
      <c r="G1206" t="s">
        <v>13</v>
      </c>
      <c r="H1206">
        <v>40</v>
      </c>
      <c r="I1206">
        <v>16620</v>
      </c>
      <c r="J1206">
        <v>0</v>
      </c>
      <c r="K1206" s="3">
        <f>I1206*Code!$F$1</f>
        <v>17949.600000000002</v>
      </c>
    </row>
    <row r="1207" spans="1:11" x14ac:dyDescent="0.25">
      <c r="A1207">
        <v>881</v>
      </c>
      <c r="B1207">
        <v>2</v>
      </c>
      <c r="C1207" s="1">
        <v>31245</v>
      </c>
      <c r="D1207">
        <v>1</v>
      </c>
      <c r="E1207">
        <v>4</v>
      </c>
      <c r="F1207">
        <v>5</v>
      </c>
      <c r="G1207" t="s">
        <v>13</v>
      </c>
      <c r="H1207">
        <v>29</v>
      </c>
      <c r="I1207">
        <v>16584</v>
      </c>
      <c r="J1207">
        <v>1068</v>
      </c>
      <c r="K1207" s="3">
        <f>I1207*Code!$F$1</f>
        <v>17910.72</v>
      </c>
    </row>
    <row r="1208" spans="1:11" x14ac:dyDescent="0.25">
      <c r="A1208">
        <v>320</v>
      </c>
      <c r="B1208">
        <v>2</v>
      </c>
      <c r="C1208" s="1">
        <v>24417</v>
      </c>
      <c r="D1208">
        <v>1</v>
      </c>
      <c r="E1208">
        <v>4</v>
      </c>
      <c r="F1208">
        <v>5</v>
      </c>
      <c r="G1208" t="s">
        <v>16</v>
      </c>
      <c r="H1208">
        <v>19</v>
      </c>
      <c r="I1208">
        <v>16576</v>
      </c>
      <c r="J1208">
        <v>1418</v>
      </c>
      <c r="K1208" s="3">
        <f>I1208*Code!$F$1</f>
        <v>17902.080000000002</v>
      </c>
    </row>
    <row r="1209" spans="1:11" x14ac:dyDescent="0.25">
      <c r="A1209">
        <v>1096</v>
      </c>
      <c r="B1209">
        <v>2</v>
      </c>
      <c r="C1209" s="1">
        <v>25812</v>
      </c>
      <c r="D1209">
        <v>1</v>
      </c>
      <c r="E1209">
        <v>2</v>
      </c>
      <c r="F1209">
        <v>4</v>
      </c>
      <c r="G1209" t="s">
        <v>12</v>
      </c>
      <c r="H1209">
        <v>20</v>
      </c>
      <c r="I1209">
        <v>16536</v>
      </c>
      <c r="J1209">
        <v>14260</v>
      </c>
      <c r="K1209" s="3">
        <f>I1209*Code!$F$1</f>
        <v>17858.88</v>
      </c>
    </row>
    <row r="1210" spans="1:11" x14ac:dyDescent="0.25">
      <c r="A1210">
        <v>114</v>
      </c>
      <c r="B1210">
        <v>2</v>
      </c>
      <c r="C1210" s="1">
        <v>28612</v>
      </c>
      <c r="D1210">
        <v>1</v>
      </c>
      <c r="E1210">
        <v>4</v>
      </c>
      <c r="F1210">
        <v>4</v>
      </c>
      <c r="G1210" t="s">
        <v>11</v>
      </c>
      <c r="H1210">
        <v>23</v>
      </c>
      <c r="I1210">
        <v>16528</v>
      </c>
      <c r="J1210">
        <v>0</v>
      </c>
      <c r="K1210" s="3">
        <f>I1210*Code!$F$1</f>
        <v>17850.240000000002</v>
      </c>
    </row>
    <row r="1211" spans="1:11" x14ac:dyDescent="0.25">
      <c r="A1211">
        <v>1146</v>
      </c>
      <c r="B1211">
        <v>2</v>
      </c>
      <c r="C1211" s="1">
        <v>26180</v>
      </c>
      <c r="D1211">
        <v>1</v>
      </c>
      <c r="E1211">
        <v>4</v>
      </c>
      <c r="F1211">
        <v>5</v>
      </c>
      <c r="G1211" t="s">
        <v>13</v>
      </c>
      <c r="H1211">
        <v>40</v>
      </c>
      <c r="I1211">
        <v>16528</v>
      </c>
      <c r="J1211">
        <v>2550</v>
      </c>
      <c r="K1211" s="3">
        <f>I1211*Code!$F$1</f>
        <v>17850.240000000002</v>
      </c>
    </row>
    <row r="1212" spans="1:11" x14ac:dyDescent="0.25">
      <c r="A1212">
        <v>814</v>
      </c>
      <c r="B1212">
        <v>2</v>
      </c>
      <c r="C1212" s="1">
        <v>26197</v>
      </c>
      <c r="D1212">
        <v>2</v>
      </c>
      <c r="E1212">
        <v>3</v>
      </c>
      <c r="F1212">
        <v>4</v>
      </c>
      <c r="G1212" t="s">
        <v>19</v>
      </c>
      <c r="H1212">
        <v>38</v>
      </c>
      <c r="I1212">
        <v>16520</v>
      </c>
      <c r="J1212">
        <v>172612</v>
      </c>
      <c r="K1212" s="3">
        <f>I1212*Code!$F$1</f>
        <v>17841.600000000002</v>
      </c>
    </row>
    <row r="1213" spans="1:11" x14ac:dyDescent="0.25">
      <c r="A1213">
        <v>1125</v>
      </c>
      <c r="B1213">
        <v>1</v>
      </c>
      <c r="C1213" s="1">
        <v>27175</v>
      </c>
      <c r="D1213">
        <v>1</v>
      </c>
      <c r="E1213">
        <v>4</v>
      </c>
      <c r="F1213">
        <v>5</v>
      </c>
      <c r="G1213" t="s">
        <v>13</v>
      </c>
      <c r="H1213">
        <v>40</v>
      </c>
      <c r="I1213">
        <v>16480</v>
      </c>
      <c r="J1213">
        <v>5490</v>
      </c>
      <c r="K1213" s="3">
        <f>I1213*Code!$F$1</f>
        <v>17798.400000000001</v>
      </c>
    </row>
    <row r="1214" spans="1:11" x14ac:dyDescent="0.25">
      <c r="A1214">
        <v>475</v>
      </c>
      <c r="B1214">
        <v>2</v>
      </c>
      <c r="C1214" s="1">
        <v>25649</v>
      </c>
      <c r="D1214">
        <v>1</v>
      </c>
      <c r="E1214">
        <v>4</v>
      </c>
      <c r="F1214">
        <v>4</v>
      </c>
      <c r="G1214" t="s">
        <v>21</v>
      </c>
      <c r="H1214">
        <v>39</v>
      </c>
      <c r="I1214">
        <v>16324</v>
      </c>
      <c r="J1214">
        <v>600</v>
      </c>
      <c r="K1214" s="3">
        <f>I1214*Code!$F$1</f>
        <v>17629.920000000002</v>
      </c>
    </row>
    <row r="1215" spans="1:11" x14ac:dyDescent="0.25">
      <c r="A1215">
        <v>769</v>
      </c>
      <c r="B1215">
        <v>2</v>
      </c>
      <c r="C1215" s="1">
        <v>32966</v>
      </c>
      <c r="D1215">
        <v>2</v>
      </c>
      <c r="E1215">
        <v>4</v>
      </c>
      <c r="F1215">
        <v>4</v>
      </c>
      <c r="G1215" t="s">
        <v>9</v>
      </c>
      <c r="H1215">
        <v>40</v>
      </c>
      <c r="I1215">
        <v>16308</v>
      </c>
      <c r="J1215">
        <v>0</v>
      </c>
      <c r="K1215" s="3">
        <f>I1215*Code!$F$1</f>
        <v>17612.64</v>
      </c>
    </row>
    <row r="1216" spans="1:11" x14ac:dyDescent="0.25">
      <c r="A1216">
        <v>314</v>
      </c>
      <c r="B1216">
        <v>2</v>
      </c>
      <c r="C1216" s="1">
        <v>30793</v>
      </c>
      <c r="D1216">
        <v>1</v>
      </c>
      <c r="E1216">
        <v>4</v>
      </c>
      <c r="F1216">
        <v>4</v>
      </c>
      <c r="G1216" t="s">
        <v>9</v>
      </c>
      <c r="H1216">
        <v>22</v>
      </c>
      <c r="I1216">
        <v>16296</v>
      </c>
      <c r="J1216">
        <v>7910</v>
      </c>
      <c r="K1216" s="3">
        <f>I1216*Code!$F$1</f>
        <v>17599.68</v>
      </c>
    </row>
    <row r="1217" spans="1:11" x14ac:dyDescent="0.25">
      <c r="A1217">
        <v>340</v>
      </c>
      <c r="B1217">
        <v>2</v>
      </c>
      <c r="C1217" s="1">
        <v>26959</v>
      </c>
      <c r="D1217">
        <v>1</v>
      </c>
      <c r="E1217">
        <v>4</v>
      </c>
      <c r="F1217">
        <v>5</v>
      </c>
      <c r="G1217" t="s">
        <v>13</v>
      </c>
      <c r="H1217">
        <v>37</v>
      </c>
      <c r="I1217">
        <v>16272</v>
      </c>
      <c r="J1217">
        <v>0</v>
      </c>
      <c r="K1217" s="3">
        <f>I1217*Code!$F$1</f>
        <v>17573.760000000002</v>
      </c>
    </row>
    <row r="1218" spans="1:11" x14ac:dyDescent="0.25">
      <c r="A1218">
        <v>711</v>
      </c>
      <c r="B1218">
        <v>1</v>
      </c>
      <c r="C1218" s="1">
        <v>21021</v>
      </c>
      <c r="D1218">
        <v>1</v>
      </c>
      <c r="E1218">
        <v>1</v>
      </c>
      <c r="F1218">
        <v>4</v>
      </c>
      <c r="G1218" t="s">
        <v>14</v>
      </c>
      <c r="H1218">
        <v>40</v>
      </c>
      <c r="I1218">
        <v>16176</v>
      </c>
      <c r="J1218">
        <v>7875</v>
      </c>
      <c r="K1218" s="3">
        <f>I1218*Code!$F$1</f>
        <v>17470.080000000002</v>
      </c>
    </row>
    <row r="1219" spans="1:11" x14ac:dyDescent="0.25">
      <c r="A1219">
        <v>427</v>
      </c>
      <c r="B1219">
        <v>2</v>
      </c>
      <c r="C1219" s="1">
        <v>33872</v>
      </c>
      <c r="D1219">
        <v>1</v>
      </c>
      <c r="E1219">
        <v>4</v>
      </c>
      <c r="F1219">
        <v>4</v>
      </c>
      <c r="G1219" t="s">
        <v>11</v>
      </c>
      <c r="H1219">
        <v>37</v>
      </c>
      <c r="I1219">
        <v>16068</v>
      </c>
      <c r="J1219">
        <v>25071</v>
      </c>
      <c r="K1219" s="3">
        <f>I1219*Code!$F$1</f>
        <v>17353.440000000002</v>
      </c>
    </row>
    <row r="1220" spans="1:11" x14ac:dyDescent="0.25">
      <c r="A1220">
        <v>434</v>
      </c>
      <c r="B1220">
        <v>1</v>
      </c>
      <c r="C1220" s="1">
        <v>31641</v>
      </c>
      <c r="D1220">
        <v>1</v>
      </c>
      <c r="E1220">
        <v>4</v>
      </c>
      <c r="F1220">
        <v>4</v>
      </c>
      <c r="G1220" t="s">
        <v>12</v>
      </c>
      <c r="H1220">
        <v>38</v>
      </c>
      <c r="I1220">
        <v>16008</v>
      </c>
      <c r="J1220">
        <v>14451</v>
      </c>
      <c r="K1220" s="3">
        <f>I1220*Code!$F$1</f>
        <v>17288.64</v>
      </c>
    </row>
    <row r="1221" spans="1:11" x14ac:dyDescent="0.25">
      <c r="A1221">
        <v>101</v>
      </c>
      <c r="B1221">
        <v>1</v>
      </c>
      <c r="C1221" s="1">
        <v>28954</v>
      </c>
      <c r="D1221">
        <v>1</v>
      </c>
      <c r="E1221">
        <v>1</v>
      </c>
      <c r="F1221">
        <v>2</v>
      </c>
      <c r="G1221" t="s">
        <v>15</v>
      </c>
      <c r="H1221">
        <v>60</v>
      </c>
      <c r="I1221">
        <v>15968</v>
      </c>
      <c r="J1221">
        <v>-4942</v>
      </c>
      <c r="K1221" s="3">
        <f>I1221*Code!$F$1</f>
        <v>17245.440000000002</v>
      </c>
    </row>
    <row r="1222" spans="1:11" x14ac:dyDescent="0.25">
      <c r="A1222">
        <v>645</v>
      </c>
      <c r="B1222">
        <v>2</v>
      </c>
      <c r="C1222" s="1">
        <v>20697</v>
      </c>
      <c r="D1222">
        <v>1</v>
      </c>
      <c r="E1222">
        <v>4</v>
      </c>
      <c r="F1222">
        <v>4</v>
      </c>
      <c r="G1222" t="s">
        <v>20</v>
      </c>
      <c r="H1222">
        <v>39</v>
      </c>
      <c r="I1222">
        <v>15944</v>
      </c>
      <c r="J1222">
        <v>3000</v>
      </c>
      <c r="K1222" s="3">
        <f>I1222*Code!$F$1</f>
        <v>17219.52</v>
      </c>
    </row>
    <row r="1223" spans="1:11" x14ac:dyDescent="0.25">
      <c r="A1223">
        <v>205</v>
      </c>
      <c r="B1223">
        <v>2</v>
      </c>
      <c r="C1223" s="1">
        <v>25557</v>
      </c>
      <c r="D1223">
        <v>1</v>
      </c>
      <c r="E1223">
        <v>4</v>
      </c>
      <c r="F1223">
        <v>4</v>
      </c>
      <c r="G1223" t="s">
        <v>9</v>
      </c>
      <c r="H1223">
        <v>38</v>
      </c>
      <c r="I1223">
        <v>15936</v>
      </c>
      <c r="J1223">
        <v>2000</v>
      </c>
      <c r="K1223" s="3">
        <f>I1223*Code!$F$1</f>
        <v>17210.88</v>
      </c>
    </row>
    <row r="1224" spans="1:11" x14ac:dyDescent="0.25">
      <c r="A1224">
        <v>1312</v>
      </c>
      <c r="B1224">
        <v>1</v>
      </c>
      <c r="C1224" s="1">
        <v>25663</v>
      </c>
      <c r="D1224">
        <v>1</v>
      </c>
      <c r="E1224">
        <v>3</v>
      </c>
      <c r="F1224">
        <v>5</v>
      </c>
      <c r="G1224" t="s">
        <v>16</v>
      </c>
      <c r="H1224">
        <v>48</v>
      </c>
      <c r="I1224">
        <v>15916</v>
      </c>
      <c r="J1224">
        <v>0</v>
      </c>
      <c r="K1224" s="3">
        <f>I1224*Code!$F$1</f>
        <v>17189.280000000002</v>
      </c>
    </row>
    <row r="1225" spans="1:11" x14ac:dyDescent="0.25">
      <c r="A1225">
        <v>272</v>
      </c>
      <c r="B1225">
        <v>1</v>
      </c>
      <c r="C1225" s="1">
        <v>23028</v>
      </c>
      <c r="D1225">
        <v>1</v>
      </c>
      <c r="E1225">
        <v>3</v>
      </c>
      <c r="F1225">
        <v>5</v>
      </c>
      <c r="G1225" t="s">
        <v>13</v>
      </c>
      <c r="H1225">
        <v>38</v>
      </c>
      <c r="I1225">
        <v>15888</v>
      </c>
      <c r="J1225">
        <v>600</v>
      </c>
      <c r="K1225" s="3">
        <f>I1225*Code!$F$1</f>
        <v>17159.04</v>
      </c>
    </row>
    <row r="1226" spans="1:11" x14ac:dyDescent="0.25">
      <c r="A1226">
        <v>349</v>
      </c>
      <c r="B1226">
        <v>1</v>
      </c>
      <c r="C1226" s="1">
        <v>27193</v>
      </c>
      <c r="D1226">
        <v>1</v>
      </c>
      <c r="E1226">
        <v>3</v>
      </c>
      <c r="F1226">
        <v>5</v>
      </c>
      <c r="G1226" t="s">
        <v>16</v>
      </c>
      <c r="H1226">
        <v>40</v>
      </c>
      <c r="I1226">
        <v>15824</v>
      </c>
      <c r="J1226">
        <v>0</v>
      </c>
      <c r="K1226" s="3">
        <f>I1226*Code!$F$1</f>
        <v>17089.920000000002</v>
      </c>
    </row>
    <row r="1227" spans="1:11" x14ac:dyDescent="0.25">
      <c r="A1227">
        <v>390</v>
      </c>
      <c r="B1227">
        <v>2</v>
      </c>
      <c r="C1227" s="1">
        <v>23383</v>
      </c>
      <c r="D1227">
        <v>1</v>
      </c>
      <c r="E1227">
        <v>4</v>
      </c>
      <c r="F1227">
        <v>5</v>
      </c>
      <c r="G1227" t="s">
        <v>13</v>
      </c>
      <c r="H1227">
        <v>38</v>
      </c>
      <c r="I1227">
        <v>15800</v>
      </c>
      <c r="J1227">
        <v>360</v>
      </c>
      <c r="K1227" s="3">
        <f>I1227*Code!$F$1</f>
        <v>17064</v>
      </c>
    </row>
    <row r="1228" spans="1:11" x14ac:dyDescent="0.25">
      <c r="A1228">
        <v>458</v>
      </c>
      <c r="B1228">
        <v>2</v>
      </c>
      <c r="C1228" s="1">
        <v>25626</v>
      </c>
      <c r="D1228">
        <v>1</v>
      </c>
      <c r="E1228">
        <v>4</v>
      </c>
      <c r="F1228">
        <v>4</v>
      </c>
      <c r="G1228" t="s">
        <v>20</v>
      </c>
      <c r="H1228">
        <v>38</v>
      </c>
      <c r="I1228">
        <v>15780</v>
      </c>
      <c r="J1228">
        <v>3</v>
      </c>
      <c r="K1228" s="3">
        <f>I1228*Code!$F$1</f>
        <v>17042.400000000001</v>
      </c>
    </row>
    <row r="1229" spans="1:11" x14ac:dyDescent="0.25">
      <c r="A1229">
        <v>213</v>
      </c>
      <c r="B1229">
        <v>1</v>
      </c>
      <c r="C1229" s="1">
        <v>28083</v>
      </c>
      <c r="D1229">
        <v>1</v>
      </c>
      <c r="E1229">
        <v>4</v>
      </c>
      <c r="F1229">
        <v>4</v>
      </c>
      <c r="G1229" t="s">
        <v>21</v>
      </c>
      <c r="H1229">
        <v>40</v>
      </c>
      <c r="I1229">
        <v>15764</v>
      </c>
      <c r="J1229">
        <v>81</v>
      </c>
      <c r="K1229" s="3">
        <f>I1229*Code!$F$1</f>
        <v>17025.120000000003</v>
      </c>
    </row>
    <row r="1230" spans="1:11" x14ac:dyDescent="0.25">
      <c r="A1230">
        <v>1139</v>
      </c>
      <c r="B1230">
        <v>1</v>
      </c>
      <c r="C1230" s="1">
        <v>32642</v>
      </c>
      <c r="D1230">
        <v>1</v>
      </c>
      <c r="E1230">
        <v>3</v>
      </c>
      <c r="F1230">
        <v>4</v>
      </c>
      <c r="G1230" t="s">
        <v>20</v>
      </c>
      <c r="H1230">
        <v>40</v>
      </c>
      <c r="I1230">
        <v>15760</v>
      </c>
      <c r="J1230">
        <v>2682</v>
      </c>
      <c r="K1230" s="3">
        <f>I1230*Code!$F$1</f>
        <v>17020.800000000003</v>
      </c>
    </row>
    <row r="1231" spans="1:11" x14ac:dyDescent="0.25">
      <c r="A1231">
        <v>735</v>
      </c>
      <c r="B1231">
        <v>1</v>
      </c>
      <c r="C1231" s="1">
        <v>26165</v>
      </c>
      <c r="D1231">
        <v>1</v>
      </c>
      <c r="E1231">
        <v>4</v>
      </c>
      <c r="F1231">
        <v>4</v>
      </c>
      <c r="G1231" t="s">
        <v>19</v>
      </c>
      <c r="H1231">
        <v>49</v>
      </c>
      <c r="I1231">
        <v>15660</v>
      </c>
      <c r="J1231">
        <v>0</v>
      </c>
      <c r="K1231" s="3">
        <f>I1231*Code!$F$1</f>
        <v>16912.800000000003</v>
      </c>
    </row>
    <row r="1232" spans="1:11" x14ac:dyDescent="0.25">
      <c r="A1232">
        <v>192</v>
      </c>
      <c r="B1232">
        <v>1</v>
      </c>
      <c r="C1232" s="1">
        <v>20556</v>
      </c>
      <c r="D1232">
        <v>1</v>
      </c>
      <c r="E1232">
        <v>4</v>
      </c>
      <c r="F1232">
        <v>5</v>
      </c>
      <c r="G1232" t="s">
        <v>13</v>
      </c>
      <c r="H1232">
        <v>34</v>
      </c>
      <c r="I1232">
        <v>15620</v>
      </c>
      <c r="J1232">
        <v>7500</v>
      </c>
      <c r="K1232" s="3">
        <f>I1232*Code!$F$1</f>
        <v>16869.600000000002</v>
      </c>
    </row>
    <row r="1233" spans="1:11" x14ac:dyDescent="0.25">
      <c r="A1233">
        <v>508</v>
      </c>
      <c r="B1233">
        <v>1</v>
      </c>
      <c r="C1233" s="1">
        <v>33542</v>
      </c>
      <c r="D1233">
        <v>1</v>
      </c>
      <c r="E1233">
        <v>4</v>
      </c>
      <c r="F1233">
        <v>4</v>
      </c>
      <c r="G1233" t="s">
        <v>11</v>
      </c>
      <c r="H1233">
        <v>39</v>
      </c>
      <c r="I1233">
        <v>15620</v>
      </c>
      <c r="J1233">
        <v>3823</v>
      </c>
      <c r="K1233" s="3">
        <f>I1233*Code!$F$1</f>
        <v>16869.600000000002</v>
      </c>
    </row>
    <row r="1234" spans="1:11" x14ac:dyDescent="0.25">
      <c r="A1234">
        <v>1133</v>
      </c>
      <c r="B1234">
        <v>1</v>
      </c>
      <c r="C1234" s="1">
        <v>31699</v>
      </c>
      <c r="D1234">
        <v>1</v>
      </c>
      <c r="E1234">
        <v>4</v>
      </c>
      <c r="F1234">
        <v>5</v>
      </c>
      <c r="G1234" t="s">
        <v>13</v>
      </c>
      <c r="H1234">
        <v>40</v>
      </c>
      <c r="I1234">
        <v>15620</v>
      </c>
      <c r="J1234">
        <v>29850</v>
      </c>
      <c r="K1234" s="3">
        <f>I1234*Code!$F$1</f>
        <v>16869.600000000002</v>
      </c>
    </row>
    <row r="1235" spans="1:11" x14ac:dyDescent="0.25">
      <c r="A1235">
        <v>990</v>
      </c>
      <c r="B1235">
        <v>2</v>
      </c>
      <c r="C1235" s="1">
        <v>19536</v>
      </c>
      <c r="D1235">
        <v>1</v>
      </c>
      <c r="E1235">
        <v>4</v>
      </c>
      <c r="F1235">
        <v>4</v>
      </c>
      <c r="G1235" t="s">
        <v>12</v>
      </c>
      <c r="H1235">
        <v>19</v>
      </c>
      <c r="I1235">
        <v>15612</v>
      </c>
      <c r="J1235">
        <v>172740</v>
      </c>
      <c r="K1235" s="3">
        <f>I1235*Code!$F$1</f>
        <v>16860.960000000003</v>
      </c>
    </row>
    <row r="1236" spans="1:11" x14ac:dyDescent="0.25">
      <c r="A1236">
        <v>523</v>
      </c>
      <c r="B1236">
        <v>1</v>
      </c>
      <c r="C1236" s="1">
        <v>23967</v>
      </c>
      <c r="D1236">
        <v>1</v>
      </c>
      <c r="E1236">
        <v>1</v>
      </c>
      <c r="F1236">
        <v>2</v>
      </c>
      <c r="G1236" t="s">
        <v>11</v>
      </c>
      <c r="H1236">
        <v>40</v>
      </c>
      <c r="I1236">
        <v>15576</v>
      </c>
      <c r="J1236">
        <v>59400</v>
      </c>
      <c r="K1236" s="3">
        <f>I1236*Code!$F$1</f>
        <v>16822.080000000002</v>
      </c>
    </row>
    <row r="1237" spans="1:11" x14ac:dyDescent="0.25">
      <c r="A1237">
        <v>810</v>
      </c>
      <c r="B1237">
        <v>2</v>
      </c>
      <c r="C1237" s="1">
        <v>24741</v>
      </c>
      <c r="D1237">
        <v>1</v>
      </c>
      <c r="E1237">
        <v>3</v>
      </c>
      <c r="F1237">
        <v>2</v>
      </c>
      <c r="G1237" t="s">
        <v>19</v>
      </c>
      <c r="H1237">
        <v>45</v>
      </c>
      <c r="I1237">
        <v>15556</v>
      </c>
      <c r="J1237">
        <v>4379</v>
      </c>
      <c r="K1237" s="3">
        <f>I1237*Code!$F$1</f>
        <v>16800.48</v>
      </c>
    </row>
    <row r="1238" spans="1:11" x14ac:dyDescent="0.25">
      <c r="A1238">
        <v>183</v>
      </c>
      <c r="B1238">
        <v>2</v>
      </c>
      <c r="C1238" s="1">
        <v>32258</v>
      </c>
      <c r="D1238">
        <v>1</v>
      </c>
      <c r="E1238">
        <v>4</v>
      </c>
      <c r="F1238">
        <v>4</v>
      </c>
      <c r="G1238" t="s">
        <v>20</v>
      </c>
      <c r="H1238">
        <v>39</v>
      </c>
      <c r="I1238">
        <v>15528</v>
      </c>
      <c r="J1238">
        <v>2448</v>
      </c>
      <c r="K1238" s="3">
        <f>I1238*Code!$F$1</f>
        <v>16770.240000000002</v>
      </c>
    </row>
    <row r="1239" spans="1:11" x14ac:dyDescent="0.25">
      <c r="A1239">
        <v>831</v>
      </c>
      <c r="B1239">
        <v>2</v>
      </c>
      <c r="C1239" s="1">
        <v>34948</v>
      </c>
      <c r="D1239">
        <v>1</v>
      </c>
      <c r="E1239">
        <v>4</v>
      </c>
      <c r="F1239">
        <v>4</v>
      </c>
      <c r="G1239" t="s">
        <v>11</v>
      </c>
      <c r="H1239">
        <v>39</v>
      </c>
      <c r="I1239">
        <v>15456</v>
      </c>
      <c r="J1239">
        <v>0</v>
      </c>
      <c r="K1239" s="3">
        <f>I1239*Code!$F$1</f>
        <v>16692.48</v>
      </c>
    </row>
    <row r="1240" spans="1:11" x14ac:dyDescent="0.25">
      <c r="A1240">
        <v>619</v>
      </c>
      <c r="B1240">
        <v>1</v>
      </c>
      <c r="C1240" s="1">
        <v>33135</v>
      </c>
      <c r="D1240">
        <v>1</v>
      </c>
      <c r="E1240">
        <v>4</v>
      </c>
      <c r="F1240">
        <v>3</v>
      </c>
      <c r="G1240" t="s">
        <v>10</v>
      </c>
      <c r="H1240">
        <v>40</v>
      </c>
      <c r="I1240">
        <v>15428</v>
      </c>
      <c r="J1240">
        <v>2021</v>
      </c>
      <c r="K1240" s="3">
        <f>I1240*Code!$F$1</f>
        <v>16662.240000000002</v>
      </c>
    </row>
    <row r="1241" spans="1:11" x14ac:dyDescent="0.25">
      <c r="A1241">
        <v>898</v>
      </c>
      <c r="B1241">
        <v>2</v>
      </c>
      <c r="C1241" s="1">
        <v>31178</v>
      </c>
      <c r="D1241">
        <v>1</v>
      </c>
      <c r="E1241">
        <v>4</v>
      </c>
      <c r="F1241">
        <v>4</v>
      </c>
      <c r="G1241" t="s">
        <v>12</v>
      </c>
      <c r="H1241">
        <v>19</v>
      </c>
      <c r="I1241">
        <v>15416</v>
      </c>
      <c r="J1241">
        <v>1613</v>
      </c>
      <c r="K1241" s="3">
        <f>I1241*Code!$F$1</f>
        <v>16649.280000000002</v>
      </c>
    </row>
    <row r="1242" spans="1:11" x14ac:dyDescent="0.25">
      <c r="A1242">
        <v>819</v>
      </c>
      <c r="B1242">
        <v>2</v>
      </c>
      <c r="C1242" s="1">
        <v>25040</v>
      </c>
      <c r="D1242">
        <v>1</v>
      </c>
      <c r="E1242">
        <v>2</v>
      </c>
      <c r="F1242">
        <v>4</v>
      </c>
      <c r="G1242" t="s">
        <v>14</v>
      </c>
      <c r="H1242">
        <v>38</v>
      </c>
      <c r="I1242">
        <v>15256</v>
      </c>
      <c r="J1242">
        <v>14566</v>
      </c>
      <c r="K1242" s="3">
        <f>I1242*Code!$F$1</f>
        <v>16476.48</v>
      </c>
    </row>
    <row r="1243" spans="1:11" x14ac:dyDescent="0.25">
      <c r="A1243">
        <v>1226</v>
      </c>
      <c r="B1243">
        <v>2</v>
      </c>
      <c r="C1243" s="1">
        <v>30044</v>
      </c>
      <c r="D1243">
        <v>1</v>
      </c>
      <c r="E1243">
        <v>1</v>
      </c>
      <c r="F1243">
        <v>4</v>
      </c>
      <c r="G1243" t="s">
        <v>19</v>
      </c>
      <c r="H1243">
        <v>20</v>
      </c>
      <c r="I1243">
        <v>15228</v>
      </c>
      <c r="J1243">
        <v>10</v>
      </c>
      <c r="K1243" s="3">
        <f>I1243*Code!$F$1</f>
        <v>16446.240000000002</v>
      </c>
    </row>
    <row r="1244" spans="1:11" x14ac:dyDescent="0.25">
      <c r="A1244">
        <v>1148</v>
      </c>
      <c r="B1244">
        <v>2</v>
      </c>
      <c r="C1244" s="1">
        <v>20648</v>
      </c>
      <c r="D1244">
        <v>1</v>
      </c>
      <c r="E1244">
        <v>1</v>
      </c>
      <c r="F1244">
        <v>4</v>
      </c>
      <c r="G1244" t="s">
        <v>9</v>
      </c>
      <c r="H1244">
        <v>40</v>
      </c>
      <c r="I1244">
        <v>15200</v>
      </c>
      <c r="J1244">
        <v>4127</v>
      </c>
      <c r="K1244" s="3">
        <f>I1244*Code!$F$1</f>
        <v>16416</v>
      </c>
    </row>
    <row r="1245" spans="1:11" x14ac:dyDescent="0.25">
      <c r="A1245">
        <v>1124</v>
      </c>
      <c r="B1245">
        <v>2</v>
      </c>
      <c r="C1245" s="1">
        <v>27816</v>
      </c>
      <c r="D1245">
        <v>1</v>
      </c>
      <c r="E1245">
        <v>2</v>
      </c>
      <c r="F1245">
        <v>4</v>
      </c>
      <c r="G1245" t="s">
        <v>11</v>
      </c>
      <c r="H1245">
        <v>40</v>
      </c>
      <c r="I1245">
        <v>15192</v>
      </c>
      <c r="J1245">
        <v>10520</v>
      </c>
      <c r="K1245" s="3">
        <f>I1245*Code!$F$1</f>
        <v>16407.36</v>
      </c>
    </row>
    <row r="1246" spans="1:11" x14ac:dyDescent="0.25">
      <c r="A1246">
        <v>1108</v>
      </c>
      <c r="B1246">
        <v>2</v>
      </c>
      <c r="C1246" s="1">
        <v>33342</v>
      </c>
      <c r="D1246">
        <v>1</v>
      </c>
      <c r="E1246">
        <v>4</v>
      </c>
      <c r="F1246">
        <v>4</v>
      </c>
      <c r="G1246" t="s">
        <v>14</v>
      </c>
      <c r="H1246">
        <v>35</v>
      </c>
      <c r="I1246">
        <v>15132</v>
      </c>
      <c r="J1246">
        <v>0</v>
      </c>
      <c r="K1246" s="3">
        <f>I1246*Code!$F$1</f>
        <v>16342.560000000001</v>
      </c>
    </row>
    <row r="1247" spans="1:11" x14ac:dyDescent="0.25">
      <c r="A1247">
        <v>1282</v>
      </c>
      <c r="B1247">
        <v>1</v>
      </c>
      <c r="C1247" s="1">
        <v>32036</v>
      </c>
      <c r="D1247">
        <v>1</v>
      </c>
      <c r="E1247">
        <v>1</v>
      </c>
      <c r="F1247">
        <v>3</v>
      </c>
      <c r="G1247" t="s">
        <v>10</v>
      </c>
      <c r="H1247">
        <v>40</v>
      </c>
      <c r="I1247">
        <v>15128</v>
      </c>
      <c r="J1247">
        <v>14000</v>
      </c>
      <c r="K1247" s="3">
        <f>I1247*Code!$F$1</f>
        <v>16338.240000000002</v>
      </c>
    </row>
    <row r="1248" spans="1:11" x14ac:dyDescent="0.25">
      <c r="A1248">
        <v>639</v>
      </c>
      <c r="B1248">
        <v>2</v>
      </c>
      <c r="C1248" s="1">
        <v>28284</v>
      </c>
      <c r="D1248">
        <v>1</v>
      </c>
      <c r="E1248">
        <v>2</v>
      </c>
      <c r="F1248">
        <v>4</v>
      </c>
      <c r="G1248" t="s">
        <v>11</v>
      </c>
      <c r="H1248">
        <v>10</v>
      </c>
      <c r="I1248">
        <v>15076</v>
      </c>
      <c r="J1248">
        <v>5000</v>
      </c>
      <c r="K1248" s="3">
        <f>I1248*Code!$F$1</f>
        <v>16282.080000000002</v>
      </c>
    </row>
    <row r="1249" spans="1:11" x14ac:dyDescent="0.25">
      <c r="A1249">
        <v>467</v>
      </c>
      <c r="B1249">
        <v>2</v>
      </c>
      <c r="C1249" s="1">
        <v>26883</v>
      </c>
      <c r="D1249">
        <v>1</v>
      </c>
      <c r="E1249">
        <v>2</v>
      </c>
      <c r="F1249">
        <v>2</v>
      </c>
      <c r="G1249" t="s">
        <v>15</v>
      </c>
      <c r="H1249">
        <v>40</v>
      </c>
      <c r="I1249">
        <v>15056</v>
      </c>
      <c r="J1249">
        <v>7000</v>
      </c>
      <c r="K1249" s="3">
        <f>I1249*Code!$F$1</f>
        <v>16260.480000000001</v>
      </c>
    </row>
    <row r="1250" spans="1:11" x14ac:dyDescent="0.25">
      <c r="A1250">
        <v>24</v>
      </c>
      <c r="B1250">
        <v>2</v>
      </c>
      <c r="C1250" s="1">
        <v>31975</v>
      </c>
      <c r="D1250">
        <v>1</v>
      </c>
      <c r="E1250">
        <v>1</v>
      </c>
      <c r="F1250">
        <v>4</v>
      </c>
      <c r="G1250" t="s">
        <v>9</v>
      </c>
      <c r="H1250">
        <v>20</v>
      </c>
      <c r="I1250">
        <v>15040</v>
      </c>
      <c r="J1250">
        <v>16870</v>
      </c>
      <c r="K1250" s="3">
        <f>I1250*Code!$F$1</f>
        <v>16243.2</v>
      </c>
    </row>
    <row r="1251" spans="1:11" x14ac:dyDescent="0.25">
      <c r="A1251">
        <v>1278</v>
      </c>
      <c r="B1251">
        <v>1</v>
      </c>
      <c r="C1251" s="1">
        <v>26911</v>
      </c>
      <c r="D1251">
        <v>1</v>
      </c>
      <c r="E1251">
        <v>4</v>
      </c>
      <c r="F1251">
        <v>5</v>
      </c>
      <c r="G1251" t="s">
        <v>13</v>
      </c>
      <c r="H1251">
        <v>40</v>
      </c>
      <c r="I1251">
        <v>14944</v>
      </c>
      <c r="J1251">
        <v>17000</v>
      </c>
      <c r="K1251" s="3">
        <f>I1251*Code!$F$1</f>
        <v>16139.52</v>
      </c>
    </row>
    <row r="1252" spans="1:11" x14ac:dyDescent="0.25">
      <c r="A1252">
        <v>824</v>
      </c>
      <c r="B1252">
        <v>2</v>
      </c>
      <c r="C1252" s="1">
        <v>23889</v>
      </c>
      <c r="D1252">
        <v>1</v>
      </c>
      <c r="E1252">
        <v>4</v>
      </c>
      <c r="F1252">
        <v>4</v>
      </c>
      <c r="G1252" t="s">
        <v>14</v>
      </c>
      <c r="H1252">
        <v>37</v>
      </c>
      <c r="I1252">
        <v>14828</v>
      </c>
      <c r="J1252">
        <v>35013</v>
      </c>
      <c r="K1252" s="3">
        <f>I1252*Code!$F$1</f>
        <v>16014.240000000002</v>
      </c>
    </row>
    <row r="1253" spans="1:11" x14ac:dyDescent="0.25">
      <c r="A1253">
        <v>848</v>
      </c>
      <c r="B1253">
        <v>1</v>
      </c>
      <c r="C1253" s="1">
        <v>32568</v>
      </c>
      <c r="D1253">
        <v>1</v>
      </c>
      <c r="E1253">
        <v>1</v>
      </c>
      <c r="F1253">
        <v>4</v>
      </c>
      <c r="G1253" t="s">
        <v>14</v>
      </c>
      <c r="H1253">
        <v>35</v>
      </c>
      <c r="I1253">
        <v>14784</v>
      </c>
      <c r="J1253">
        <v>65073</v>
      </c>
      <c r="K1253" s="3">
        <f>I1253*Code!$F$1</f>
        <v>15966.720000000001</v>
      </c>
    </row>
    <row r="1254" spans="1:11" x14ac:dyDescent="0.25">
      <c r="A1254">
        <v>136</v>
      </c>
      <c r="B1254">
        <v>1</v>
      </c>
      <c r="C1254" s="1">
        <v>30044</v>
      </c>
      <c r="D1254">
        <v>1</v>
      </c>
      <c r="E1254">
        <v>4</v>
      </c>
      <c r="F1254">
        <v>5</v>
      </c>
      <c r="G1254" t="s">
        <v>13</v>
      </c>
      <c r="H1254">
        <v>35</v>
      </c>
      <c r="I1254">
        <v>14772</v>
      </c>
      <c r="J1254">
        <v>500</v>
      </c>
      <c r="K1254" s="3">
        <f>I1254*Code!$F$1</f>
        <v>15953.76</v>
      </c>
    </row>
    <row r="1255" spans="1:11" x14ac:dyDescent="0.25">
      <c r="A1255">
        <v>1175</v>
      </c>
      <c r="B1255">
        <v>1</v>
      </c>
      <c r="C1255" s="1">
        <v>31351</v>
      </c>
      <c r="D1255">
        <v>1</v>
      </c>
      <c r="E1255">
        <v>4</v>
      </c>
      <c r="F1255">
        <v>4</v>
      </c>
      <c r="G1255" t="s">
        <v>20</v>
      </c>
      <c r="H1255">
        <v>39</v>
      </c>
      <c r="I1255">
        <v>14760</v>
      </c>
      <c r="J1255">
        <v>38501</v>
      </c>
      <c r="K1255" s="3">
        <f>I1255*Code!$F$1</f>
        <v>15940.800000000001</v>
      </c>
    </row>
    <row r="1256" spans="1:11" x14ac:dyDescent="0.25">
      <c r="A1256">
        <v>1141</v>
      </c>
      <c r="B1256">
        <v>1</v>
      </c>
      <c r="C1256" s="1">
        <v>29075</v>
      </c>
      <c r="D1256">
        <v>1</v>
      </c>
      <c r="E1256">
        <v>4</v>
      </c>
      <c r="F1256">
        <v>5</v>
      </c>
      <c r="G1256" t="s">
        <v>13</v>
      </c>
      <c r="H1256">
        <v>38</v>
      </c>
      <c r="I1256">
        <v>14748</v>
      </c>
      <c r="J1256">
        <v>16</v>
      </c>
      <c r="K1256" s="3">
        <f>I1256*Code!$F$1</f>
        <v>15927.84</v>
      </c>
    </row>
    <row r="1257" spans="1:11" x14ac:dyDescent="0.25">
      <c r="A1257">
        <v>360</v>
      </c>
      <c r="B1257">
        <v>2</v>
      </c>
      <c r="C1257" s="1">
        <v>34103</v>
      </c>
      <c r="D1257">
        <v>1</v>
      </c>
      <c r="E1257">
        <v>4</v>
      </c>
      <c r="F1257">
        <v>4</v>
      </c>
      <c r="G1257" t="s">
        <v>9</v>
      </c>
      <c r="H1257">
        <v>39</v>
      </c>
      <c r="I1257">
        <v>14740</v>
      </c>
      <c r="J1257">
        <v>30</v>
      </c>
      <c r="K1257" s="3">
        <f>I1257*Code!$F$1</f>
        <v>15919.2</v>
      </c>
    </row>
    <row r="1258" spans="1:11" x14ac:dyDescent="0.25">
      <c r="A1258">
        <v>1233</v>
      </c>
      <c r="B1258">
        <v>2</v>
      </c>
      <c r="C1258" s="1">
        <v>24797</v>
      </c>
      <c r="D1258">
        <v>1</v>
      </c>
      <c r="E1258">
        <v>4</v>
      </c>
      <c r="F1258">
        <v>4</v>
      </c>
      <c r="G1258" t="s">
        <v>19</v>
      </c>
      <c r="H1258">
        <v>40</v>
      </c>
      <c r="I1258">
        <v>14732</v>
      </c>
      <c r="J1258">
        <v>25255</v>
      </c>
      <c r="K1258" s="3">
        <f>I1258*Code!$F$1</f>
        <v>15910.560000000001</v>
      </c>
    </row>
    <row r="1259" spans="1:11" x14ac:dyDescent="0.25">
      <c r="A1259">
        <v>1145</v>
      </c>
      <c r="B1259">
        <v>1</v>
      </c>
      <c r="C1259" s="1">
        <v>23977</v>
      </c>
      <c r="D1259">
        <v>1</v>
      </c>
      <c r="E1259">
        <v>3</v>
      </c>
      <c r="F1259">
        <v>4</v>
      </c>
      <c r="G1259" t="s">
        <v>14</v>
      </c>
      <c r="H1259">
        <v>39</v>
      </c>
      <c r="I1259">
        <v>14640</v>
      </c>
      <c r="J1259">
        <v>0</v>
      </c>
      <c r="K1259" s="3">
        <f>I1259*Code!$F$1</f>
        <v>15811.2</v>
      </c>
    </row>
    <row r="1260" spans="1:11" x14ac:dyDescent="0.25">
      <c r="A1260">
        <v>126</v>
      </c>
      <c r="B1260">
        <v>1</v>
      </c>
      <c r="C1260" s="1">
        <v>29524</v>
      </c>
      <c r="D1260">
        <v>1</v>
      </c>
      <c r="E1260">
        <v>4</v>
      </c>
      <c r="F1260">
        <v>2</v>
      </c>
      <c r="G1260" t="s">
        <v>19</v>
      </c>
      <c r="H1260">
        <v>45</v>
      </c>
      <c r="I1260">
        <v>14636</v>
      </c>
      <c r="J1260">
        <v>0</v>
      </c>
      <c r="K1260" s="3">
        <f>I1260*Code!$F$1</f>
        <v>15806.880000000001</v>
      </c>
    </row>
    <row r="1261" spans="1:11" x14ac:dyDescent="0.25">
      <c r="A1261">
        <v>431</v>
      </c>
      <c r="B1261">
        <v>2</v>
      </c>
      <c r="C1261" s="1">
        <v>32635</v>
      </c>
      <c r="D1261">
        <v>1</v>
      </c>
      <c r="E1261">
        <v>4</v>
      </c>
      <c r="F1261">
        <v>4</v>
      </c>
      <c r="G1261" t="s">
        <v>20</v>
      </c>
      <c r="H1261">
        <v>40</v>
      </c>
      <c r="I1261">
        <v>14620</v>
      </c>
      <c r="J1261">
        <v>431</v>
      </c>
      <c r="K1261" s="3">
        <f>I1261*Code!$F$1</f>
        <v>15789.6</v>
      </c>
    </row>
    <row r="1262" spans="1:11" x14ac:dyDescent="0.25">
      <c r="A1262">
        <v>1138</v>
      </c>
      <c r="B1262">
        <v>1</v>
      </c>
      <c r="C1262" s="1">
        <v>21061</v>
      </c>
      <c r="D1262">
        <v>1</v>
      </c>
      <c r="E1262">
        <v>3</v>
      </c>
      <c r="F1262">
        <v>5</v>
      </c>
      <c r="G1262" t="s">
        <v>13</v>
      </c>
      <c r="H1262">
        <v>40</v>
      </c>
      <c r="I1262">
        <v>14592</v>
      </c>
      <c r="J1262">
        <v>3000</v>
      </c>
      <c r="K1262" s="3">
        <f>I1262*Code!$F$1</f>
        <v>15759.36</v>
      </c>
    </row>
    <row r="1263" spans="1:11" x14ac:dyDescent="0.25">
      <c r="A1263">
        <v>954</v>
      </c>
      <c r="B1263">
        <v>2</v>
      </c>
      <c r="C1263" s="1">
        <v>32737</v>
      </c>
      <c r="D1263">
        <v>1</v>
      </c>
      <c r="E1263">
        <v>4</v>
      </c>
      <c r="F1263">
        <v>4</v>
      </c>
      <c r="G1263" t="s">
        <v>15</v>
      </c>
      <c r="H1263">
        <v>39</v>
      </c>
      <c r="I1263">
        <v>14532</v>
      </c>
      <c r="J1263">
        <v>834</v>
      </c>
      <c r="K1263" s="3">
        <f>I1263*Code!$F$1</f>
        <v>15694.560000000001</v>
      </c>
    </row>
    <row r="1264" spans="1:11" x14ac:dyDescent="0.25">
      <c r="A1264">
        <v>641</v>
      </c>
      <c r="B1264">
        <v>2</v>
      </c>
      <c r="C1264" s="1">
        <v>29135</v>
      </c>
      <c r="D1264">
        <v>1</v>
      </c>
      <c r="E1264">
        <v>1</v>
      </c>
      <c r="F1264">
        <v>4</v>
      </c>
      <c r="G1264" t="s">
        <v>15</v>
      </c>
      <c r="H1264">
        <v>35</v>
      </c>
      <c r="I1264">
        <v>14404</v>
      </c>
      <c r="J1264">
        <v>20400</v>
      </c>
      <c r="K1264" s="3">
        <f>I1264*Code!$F$1</f>
        <v>15556.320000000002</v>
      </c>
    </row>
    <row r="1265" spans="1:11" x14ac:dyDescent="0.25">
      <c r="A1265">
        <v>179</v>
      </c>
      <c r="B1265">
        <v>2</v>
      </c>
      <c r="C1265" s="1">
        <v>33910</v>
      </c>
      <c r="D1265">
        <v>1</v>
      </c>
      <c r="E1265">
        <v>4</v>
      </c>
      <c r="F1265">
        <v>4</v>
      </c>
      <c r="G1265" t="s">
        <v>14</v>
      </c>
      <c r="H1265">
        <v>39</v>
      </c>
      <c r="I1265">
        <v>14284</v>
      </c>
      <c r="J1265">
        <v>1700</v>
      </c>
      <c r="K1265" s="3">
        <f>I1265*Code!$F$1</f>
        <v>15426.720000000001</v>
      </c>
    </row>
    <row r="1266" spans="1:11" x14ac:dyDescent="0.25">
      <c r="A1266">
        <v>447</v>
      </c>
      <c r="B1266">
        <v>2</v>
      </c>
      <c r="C1266" s="1">
        <v>27803</v>
      </c>
      <c r="D1266">
        <v>1</v>
      </c>
      <c r="E1266">
        <v>4</v>
      </c>
      <c r="F1266">
        <v>4</v>
      </c>
      <c r="G1266" t="s">
        <v>14</v>
      </c>
      <c r="H1266">
        <v>15</v>
      </c>
      <c r="I1266">
        <v>14280</v>
      </c>
      <c r="J1266">
        <v>347986</v>
      </c>
      <c r="K1266" s="3">
        <f>I1266*Code!$F$1</f>
        <v>15422.400000000001</v>
      </c>
    </row>
    <row r="1267" spans="1:11" x14ac:dyDescent="0.25">
      <c r="A1267">
        <v>225</v>
      </c>
      <c r="B1267">
        <v>2</v>
      </c>
      <c r="C1267" s="1">
        <v>20801</v>
      </c>
      <c r="D1267">
        <v>2</v>
      </c>
      <c r="E1267">
        <v>4</v>
      </c>
      <c r="F1267">
        <v>4</v>
      </c>
      <c r="G1267" t="s">
        <v>14</v>
      </c>
      <c r="H1267">
        <v>15</v>
      </c>
      <c r="I1267">
        <v>14260</v>
      </c>
      <c r="J1267">
        <v>5081</v>
      </c>
      <c r="K1267" s="3">
        <f>I1267*Code!$F$1</f>
        <v>15400.800000000001</v>
      </c>
    </row>
    <row r="1268" spans="1:11" x14ac:dyDescent="0.25">
      <c r="A1268">
        <v>906</v>
      </c>
      <c r="B1268">
        <v>1</v>
      </c>
      <c r="C1268" s="1">
        <v>32937</v>
      </c>
      <c r="D1268">
        <v>1</v>
      </c>
      <c r="E1268">
        <v>4</v>
      </c>
      <c r="F1268">
        <v>2</v>
      </c>
      <c r="G1268" t="s">
        <v>14</v>
      </c>
      <c r="H1268">
        <v>45</v>
      </c>
      <c r="I1268">
        <v>14252</v>
      </c>
      <c r="J1268">
        <v>1234</v>
      </c>
      <c r="K1268" s="3">
        <f>I1268*Code!$F$1</f>
        <v>15392.160000000002</v>
      </c>
    </row>
    <row r="1269" spans="1:11" x14ac:dyDescent="0.25">
      <c r="A1269">
        <v>945</v>
      </c>
      <c r="B1269">
        <v>1</v>
      </c>
      <c r="C1269" s="1">
        <v>26600</v>
      </c>
      <c r="D1269">
        <v>1</v>
      </c>
      <c r="E1269">
        <v>4</v>
      </c>
      <c r="F1269">
        <v>5</v>
      </c>
      <c r="G1269" t="s">
        <v>13</v>
      </c>
      <c r="H1269">
        <v>38</v>
      </c>
      <c r="I1269">
        <v>14252</v>
      </c>
      <c r="J1269">
        <v>0</v>
      </c>
      <c r="K1269" s="3">
        <f>I1269*Code!$F$1</f>
        <v>15392.160000000002</v>
      </c>
    </row>
    <row r="1270" spans="1:11" x14ac:dyDescent="0.25">
      <c r="A1270">
        <v>1037</v>
      </c>
      <c r="B1270">
        <v>2</v>
      </c>
      <c r="C1270" s="1">
        <v>23565</v>
      </c>
      <c r="D1270">
        <v>1</v>
      </c>
      <c r="E1270">
        <v>1</v>
      </c>
      <c r="F1270">
        <v>4</v>
      </c>
      <c r="G1270" t="s">
        <v>12</v>
      </c>
      <c r="H1270">
        <v>31</v>
      </c>
      <c r="I1270">
        <v>14240</v>
      </c>
      <c r="J1270">
        <v>706</v>
      </c>
      <c r="K1270" s="3">
        <f>I1270*Code!$F$1</f>
        <v>15379.2</v>
      </c>
    </row>
    <row r="1271" spans="1:11" x14ac:dyDescent="0.25">
      <c r="A1271">
        <v>1232</v>
      </c>
      <c r="B1271">
        <v>1</v>
      </c>
      <c r="C1271" s="1">
        <v>26531</v>
      </c>
      <c r="D1271">
        <v>1</v>
      </c>
      <c r="E1271">
        <v>4</v>
      </c>
      <c r="F1271">
        <v>3</v>
      </c>
      <c r="G1271" t="s">
        <v>10</v>
      </c>
      <c r="H1271">
        <v>40</v>
      </c>
      <c r="I1271">
        <v>14232</v>
      </c>
      <c r="J1271">
        <v>9530</v>
      </c>
      <c r="K1271" s="3">
        <f>I1271*Code!$F$1</f>
        <v>15370.560000000001</v>
      </c>
    </row>
    <row r="1272" spans="1:11" x14ac:dyDescent="0.25">
      <c r="A1272">
        <v>1202</v>
      </c>
      <c r="B1272">
        <v>1</v>
      </c>
      <c r="C1272" s="1">
        <v>31981</v>
      </c>
      <c r="D1272">
        <v>1</v>
      </c>
      <c r="E1272">
        <v>4</v>
      </c>
      <c r="F1272">
        <v>4</v>
      </c>
      <c r="G1272" t="s">
        <v>11</v>
      </c>
      <c r="H1272">
        <v>40</v>
      </c>
      <c r="I1272">
        <v>14136</v>
      </c>
      <c r="J1272">
        <v>0</v>
      </c>
      <c r="K1272" s="3">
        <f>I1272*Code!$F$1</f>
        <v>15266.880000000001</v>
      </c>
    </row>
    <row r="1273" spans="1:11" x14ac:dyDescent="0.25">
      <c r="A1273">
        <v>1041</v>
      </c>
      <c r="B1273">
        <v>2</v>
      </c>
      <c r="C1273" s="1">
        <v>27691</v>
      </c>
      <c r="D1273">
        <v>1</v>
      </c>
      <c r="E1273">
        <v>4</v>
      </c>
      <c r="F1273">
        <v>4</v>
      </c>
      <c r="G1273" t="s">
        <v>19</v>
      </c>
      <c r="H1273">
        <v>39</v>
      </c>
      <c r="I1273">
        <v>14128</v>
      </c>
      <c r="J1273">
        <v>2196</v>
      </c>
      <c r="K1273" s="3">
        <f>I1273*Code!$F$1</f>
        <v>15258.240000000002</v>
      </c>
    </row>
    <row r="1274" spans="1:11" x14ac:dyDescent="0.25">
      <c r="A1274">
        <v>1317</v>
      </c>
      <c r="B1274">
        <v>1</v>
      </c>
      <c r="C1274" s="1">
        <v>30476</v>
      </c>
      <c r="D1274">
        <v>1</v>
      </c>
      <c r="E1274">
        <v>4</v>
      </c>
      <c r="F1274">
        <v>5</v>
      </c>
      <c r="G1274" t="s">
        <v>13</v>
      </c>
      <c r="H1274">
        <v>40</v>
      </c>
      <c r="I1274">
        <v>13992</v>
      </c>
      <c r="J1274">
        <v>0</v>
      </c>
      <c r="K1274" s="3">
        <f>I1274*Code!$F$1</f>
        <v>15111.36</v>
      </c>
    </row>
    <row r="1275" spans="1:11" x14ac:dyDescent="0.25">
      <c r="A1275">
        <v>790</v>
      </c>
      <c r="B1275">
        <v>2</v>
      </c>
      <c r="C1275" s="1">
        <v>32076</v>
      </c>
      <c r="D1275">
        <v>1</v>
      </c>
      <c r="E1275">
        <v>4</v>
      </c>
      <c r="F1275">
        <v>4</v>
      </c>
      <c r="G1275" t="s">
        <v>21</v>
      </c>
      <c r="H1275">
        <v>40</v>
      </c>
      <c r="I1275">
        <v>13984</v>
      </c>
      <c r="J1275">
        <v>0</v>
      </c>
      <c r="K1275" s="3">
        <f>I1275*Code!$F$1</f>
        <v>15102.720000000001</v>
      </c>
    </row>
    <row r="1276" spans="1:11" x14ac:dyDescent="0.25">
      <c r="A1276">
        <v>575</v>
      </c>
      <c r="B1276">
        <v>1</v>
      </c>
      <c r="C1276" s="1">
        <v>21666</v>
      </c>
      <c r="D1276">
        <v>1</v>
      </c>
      <c r="E1276">
        <v>4</v>
      </c>
      <c r="F1276">
        <v>4</v>
      </c>
      <c r="G1276" t="s">
        <v>19</v>
      </c>
      <c r="H1276">
        <v>40</v>
      </c>
      <c r="I1276">
        <v>13952</v>
      </c>
      <c r="J1276">
        <v>0</v>
      </c>
      <c r="K1276" s="3">
        <f>I1276*Code!$F$1</f>
        <v>15068.160000000002</v>
      </c>
    </row>
    <row r="1277" spans="1:11" x14ac:dyDescent="0.25">
      <c r="A1277">
        <v>102</v>
      </c>
      <c r="B1277">
        <v>2</v>
      </c>
      <c r="C1277" s="1">
        <v>28561</v>
      </c>
      <c r="D1277">
        <v>1</v>
      </c>
      <c r="E1277">
        <v>4</v>
      </c>
      <c r="F1277">
        <v>4</v>
      </c>
      <c r="G1277" t="s">
        <v>21</v>
      </c>
      <c r="H1277">
        <v>40</v>
      </c>
      <c r="I1277">
        <v>13752</v>
      </c>
      <c r="J1277">
        <v>20</v>
      </c>
      <c r="K1277" s="3">
        <f>I1277*Code!$F$1</f>
        <v>14852.160000000002</v>
      </c>
    </row>
    <row r="1278" spans="1:11" x14ac:dyDescent="0.25">
      <c r="A1278">
        <v>948</v>
      </c>
      <c r="B1278">
        <v>2</v>
      </c>
      <c r="C1278" s="1">
        <v>26799</v>
      </c>
      <c r="D1278">
        <v>1</v>
      </c>
      <c r="E1278">
        <v>4</v>
      </c>
      <c r="F1278">
        <v>5</v>
      </c>
      <c r="G1278" t="s">
        <v>16</v>
      </c>
      <c r="H1278">
        <v>38</v>
      </c>
      <c r="I1278">
        <v>13740</v>
      </c>
      <c r="J1278">
        <v>0</v>
      </c>
      <c r="K1278" s="3">
        <f>I1278*Code!$F$1</f>
        <v>14839.2</v>
      </c>
    </row>
    <row r="1279" spans="1:11" x14ac:dyDescent="0.25">
      <c r="A1279">
        <v>377</v>
      </c>
      <c r="B1279">
        <v>1</v>
      </c>
      <c r="C1279" s="1">
        <v>20224</v>
      </c>
      <c r="D1279">
        <v>1</v>
      </c>
      <c r="E1279">
        <v>4</v>
      </c>
      <c r="F1279">
        <v>5</v>
      </c>
      <c r="G1279" t="s">
        <v>13</v>
      </c>
      <c r="H1279">
        <v>34</v>
      </c>
      <c r="I1279">
        <v>13656</v>
      </c>
      <c r="J1279">
        <v>45089</v>
      </c>
      <c r="K1279" s="3">
        <f>I1279*Code!$F$1</f>
        <v>14748.480000000001</v>
      </c>
    </row>
    <row r="1280" spans="1:11" x14ac:dyDescent="0.25">
      <c r="A1280">
        <v>730</v>
      </c>
      <c r="B1280">
        <v>1</v>
      </c>
      <c r="C1280" s="1">
        <v>31844</v>
      </c>
      <c r="D1280">
        <v>1</v>
      </c>
      <c r="E1280">
        <v>1</v>
      </c>
      <c r="F1280">
        <v>4</v>
      </c>
      <c r="G1280" t="s">
        <v>9</v>
      </c>
      <c r="H1280">
        <v>25</v>
      </c>
      <c r="I1280">
        <v>13632</v>
      </c>
      <c r="J1280">
        <v>55000</v>
      </c>
      <c r="K1280" s="3">
        <f>I1280*Code!$F$1</f>
        <v>14722.560000000001</v>
      </c>
    </row>
    <row r="1281" spans="1:11" x14ac:dyDescent="0.25">
      <c r="A1281">
        <v>283</v>
      </c>
      <c r="B1281">
        <v>2</v>
      </c>
      <c r="C1281" s="1">
        <v>28174</v>
      </c>
      <c r="D1281">
        <v>1</v>
      </c>
      <c r="E1281">
        <v>3</v>
      </c>
      <c r="F1281">
        <v>5</v>
      </c>
      <c r="G1281" t="s">
        <v>16</v>
      </c>
      <c r="H1281">
        <v>15</v>
      </c>
      <c r="I1281">
        <v>13628</v>
      </c>
      <c r="J1281">
        <v>1204</v>
      </c>
      <c r="K1281" s="3">
        <f>I1281*Code!$F$1</f>
        <v>14718.240000000002</v>
      </c>
    </row>
    <row r="1282" spans="1:11" x14ac:dyDescent="0.25">
      <c r="A1282">
        <v>1308</v>
      </c>
      <c r="B1282">
        <v>2</v>
      </c>
      <c r="C1282" s="1">
        <v>22646</v>
      </c>
      <c r="D1282">
        <v>1</v>
      </c>
      <c r="E1282">
        <v>2</v>
      </c>
      <c r="F1282">
        <v>4</v>
      </c>
      <c r="G1282" t="s">
        <v>12</v>
      </c>
      <c r="H1282">
        <v>40</v>
      </c>
      <c r="I1282">
        <v>13588</v>
      </c>
      <c r="J1282">
        <v>68900</v>
      </c>
      <c r="K1282" s="3">
        <f>I1282*Code!$F$1</f>
        <v>14675.04</v>
      </c>
    </row>
    <row r="1283" spans="1:11" x14ac:dyDescent="0.25">
      <c r="A1283">
        <v>992</v>
      </c>
      <c r="B1283">
        <v>2</v>
      </c>
      <c r="C1283" s="1">
        <v>27068</v>
      </c>
      <c r="D1283">
        <v>1</v>
      </c>
      <c r="E1283">
        <v>4</v>
      </c>
      <c r="F1283">
        <v>4</v>
      </c>
      <c r="G1283" t="s">
        <v>15</v>
      </c>
      <c r="H1283">
        <v>38</v>
      </c>
      <c r="I1283">
        <v>13584</v>
      </c>
      <c r="J1283">
        <v>0</v>
      </c>
      <c r="K1283" s="3">
        <f>I1283*Code!$F$1</f>
        <v>14670.720000000001</v>
      </c>
    </row>
    <row r="1284" spans="1:11" x14ac:dyDescent="0.25">
      <c r="A1284">
        <v>1224</v>
      </c>
      <c r="B1284">
        <v>1</v>
      </c>
      <c r="C1284" s="1">
        <v>33601</v>
      </c>
      <c r="D1284">
        <v>1</v>
      </c>
      <c r="E1284">
        <v>1</v>
      </c>
      <c r="F1284">
        <v>4</v>
      </c>
      <c r="G1284" t="s">
        <v>21</v>
      </c>
      <c r="H1284">
        <v>19</v>
      </c>
      <c r="I1284">
        <v>13584</v>
      </c>
      <c r="J1284">
        <v>18230</v>
      </c>
      <c r="K1284" s="3">
        <f>I1284*Code!$F$1</f>
        <v>14670.720000000001</v>
      </c>
    </row>
    <row r="1285" spans="1:11" x14ac:dyDescent="0.25">
      <c r="A1285">
        <v>1151</v>
      </c>
      <c r="B1285">
        <v>1</v>
      </c>
      <c r="C1285" s="1">
        <v>25794</v>
      </c>
      <c r="D1285">
        <v>1</v>
      </c>
      <c r="E1285">
        <v>4</v>
      </c>
      <c r="F1285">
        <v>5</v>
      </c>
      <c r="G1285" t="s">
        <v>13</v>
      </c>
      <c r="H1285">
        <v>40</v>
      </c>
      <c r="I1285">
        <v>13512</v>
      </c>
      <c r="J1285">
        <v>3000</v>
      </c>
      <c r="K1285" s="3">
        <f>I1285*Code!$F$1</f>
        <v>14592.960000000001</v>
      </c>
    </row>
    <row r="1286" spans="1:11" x14ac:dyDescent="0.25">
      <c r="A1286">
        <v>1323</v>
      </c>
      <c r="B1286">
        <v>2</v>
      </c>
      <c r="C1286" s="1">
        <v>21187</v>
      </c>
      <c r="D1286">
        <v>1</v>
      </c>
      <c r="E1286">
        <v>4</v>
      </c>
      <c r="F1286">
        <v>5</v>
      </c>
      <c r="G1286" t="s">
        <v>13</v>
      </c>
      <c r="H1286">
        <v>20</v>
      </c>
      <c r="I1286">
        <v>13508</v>
      </c>
      <c r="J1286">
        <v>22150</v>
      </c>
      <c r="K1286" s="3">
        <f>I1286*Code!$F$1</f>
        <v>14588.640000000001</v>
      </c>
    </row>
    <row r="1287" spans="1:11" x14ac:dyDescent="0.25">
      <c r="A1287">
        <v>776</v>
      </c>
      <c r="B1287">
        <v>2</v>
      </c>
      <c r="C1287" s="1">
        <v>30045</v>
      </c>
      <c r="D1287">
        <v>1</v>
      </c>
      <c r="E1287">
        <v>4</v>
      </c>
      <c r="F1287">
        <v>4</v>
      </c>
      <c r="G1287" t="s">
        <v>20</v>
      </c>
      <c r="H1287">
        <v>18</v>
      </c>
      <c r="I1287">
        <v>13440</v>
      </c>
      <c r="J1287">
        <v>61</v>
      </c>
      <c r="K1287" s="3">
        <f>I1287*Code!$F$1</f>
        <v>14515.2</v>
      </c>
    </row>
    <row r="1288" spans="1:11" x14ac:dyDescent="0.25">
      <c r="A1288">
        <v>1314</v>
      </c>
      <c r="B1288">
        <v>1</v>
      </c>
      <c r="C1288" s="1">
        <v>26287</v>
      </c>
      <c r="D1288">
        <v>1</v>
      </c>
      <c r="E1288">
        <v>3</v>
      </c>
      <c r="F1288">
        <v>5</v>
      </c>
      <c r="G1288" t="s">
        <v>16</v>
      </c>
      <c r="H1288">
        <v>40</v>
      </c>
      <c r="I1288">
        <v>13428</v>
      </c>
      <c r="J1288">
        <v>7112</v>
      </c>
      <c r="K1288" s="3">
        <f>I1288*Code!$F$1</f>
        <v>14502.240000000002</v>
      </c>
    </row>
    <row r="1289" spans="1:11" x14ac:dyDescent="0.25">
      <c r="A1289">
        <v>142</v>
      </c>
      <c r="B1289">
        <v>2</v>
      </c>
      <c r="C1289" s="1">
        <v>32976</v>
      </c>
      <c r="D1289">
        <v>1</v>
      </c>
      <c r="E1289">
        <v>1</v>
      </c>
      <c r="F1289">
        <v>3</v>
      </c>
      <c r="G1289" t="s">
        <v>10</v>
      </c>
      <c r="H1289">
        <v>38</v>
      </c>
      <c r="I1289">
        <v>13356</v>
      </c>
      <c r="J1289">
        <v>514</v>
      </c>
      <c r="K1289" s="3">
        <f>I1289*Code!$F$1</f>
        <v>14424.480000000001</v>
      </c>
    </row>
    <row r="1290" spans="1:11" x14ac:dyDescent="0.25">
      <c r="A1290">
        <v>934</v>
      </c>
      <c r="B1290">
        <v>1</v>
      </c>
      <c r="C1290" s="1">
        <v>26372</v>
      </c>
      <c r="D1290">
        <v>1</v>
      </c>
      <c r="E1290">
        <v>4</v>
      </c>
      <c r="F1290">
        <v>5</v>
      </c>
      <c r="G1290" t="s">
        <v>13</v>
      </c>
      <c r="H1290">
        <v>41</v>
      </c>
      <c r="I1290">
        <v>13324</v>
      </c>
      <c r="J1290">
        <v>32</v>
      </c>
      <c r="K1290" s="3">
        <f>I1290*Code!$F$1</f>
        <v>14389.92</v>
      </c>
    </row>
    <row r="1291" spans="1:11" x14ac:dyDescent="0.25">
      <c r="A1291">
        <v>618</v>
      </c>
      <c r="B1291">
        <v>1</v>
      </c>
      <c r="C1291" s="1">
        <v>28576</v>
      </c>
      <c r="D1291">
        <v>1</v>
      </c>
      <c r="E1291">
        <v>1</v>
      </c>
      <c r="F1291">
        <v>2</v>
      </c>
      <c r="G1291" t="s">
        <v>9</v>
      </c>
      <c r="H1291">
        <v>60</v>
      </c>
      <c r="I1291">
        <v>13308</v>
      </c>
      <c r="J1291">
        <v>0</v>
      </c>
      <c r="K1291" s="3">
        <f>I1291*Code!$F$1</f>
        <v>14372.640000000001</v>
      </c>
    </row>
    <row r="1292" spans="1:11" x14ac:dyDescent="0.25">
      <c r="A1292">
        <v>290</v>
      </c>
      <c r="B1292">
        <v>2</v>
      </c>
      <c r="C1292" s="1">
        <v>21158</v>
      </c>
      <c r="D1292">
        <v>1</v>
      </c>
      <c r="E1292">
        <v>1</v>
      </c>
      <c r="F1292">
        <v>4</v>
      </c>
      <c r="G1292" t="s">
        <v>21</v>
      </c>
      <c r="H1292">
        <v>25</v>
      </c>
      <c r="I1292">
        <v>13188</v>
      </c>
      <c r="J1292">
        <v>110100</v>
      </c>
      <c r="K1292" s="3">
        <f>I1292*Code!$F$1</f>
        <v>14243.04</v>
      </c>
    </row>
    <row r="1293" spans="1:11" x14ac:dyDescent="0.25">
      <c r="A1293">
        <v>937</v>
      </c>
      <c r="B1293">
        <v>2</v>
      </c>
      <c r="C1293" s="1">
        <v>26064</v>
      </c>
      <c r="D1293">
        <v>1</v>
      </c>
      <c r="E1293">
        <v>4</v>
      </c>
      <c r="F1293">
        <v>4</v>
      </c>
      <c r="G1293" t="s">
        <v>9</v>
      </c>
      <c r="H1293">
        <v>35</v>
      </c>
      <c r="I1293">
        <v>13180</v>
      </c>
      <c r="J1293">
        <v>26883</v>
      </c>
      <c r="K1293" s="3">
        <f>I1293*Code!$F$1</f>
        <v>14234.400000000001</v>
      </c>
    </row>
    <row r="1294" spans="1:11" x14ac:dyDescent="0.25">
      <c r="A1294">
        <v>505</v>
      </c>
      <c r="B1294">
        <v>2</v>
      </c>
      <c r="C1294" s="1">
        <v>23269</v>
      </c>
      <c r="D1294">
        <v>1</v>
      </c>
      <c r="E1294">
        <v>4</v>
      </c>
      <c r="F1294">
        <v>4</v>
      </c>
      <c r="G1294" t="s">
        <v>12</v>
      </c>
      <c r="H1294">
        <v>24</v>
      </c>
      <c r="I1294">
        <v>13172</v>
      </c>
      <c r="J1294">
        <v>10800</v>
      </c>
      <c r="K1294" s="3">
        <f>I1294*Code!$F$1</f>
        <v>14225.76</v>
      </c>
    </row>
    <row r="1295" spans="1:11" x14ac:dyDescent="0.25">
      <c r="A1295">
        <v>356</v>
      </c>
      <c r="B1295">
        <v>2</v>
      </c>
      <c r="C1295" s="1">
        <v>29713</v>
      </c>
      <c r="D1295">
        <v>1</v>
      </c>
      <c r="E1295">
        <v>2</v>
      </c>
      <c r="F1295">
        <v>2</v>
      </c>
      <c r="G1295" t="s">
        <v>11</v>
      </c>
      <c r="H1295">
        <v>48</v>
      </c>
      <c r="I1295">
        <v>13140</v>
      </c>
      <c r="J1295">
        <v>317</v>
      </c>
      <c r="K1295" s="3">
        <f>I1295*Code!$F$1</f>
        <v>14191.2</v>
      </c>
    </row>
    <row r="1296" spans="1:11" x14ac:dyDescent="0.25">
      <c r="A1296">
        <v>1074</v>
      </c>
      <c r="B1296">
        <v>2</v>
      </c>
      <c r="C1296" s="1">
        <v>20158</v>
      </c>
      <c r="D1296">
        <v>1</v>
      </c>
      <c r="E1296">
        <v>4</v>
      </c>
      <c r="F1296">
        <v>4</v>
      </c>
      <c r="G1296" t="s">
        <v>21</v>
      </c>
      <c r="H1296">
        <v>20</v>
      </c>
      <c r="I1296">
        <v>13116</v>
      </c>
      <c r="J1296">
        <v>0</v>
      </c>
      <c r="K1296" s="3">
        <f>I1296*Code!$F$1</f>
        <v>14165.28</v>
      </c>
    </row>
    <row r="1297" spans="1:11" x14ac:dyDescent="0.25">
      <c r="A1297">
        <v>1007</v>
      </c>
      <c r="B1297">
        <v>2</v>
      </c>
      <c r="C1297" s="1">
        <v>19884</v>
      </c>
      <c r="D1297">
        <v>1</v>
      </c>
      <c r="E1297">
        <v>4</v>
      </c>
      <c r="F1297">
        <v>4</v>
      </c>
      <c r="G1297" t="s">
        <v>21</v>
      </c>
      <c r="H1297">
        <v>25</v>
      </c>
      <c r="I1297">
        <v>13108</v>
      </c>
      <c r="J1297">
        <v>0</v>
      </c>
      <c r="K1297" s="3">
        <f>I1297*Code!$F$1</f>
        <v>14156.640000000001</v>
      </c>
    </row>
    <row r="1298" spans="1:11" x14ac:dyDescent="0.25">
      <c r="A1298">
        <v>105</v>
      </c>
      <c r="B1298">
        <v>1</v>
      </c>
      <c r="C1298" s="1">
        <v>23923</v>
      </c>
      <c r="D1298">
        <v>1</v>
      </c>
      <c r="E1298">
        <v>4</v>
      </c>
      <c r="F1298">
        <v>2</v>
      </c>
      <c r="G1298" t="s">
        <v>21</v>
      </c>
      <c r="H1298">
        <v>30</v>
      </c>
      <c r="I1298">
        <v>13048</v>
      </c>
      <c r="J1298">
        <v>500</v>
      </c>
      <c r="K1298" s="3">
        <f>I1298*Code!$F$1</f>
        <v>14091.84</v>
      </c>
    </row>
    <row r="1299" spans="1:11" x14ac:dyDescent="0.25">
      <c r="A1299">
        <v>484</v>
      </c>
      <c r="B1299">
        <v>2</v>
      </c>
      <c r="C1299" s="1">
        <v>21013</v>
      </c>
      <c r="D1299">
        <v>1</v>
      </c>
      <c r="E1299">
        <v>4</v>
      </c>
      <c r="F1299">
        <v>4</v>
      </c>
      <c r="G1299" t="s">
        <v>14</v>
      </c>
      <c r="H1299">
        <v>0</v>
      </c>
      <c r="I1299">
        <v>12976</v>
      </c>
      <c r="J1299">
        <v>0</v>
      </c>
      <c r="K1299" s="3">
        <f>I1299*Code!$F$1</f>
        <v>14014.080000000002</v>
      </c>
    </row>
    <row r="1300" spans="1:11" x14ac:dyDescent="0.25">
      <c r="A1300">
        <v>781</v>
      </c>
      <c r="B1300">
        <v>1</v>
      </c>
      <c r="C1300" s="1">
        <v>31262</v>
      </c>
      <c r="D1300">
        <v>1</v>
      </c>
      <c r="E1300">
        <v>2</v>
      </c>
      <c r="F1300">
        <v>3</v>
      </c>
      <c r="G1300" t="s">
        <v>10</v>
      </c>
      <c r="H1300">
        <v>41</v>
      </c>
      <c r="I1300">
        <v>12952</v>
      </c>
      <c r="J1300">
        <v>0</v>
      </c>
      <c r="K1300" s="3">
        <f>I1300*Code!$F$1</f>
        <v>13988.160000000002</v>
      </c>
    </row>
    <row r="1301" spans="1:11" x14ac:dyDescent="0.25">
      <c r="A1301">
        <v>1266</v>
      </c>
      <c r="B1301">
        <v>2</v>
      </c>
      <c r="C1301" s="1">
        <v>30530</v>
      </c>
      <c r="D1301">
        <v>1</v>
      </c>
      <c r="E1301">
        <v>4</v>
      </c>
      <c r="F1301">
        <v>4</v>
      </c>
      <c r="G1301" t="s">
        <v>9</v>
      </c>
      <c r="H1301">
        <v>40</v>
      </c>
      <c r="I1301">
        <v>12952</v>
      </c>
      <c r="J1301">
        <v>128</v>
      </c>
      <c r="K1301" s="3">
        <f>I1301*Code!$F$1</f>
        <v>13988.160000000002</v>
      </c>
    </row>
    <row r="1302" spans="1:11" x14ac:dyDescent="0.25">
      <c r="A1302">
        <v>842</v>
      </c>
      <c r="B1302">
        <v>2</v>
      </c>
      <c r="C1302" s="1">
        <v>29548</v>
      </c>
      <c r="D1302">
        <v>1</v>
      </c>
      <c r="E1302">
        <v>1</v>
      </c>
      <c r="F1302">
        <v>4</v>
      </c>
      <c r="G1302" t="s">
        <v>20</v>
      </c>
      <c r="H1302">
        <v>29</v>
      </c>
      <c r="I1302">
        <v>12904</v>
      </c>
      <c r="J1302">
        <v>10000</v>
      </c>
      <c r="K1302" s="3">
        <f>I1302*Code!$F$1</f>
        <v>13936.320000000002</v>
      </c>
    </row>
    <row r="1303" spans="1:11" x14ac:dyDescent="0.25">
      <c r="A1303">
        <v>375</v>
      </c>
      <c r="B1303">
        <v>2</v>
      </c>
      <c r="C1303" s="1">
        <v>25892</v>
      </c>
      <c r="D1303">
        <v>1</v>
      </c>
      <c r="E1303">
        <v>2</v>
      </c>
      <c r="F1303">
        <v>5</v>
      </c>
      <c r="G1303" t="s">
        <v>13</v>
      </c>
      <c r="H1303">
        <v>19</v>
      </c>
      <c r="I1303">
        <v>12900</v>
      </c>
      <c r="J1303">
        <v>5595</v>
      </c>
      <c r="K1303" s="3">
        <f>I1303*Code!$F$1</f>
        <v>13932.000000000002</v>
      </c>
    </row>
    <row r="1304" spans="1:11" x14ac:dyDescent="0.25">
      <c r="A1304">
        <v>646</v>
      </c>
      <c r="B1304">
        <v>2</v>
      </c>
      <c r="C1304" s="1">
        <v>32672</v>
      </c>
      <c r="D1304">
        <v>1</v>
      </c>
      <c r="E1304">
        <v>4</v>
      </c>
      <c r="F1304">
        <v>4</v>
      </c>
      <c r="G1304" t="s">
        <v>9</v>
      </c>
      <c r="H1304">
        <v>39</v>
      </c>
      <c r="I1304">
        <v>12872</v>
      </c>
      <c r="J1304">
        <v>0</v>
      </c>
      <c r="K1304" s="3">
        <f>I1304*Code!$F$1</f>
        <v>13901.76</v>
      </c>
    </row>
    <row r="1305" spans="1:11" x14ac:dyDescent="0.25">
      <c r="A1305">
        <v>1142</v>
      </c>
      <c r="B1305">
        <v>1</v>
      </c>
      <c r="C1305" s="1">
        <v>22537</v>
      </c>
      <c r="D1305">
        <v>1</v>
      </c>
      <c r="E1305">
        <v>2</v>
      </c>
      <c r="F1305">
        <v>4</v>
      </c>
      <c r="G1305" t="s">
        <v>14</v>
      </c>
      <c r="H1305">
        <v>39</v>
      </c>
      <c r="I1305">
        <v>12852</v>
      </c>
      <c r="J1305">
        <v>8512</v>
      </c>
      <c r="K1305" s="3">
        <f>I1305*Code!$F$1</f>
        <v>13880.160000000002</v>
      </c>
    </row>
    <row r="1306" spans="1:11" x14ac:dyDescent="0.25">
      <c r="A1306">
        <v>1330</v>
      </c>
      <c r="B1306">
        <v>2</v>
      </c>
      <c r="C1306" s="1">
        <v>32918</v>
      </c>
      <c r="D1306">
        <v>1</v>
      </c>
      <c r="E1306">
        <v>1</v>
      </c>
      <c r="F1306">
        <v>3</v>
      </c>
      <c r="G1306" t="s">
        <v>10</v>
      </c>
      <c r="H1306">
        <v>40</v>
      </c>
      <c r="I1306">
        <v>12804</v>
      </c>
      <c r="J1306">
        <v>3713</v>
      </c>
      <c r="K1306" s="3">
        <f>I1306*Code!$F$1</f>
        <v>13828.320000000002</v>
      </c>
    </row>
    <row r="1307" spans="1:11" x14ac:dyDescent="0.25">
      <c r="A1307">
        <v>643</v>
      </c>
      <c r="B1307">
        <v>2</v>
      </c>
      <c r="C1307" s="1">
        <v>30867</v>
      </c>
      <c r="D1307">
        <v>1</v>
      </c>
      <c r="E1307">
        <v>2</v>
      </c>
      <c r="F1307">
        <v>3</v>
      </c>
      <c r="G1307" t="s">
        <v>10</v>
      </c>
      <c r="H1307">
        <v>39</v>
      </c>
      <c r="I1307">
        <v>12496</v>
      </c>
      <c r="J1307">
        <v>2000</v>
      </c>
      <c r="K1307" s="3">
        <f>I1307*Code!$F$1</f>
        <v>13495.68</v>
      </c>
    </row>
    <row r="1308" spans="1:11" x14ac:dyDescent="0.25">
      <c r="A1308">
        <v>282</v>
      </c>
      <c r="B1308">
        <v>2</v>
      </c>
      <c r="C1308" s="1">
        <v>30756</v>
      </c>
      <c r="D1308">
        <v>1</v>
      </c>
      <c r="E1308">
        <v>4</v>
      </c>
      <c r="F1308">
        <v>4</v>
      </c>
      <c r="G1308" t="s">
        <v>19</v>
      </c>
      <c r="H1308">
        <v>40</v>
      </c>
      <c r="I1308">
        <v>12444</v>
      </c>
      <c r="J1308">
        <v>459</v>
      </c>
      <c r="K1308" s="3">
        <f>I1308*Code!$F$1</f>
        <v>13439.52</v>
      </c>
    </row>
    <row r="1309" spans="1:11" x14ac:dyDescent="0.25">
      <c r="A1309">
        <v>644</v>
      </c>
      <c r="B1309">
        <v>2</v>
      </c>
      <c r="C1309" s="1">
        <v>31228</v>
      </c>
      <c r="D1309">
        <v>1</v>
      </c>
      <c r="E1309">
        <v>1</v>
      </c>
      <c r="F1309">
        <v>4</v>
      </c>
      <c r="G1309" t="s">
        <v>11</v>
      </c>
      <c r="H1309">
        <v>19</v>
      </c>
      <c r="I1309">
        <v>12256</v>
      </c>
      <c r="J1309">
        <v>0</v>
      </c>
      <c r="K1309" s="3">
        <f>I1309*Code!$F$1</f>
        <v>13236.480000000001</v>
      </c>
    </row>
    <row r="1310" spans="1:11" x14ac:dyDescent="0.25">
      <c r="A1310">
        <v>64</v>
      </c>
      <c r="B1310">
        <v>1</v>
      </c>
      <c r="C1310" s="1">
        <v>24543</v>
      </c>
      <c r="D1310">
        <v>2</v>
      </c>
      <c r="E1310">
        <v>3</v>
      </c>
      <c r="F1310">
        <v>4</v>
      </c>
      <c r="G1310" t="s">
        <v>9</v>
      </c>
      <c r="H1310">
        <v>35</v>
      </c>
      <c r="I1310">
        <v>12212</v>
      </c>
      <c r="J1310">
        <v>0</v>
      </c>
      <c r="K1310" s="3">
        <f>I1310*Code!$F$1</f>
        <v>13188.960000000001</v>
      </c>
    </row>
    <row r="1311" spans="1:11" x14ac:dyDescent="0.25">
      <c r="A1311">
        <v>961</v>
      </c>
      <c r="B1311">
        <v>2</v>
      </c>
      <c r="C1311" s="1">
        <v>32119</v>
      </c>
      <c r="D1311">
        <v>1</v>
      </c>
      <c r="E1311">
        <v>4</v>
      </c>
      <c r="F1311">
        <v>2</v>
      </c>
      <c r="G1311" t="s">
        <v>15</v>
      </c>
      <c r="H1311">
        <v>55</v>
      </c>
      <c r="I1311">
        <v>12200</v>
      </c>
      <c r="J1311">
        <v>52</v>
      </c>
      <c r="K1311" s="3">
        <f>I1311*Code!$F$1</f>
        <v>13176</v>
      </c>
    </row>
    <row r="1312" spans="1:11" x14ac:dyDescent="0.25">
      <c r="A1312">
        <v>904</v>
      </c>
      <c r="B1312">
        <v>1</v>
      </c>
      <c r="C1312" s="1">
        <v>27624</v>
      </c>
      <c r="D1312">
        <v>1</v>
      </c>
      <c r="E1312">
        <v>4</v>
      </c>
      <c r="F1312">
        <v>1</v>
      </c>
      <c r="G1312" t="s">
        <v>25</v>
      </c>
      <c r="H1312">
        <v>70</v>
      </c>
      <c r="I1312">
        <v>12148</v>
      </c>
      <c r="J1312">
        <v>378496</v>
      </c>
      <c r="K1312" s="3">
        <f>I1312*Code!$F$1</f>
        <v>13119.84</v>
      </c>
    </row>
    <row r="1313" spans="1:11" x14ac:dyDescent="0.25">
      <c r="A1313">
        <v>1256</v>
      </c>
      <c r="B1313">
        <v>2</v>
      </c>
      <c r="C1313" s="1">
        <v>31513</v>
      </c>
      <c r="D1313">
        <v>1</v>
      </c>
      <c r="E1313">
        <v>4</v>
      </c>
      <c r="F1313">
        <v>5</v>
      </c>
      <c r="G1313" t="s">
        <v>13</v>
      </c>
      <c r="H1313">
        <v>40</v>
      </c>
      <c r="I1313">
        <v>11964</v>
      </c>
      <c r="J1313">
        <v>5100</v>
      </c>
      <c r="K1313" s="3">
        <f>I1313*Code!$F$1</f>
        <v>12921.12</v>
      </c>
    </row>
    <row r="1314" spans="1:11" x14ac:dyDescent="0.25">
      <c r="A1314">
        <v>763</v>
      </c>
      <c r="B1314">
        <v>2</v>
      </c>
      <c r="C1314" s="1">
        <v>34070</v>
      </c>
      <c r="D1314">
        <v>1</v>
      </c>
      <c r="E1314">
        <v>4</v>
      </c>
      <c r="F1314">
        <v>4</v>
      </c>
      <c r="G1314" t="s">
        <v>21</v>
      </c>
      <c r="H1314">
        <v>40</v>
      </c>
      <c r="I1314">
        <v>11844</v>
      </c>
      <c r="J1314">
        <v>1562</v>
      </c>
      <c r="K1314" s="3">
        <f>I1314*Code!$F$1</f>
        <v>12791.52</v>
      </c>
    </row>
    <row r="1315" spans="1:11" x14ac:dyDescent="0.25">
      <c r="A1315">
        <v>617</v>
      </c>
      <c r="B1315">
        <v>2</v>
      </c>
      <c r="C1315" s="1">
        <v>33771</v>
      </c>
      <c r="D1315">
        <v>1</v>
      </c>
      <c r="E1315">
        <v>4</v>
      </c>
      <c r="F1315">
        <v>4</v>
      </c>
      <c r="G1315" t="s">
        <v>19</v>
      </c>
      <c r="H1315">
        <v>36</v>
      </c>
      <c r="I1315">
        <v>11676</v>
      </c>
      <c r="J1315">
        <v>3485</v>
      </c>
      <c r="K1315" s="3">
        <f>I1315*Code!$F$1</f>
        <v>12610.08</v>
      </c>
    </row>
    <row r="1316" spans="1:11" x14ac:dyDescent="0.25">
      <c r="A1316">
        <v>1164</v>
      </c>
      <c r="B1316">
        <v>2</v>
      </c>
      <c r="C1316" s="1">
        <v>24425</v>
      </c>
      <c r="D1316">
        <v>1</v>
      </c>
      <c r="E1316">
        <v>4</v>
      </c>
      <c r="F1316">
        <v>4</v>
      </c>
      <c r="G1316" t="s">
        <v>21</v>
      </c>
      <c r="H1316">
        <v>24</v>
      </c>
      <c r="I1316">
        <v>11532</v>
      </c>
      <c r="J1316">
        <v>0</v>
      </c>
      <c r="K1316" s="3">
        <f>I1316*Code!$F$1</f>
        <v>12454.560000000001</v>
      </c>
    </row>
    <row r="1317" spans="1:11" x14ac:dyDescent="0.25">
      <c r="A1317">
        <v>212</v>
      </c>
      <c r="B1317">
        <v>1</v>
      </c>
      <c r="C1317" s="1">
        <v>34370</v>
      </c>
      <c r="D1317">
        <v>1</v>
      </c>
      <c r="E1317">
        <v>1</v>
      </c>
      <c r="F1317">
        <v>3</v>
      </c>
      <c r="G1317" t="s">
        <v>10</v>
      </c>
      <c r="H1317">
        <v>40</v>
      </c>
      <c r="I1317">
        <v>11516</v>
      </c>
      <c r="J1317">
        <v>0</v>
      </c>
      <c r="K1317" s="3">
        <f>I1317*Code!$F$1</f>
        <v>12437.28</v>
      </c>
    </row>
    <row r="1318" spans="1:11" x14ac:dyDescent="0.25">
      <c r="A1318">
        <v>419</v>
      </c>
      <c r="B1318">
        <v>2</v>
      </c>
      <c r="C1318" s="1">
        <v>32099</v>
      </c>
      <c r="D1318">
        <v>1</v>
      </c>
      <c r="E1318">
        <v>1</v>
      </c>
      <c r="F1318">
        <v>3</v>
      </c>
      <c r="G1318" t="s">
        <v>10</v>
      </c>
      <c r="H1318">
        <v>19</v>
      </c>
      <c r="I1318">
        <v>11420</v>
      </c>
      <c r="J1318">
        <v>0</v>
      </c>
      <c r="K1318" s="3">
        <f>I1318*Code!$F$1</f>
        <v>12333.6</v>
      </c>
    </row>
    <row r="1319" spans="1:11" x14ac:dyDescent="0.25">
      <c r="A1319">
        <v>1154</v>
      </c>
      <c r="B1319">
        <v>2</v>
      </c>
      <c r="C1319" s="1">
        <v>23836</v>
      </c>
      <c r="D1319">
        <v>2</v>
      </c>
      <c r="E1319">
        <v>1</v>
      </c>
      <c r="F1319">
        <v>4</v>
      </c>
      <c r="G1319" t="s">
        <v>19</v>
      </c>
      <c r="H1319">
        <v>40</v>
      </c>
      <c r="I1319">
        <v>11312</v>
      </c>
      <c r="J1319">
        <v>0</v>
      </c>
      <c r="K1319" s="3">
        <f>I1319*Code!$F$1</f>
        <v>12216.960000000001</v>
      </c>
    </row>
    <row r="1320" spans="1:11" x14ac:dyDescent="0.25">
      <c r="A1320">
        <v>1208</v>
      </c>
      <c r="B1320">
        <v>2</v>
      </c>
      <c r="C1320" s="1">
        <v>27096</v>
      </c>
      <c r="D1320">
        <v>1</v>
      </c>
      <c r="E1320">
        <v>2</v>
      </c>
      <c r="F1320">
        <v>4</v>
      </c>
      <c r="G1320" t="s">
        <v>12</v>
      </c>
      <c r="H1320">
        <v>40</v>
      </c>
      <c r="I1320">
        <v>11288</v>
      </c>
      <c r="J1320">
        <v>0</v>
      </c>
      <c r="K1320" s="3">
        <f>I1320*Code!$F$1</f>
        <v>12191.04</v>
      </c>
    </row>
    <row r="1321" spans="1:11" x14ac:dyDescent="0.25">
      <c r="A1321">
        <v>649</v>
      </c>
      <c r="B1321">
        <v>2</v>
      </c>
      <c r="C1321" s="1">
        <v>27429</v>
      </c>
      <c r="D1321">
        <v>1</v>
      </c>
      <c r="E1321">
        <v>3</v>
      </c>
      <c r="F1321">
        <v>4</v>
      </c>
      <c r="G1321" t="s">
        <v>11</v>
      </c>
      <c r="H1321">
        <v>35</v>
      </c>
      <c r="I1321">
        <v>11252</v>
      </c>
      <c r="J1321">
        <v>0</v>
      </c>
      <c r="K1321" s="3">
        <f>I1321*Code!$F$1</f>
        <v>12152.160000000002</v>
      </c>
    </row>
    <row r="1322" spans="1:11" x14ac:dyDescent="0.25">
      <c r="A1322">
        <v>623</v>
      </c>
      <c r="B1322">
        <v>2</v>
      </c>
      <c r="C1322" s="1">
        <v>29531</v>
      </c>
      <c r="D1322">
        <v>1</v>
      </c>
      <c r="E1322">
        <v>1</v>
      </c>
      <c r="F1322">
        <v>4</v>
      </c>
      <c r="G1322" t="s">
        <v>19</v>
      </c>
      <c r="H1322">
        <v>38</v>
      </c>
      <c r="I1322">
        <v>11148</v>
      </c>
      <c r="J1322">
        <v>5000</v>
      </c>
      <c r="K1322" s="3">
        <f>I1322*Code!$F$1</f>
        <v>12039.84</v>
      </c>
    </row>
    <row r="1323" spans="1:11" x14ac:dyDescent="0.25">
      <c r="A1323">
        <v>1320</v>
      </c>
      <c r="B1323">
        <v>2</v>
      </c>
      <c r="C1323" s="1">
        <v>27010</v>
      </c>
      <c r="D1323">
        <v>1</v>
      </c>
      <c r="E1323">
        <v>4</v>
      </c>
      <c r="F1323">
        <v>5</v>
      </c>
      <c r="G1323" t="s">
        <v>13</v>
      </c>
      <c r="H1323">
        <v>40</v>
      </c>
      <c r="I1323">
        <v>11112</v>
      </c>
      <c r="J1323">
        <v>8028</v>
      </c>
      <c r="K1323" s="3">
        <f>I1323*Code!$F$1</f>
        <v>12000.960000000001</v>
      </c>
    </row>
    <row r="1324" spans="1:11" x14ac:dyDescent="0.25">
      <c r="A1324">
        <v>965</v>
      </c>
      <c r="B1324">
        <v>2</v>
      </c>
      <c r="C1324" s="1">
        <v>32245</v>
      </c>
      <c r="D1324">
        <v>1</v>
      </c>
      <c r="E1324">
        <v>1</v>
      </c>
      <c r="F1324">
        <v>3</v>
      </c>
      <c r="G1324" t="s">
        <v>10</v>
      </c>
      <c r="H1324">
        <v>35</v>
      </c>
      <c r="I1324">
        <v>11072</v>
      </c>
      <c r="J1324">
        <v>2413</v>
      </c>
      <c r="K1324" s="3">
        <f>I1324*Code!$F$1</f>
        <v>11957.76</v>
      </c>
    </row>
    <row r="1325" spans="1:11" x14ac:dyDescent="0.25">
      <c r="A1325">
        <v>1097</v>
      </c>
      <c r="B1325">
        <v>1</v>
      </c>
      <c r="C1325" s="1">
        <v>25861</v>
      </c>
      <c r="D1325">
        <v>1</v>
      </c>
      <c r="E1325">
        <v>4</v>
      </c>
      <c r="F1325">
        <v>5</v>
      </c>
      <c r="G1325" t="s">
        <v>13</v>
      </c>
      <c r="H1325">
        <v>40</v>
      </c>
      <c r="I1325">
        <v>11008</v>
      </c>
      <c r="J1325">
        <v>450</v>
      </c>
      <c r="K1325" s="3">
        <f>I1325*Code!$F$1</f>
        <v>11888.640000000001</v>
      </c>
    </row>
    <row r="1326" spans="1:11" x14ac:dyDescent="0.25">
      <c r="A1326">
        <v>1075</v>
      </c>
      <c r="B1326">
        <v>2</v>
      </c>
      <c r="C1326" s="1">
        <v>32904</v>
      </c>
      <c r="D1326">
        <v>1</v>
      </c>
      <c r="E1326">
        <v>4</v>
      </c>
      <c r="F1326">
        <v>4</v>
      </c>
      <c r="G1326" t="s">
        <v>9</v>
      </c>
      <c r="H1326">
        <v>39</v>
      </c>
      <c r="I1326">
        <v>10964</v>
      </c>
      <c r="J1326">
        <v>3800</v>
      </c>
      <c r="K1326" s="3">
        <f>I1326*Code!$F$1</f>
        <v>11841.12</v>
      </c>
    </row>
    <row r="1327" spans="1:11" x14ac:dyDescent="0.25">
      <c r="A1327">
        <v>760</v>
      </c>
      <c r="B1327">
        <v>2</v>
      </c>
      <c r="C1327" s="1">
        <v>32462</v>
      </c>
      <c r="D1327">
        <v>1</v>
      </c>
      <c r="E1327">
        <v>1</v>
      </c>
      <c r="F1327">
        <v>4</v>
      </c>
      <c r="G1327" t="s">
        <v>19</v>
      </c>
      <c r="H1327">
        <v>19</v>
      </c>
      <c r="I1327">
        <v>10884</v>
      </c>
      <c r="J1327">
        <v>0</v>
      </c>
      <c r="K1327" s="3">
        <f>I1327*Code!$F$1</f>
        <v>11754.720000000001</v>
      </c>
    </row>
    <row r="1328" spans="1:11" x14ac:dyDescent="0.25">
      <c r="A1328">
        <v>1254</v>
      </c>
      <c r="B1328">
        <v>2</v>
      </c>
      <c r="C1328" s="1">
        <v>33221</v>
      </c>
      <c r="D1328">
        <v>1</v>
      </c>
      <c r="E1328">
        <v>4</v>
      </c>
      <c r="F1328">
        <v>4</v>
      </c>
      <c r="G1328" t="s">
        <v>21</v>
      </c>
      <c r="H1328">
        <v>40</v>
      </c>
      <c r="I1328">
        <v>10664</v>
      </c>
      <c r="J1328">
        <v>15822</v>
      </c>
      <c r="K1328" s="3">
        <f>I1328*Code!$F$1</f>
        <v>11517.12</v>
      </c>
    </row>
    <row r="1329" spans="1:11" x14ac:dyDescent="0.25">
      <c r="A1329">
        <v>1186</v>
      </c>
      <c r="B1329">
        <v>2</v>
      </c>
      <c r="C1329" s="1">
        <v>26683</v>
      </c>
      <c r="D1329">
        <v>1</v>
      </c>
      <c r="E1329">
        <v>1</v>
      </c>
      <c r="F1329">
        <v>4</v>
      </c>
      <c r="G1329" t="s">
        <v>9</v>
      </c>
      <c r="H1329">
        <v>36</v>
      </c>
      <c r="I1329">
        <v>10520</v>
      </c>
      <c r="J1329">
        <v>213</v>
      </c>
      <c r="K1329" s="3">
        <f>I1329*Code!$F$1</f>
        <v>11361.6</v>
      </c>
    </row>
    <row r="1330" spans="1:11" x14ac:dyDescent="0.25">
      <c r="A1330">
        <v>746</v>
      </c>
      <c r="B1330">
        <v>2</v>
      </c>
      <c r="C1330" s="1">
        <v>32975</v>
      </c>
      <c r="D1330">
        <v>1</v>
      </c>
      <c r="E1330">
        <v>4</v>
      </c>
      <c r="F1330">
        <v>3</v>
      </c>
      <c r="G1330" t="s">
        <v>10</v>
      </c>
      <c r="H1330">
        <v>35</v>
      </c>
      <c r="I1330">
        <v>10328</v>
      </c>
      <c r="J1330">
        <v>651</v>
      </c>
      <c r="K1330" s="3">
        <f>I1330*Code!$F$1</f>
        <v>11154.240000000002</v>
      </c>
    </row>
    <row r="1331" spans="1:11" x14ac:dyDescent="0.25">
      <c r="A1331">
        <v>1123</v>
      </c>
      <c r="B1331">
        <v>2</v>
      </c>
      <c r="C1331" s="1">
        <v>24633</v>
      </c>
      <c r="D1331">
        <v>1</v>
      </c>
      <c r="E1331">
        <v>4</v>
      </c>
      <c r="F1331">
        <v>4</v>
      </c>
      <c r="G1331" t="s">
        <v>19</v>
      </c>
      <c r="H1331">
        <v>40</v>
      </c>
      <c r="I1331">
        <v>9952</v>
      </c>
      <c r="J1331">
        <v>1800</v>
      </c>
      <c r="K1331" s="3">
        <f>I1331*Code!$F$1</f>
        <v>10748.16</v>
      </c>
    </row>
    <row r="1332" spans="1:11" x14ac:dyDescent="0.25">
      <c r="A1332">
        <v>1284</v>
      </c>
      <c r="B1332">
        <v>2</v>
      </c>
      <c r="C1332" s="1">
        <v>32896</v>
      </c>
      <c r="D1332">
        <v>1</v>
      </c>
      <c r="E1332">
        <v>1</v>
      </c>
      <c r="F1332">
        <v>4</v>
      </c>
      <c r="G1332" t="s">
        <v>11</v>
      </c>
      <c r="H1332">
        <v>40</v>
      </c>
      <c r="I1332">
        <v>9944</v>
      </c>
      <c r="J1332">
        <v>10314</v>
      </c>
      <c r="K1332" s="3">
        <f>I1332*Code!$F$1</f>
        <v>10739.52</v>
      </c>
    </row>
    <row r="1333" spans="1:11" x14ac:dyDescent="0.25">
      <c r="A1333">
        <v>370</v>
      </c>
      <c r="B1333">
        <v>2</v>
      </c>
      <c r="C1333" s="1">
        <v>33761</v>
      </c>
      <c r="D1333">
        <v>1</v>
      </c>
      <c r="E1333">
        <v>4</v>
      </c>
      <c r="F1333">
        <v>5</v>
      </c>
      <c r="G1333" t="s">
        <v>13</v>
      </c>
      <c r="H1333">
        <v>25</v>
      </c>
      <c r="I1333">
        <v>9524</v>
      </c>
      <c r="J1333">
        <v>0</v>
      </c>
      <c r="K1333" s="3">
        <f>I1333*Code!$F$1</f>
        <v>10285.92</v>
      </c>
    </row>
    <row r="1334" spans="1:11" x14ac:dyDescent="0.25">
      <c r="A1334">
        <v>451</v>
      </c>
      <c r="B1334">
        <v>2</v>
      </c>
      <c r="C1334" s="1">
        <v>26579</v>
      </c>
      <c r="D1334">
        <v>1</v>
      </c>
      <c r="E1334">
        <v>4</v>
      </c>
      <c r="F1334">
        <v>5</v>
      </c>
      <c r="G1334" t="s">
        <v>13</v>
      </c>
      <c r="H1334">
        <v>20</v>
      </c>
      <c r="I1334">
        <v>9452</v>
      </c>
      <c r="J1334">
        <v>184</v>
      </c>
      <c r="K1334" s="3">
        <f>I1334*Code!$F$1</f>
        <v>10208.16</v>
      </c>
    </row>
    <row r="1335" spans="1:11" x14ac:dyDescent="0.25">
      <c r="A1335">
        <v>1285</v>
      </c>
      <c r="B1335">
        <v>2</v>
      </c>
      <c r="C1335" s="1">
        <v>22996</v>
      </c>
      <c r="D1335">
        <v>1</v>
      </c>
      <c r="E1335">
        <v>4</v>
      </c>
      <c r="F1335">
        <v>5</v>
      </c>
      <c r="G1335" t="s">
        <v>13</v>
      </c>
      <c r="H1335">
        <v>30</v>
      </c>
      <c r="I1335">
        <v>9156</v>
      </c>
      <c r="J1335">
        <v>0</v>
      </c>
      <c r="K1335" s="3">
        <f>I1335*Code!$F$1</f>
        <v>9888.4800000000014</v>
      </c>
    </row>
    <row r="1336" spans="1:11" x14ac:dyDescent="0.25">
      <c r="A1336">
        <v>1283</v>
      </c>
      <c r="B1336">
        <v>2</v>
      </c>
      <c r="C1336" s="1">
        <v>33252</v>
      </c>
      <c r="D1336">
        <v>1</v>
      </c>
      <c r="E1336">
        <v>4</v>
      </c>
      <c r="F1336">
        <v>4</v>
      </c>
      <c r="G1336" t="s">
        <v>12</v>
      </c>
      <c r="H1336">
        <v>40</v>
      </c>
      <c r="I1336">
        <v>8516</v>
      </c>
      <c r="J1336">
        <v>2200</v>
      </c>
      <c r="K1336" s="3">
        <f>I1336*Code!$F$1</f>
        <v>9197.2800000000007</v>
      </c>
    </row>
    <row r="1337" spans="1:11" x14ac:dyDescent="0.25">
      <c r="A1337">
        <v>1167</v>
      </c>
      <c r="B1337">
        <v>1</v>
      </c>
      <c r="C1337" s="1">
        <v>33686</v>
      </c>
      <c r="D1337">
        <v>1</v>
      </c>
      <c r="E1337">
        <v>3</v>
      </c>
      <c r="F1337">
        <v>5</v>
      </c>
      <c r="G1337" t="s">
        <v>13</v>
      </c>
      <c r="H1337">
        <v>25</v>
      </c>
      <c r="I1337">
        <v>8096</v>
      </c>
      <c r="J1337">
        <v>0</v>
      </c>
      <c r="K1337" s="3">
        <f>I1337*Code!$F$1</f>
        <v>8743.68</v>
      </c>
    </row>
    <row r="1338" spans="1:11" x14ac:dyDescent="0.25">
      <c r="A1338">
        <v>83</v>
      </c>
      <c r="B1338">
        <v>2</v>
      </c>
      <c r="C1338" s="1">
        <v>35183</v>
      </c>
      <c r="D1338">
        <v>1</v>
      </c>
      <c r="E1338">
        <v>4</v>
      </c>
      <c r="F1338">
        <v>4</v>
      </c>
      <c r="G1338" t="s">
        <v>14</v>
      </c>
      <c r="H1338">
        <v>38</v>
      </c>
      <c r="I1338">
        <v>8036</v>
      </c>
      <c r="J1338">
        <v>640</v>
      </c>
      <c r="K1338" s="3">
        <f>I1338*Code!$F$1</f>
        <v>8678.880000000001</v>
      </c>
    </row>
    <row r="1339" spans="1:11" x14ac:dyDescent="0.25">
      <c r="A1339">
        <v>1329</v>
      </c>
      <c r="B1339">
        <v>1</v>
      </c>
      <c r="C1339" s="1">
        <v>33589</v>
      </c>
      <c r="D1339">
        <v>1</v>
      </c>
      <c r="E1339">
        <v>4</v>
      </c>
      <c r="F1339">
        <v>4</v>
      </c>
      <c r="G1339" t="s">
        <v>9</v>
      </c>
      <c r="H1339">
        <v>40</v>
      </c>
      <c r="I1339">
        <v>7464</v>
      </c>
      <c r="J1339">
        <v>15</v>
      </c>
      <c r="K1339" s="3">
        <f>I1339*Code!$F$1</f>
        <v>8061.1200000000008</v>
      </c>
    </row>
    <row r="1340" spans="1:11" x14ac:dyDescent="0.25">
      <c r="A1340">
        <v>515</v>
      </c>
      <c r="B1340">
        <v>2</v>
      </c>
      <c r="C1340" s="1">
        <v>25189</v>
      </c>
      <c r="D1340">
        <v>1</v>
      </c>
      <c r="E1340">
        <v>4</v>
      </c>
      <c r="F1340">
        <v>4</v>
      </c>
      <c r="G1340" t="s">
        <v>12</v>
      </c>
      <c r="H1340">
        <v>39</v>
      </c>
      <c r="I1340">
        <v>7200</v>
      </c>
      <c r="J1340">
        <v>500</v>
      </c>
      <c r="K1340" s="3">
        <f>I1340*Code!$F$1</f>
        <v>7776.0000000000009</v>
      </c>
    </row>
    <row r="1341" spans="1:11" x14ac:dyDescent="0.25">
      <c r="A1341">
        <v>793</v>
      </c>
      <c r="B1341">
        <v>1</v>
      </c>
      <c r="C1341" s="1">
        <v>20270</v>
      </c>
      <c r="D1341">
        <v>1</v>
      </c>
      <c r="E1341">
        <v>1</v>
      </c>
      <c r="F1341">
        <v>4</v>
      </c>
      <c r="G1341" t="s">
        <v>14</v>
      </c>
      <c r="H1341">
        <v>9</v>
      </c>
      <c r="I1341">
        <v>7156</v>
      </c>
      <c r="J1341">
        <v>0</v>
      </c>
      <c r="K1341" s="3">
        <f>I1341*Code!$F$1</f>
        <v>7728.4800000000005</v>
      </c>
    </row>
    <row r="1342" spans="1:11" x14ac:dyDescent="0.25">
      <c r="A1342">
        <v>380</v>
      </c>
      <c r="B1342">
        <v>1</v>
      </c>
      <c r="C1342" s="1">
        <v>30505</v>
      </c>
      <c r="D1342">
        <v>1</v>
      </c>
      <c r="E1342">
        <v>4</v>
      </c>
      <c r="F1342">
        <v>4</v>
      </c>
      <c r="G1342" t="s">
        <v>21</v>
      </c>
      <c r="H1342">
        <v>37</v>
      </c>
      <c r="I1342">
        <v>7040</v>
      </c>
      <c r="J1342">
        <v>0</v>
      </c>
      <c r="K1342" s="3">
        <f>I1342*Code!$F$1</f>
        <v>7603.2000000000007</v>
      </c>
    </row>
    <row r="1343" spans="1:11" x14ac:dyDescent="0.25">
      <c r="A1343">
        <v>461</v>
      </c>
      <c r="B1343">
        <v>2</v>
      </c>
      <c r="C1343" s="1">
        <v>25579</v>
      </c>
      <c r="D1343">
        <v>1</v>
      </c>
      <c r="E1343">
        <v>4</v>
      </c>
      <c r="F1343">
        <v>4</v>
      </c>
      <c r="G1343" t="s">
        <v>11</v>
      </c>
      <c r="H1343">
        <v>39</v>
      </c>
      <c r="I1343">
        <v>3976</v>
      </c>
      <c r="J1343">
        <v>1795</v>
      </c>
      <c r="K1343" s="3">
        <f>I1343*Code!$F$1</f>
        <v>4294.08</v>
      </c>
    </row>
  </sheetData>
  <autoFilter ref="A1:J1343"/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/>
  </sheetViews>
  <sheetFormatPr baseColWidth="10" defaultRowHeight="15" x14ac:dyDescent="0.25"/>
  <cols>
    <col min="2" max="2" width="14.140625" customWidth="1"/>
  </cols>
  <sheetData>
    <row r="1" spans="1:2" x14ac:dyDescent="0.25">
      <c r="B1" t="s">
        <v>7</v>
      </c>
    </row>
    <row r="2" spans="1:2" x14ac:dyDescent="0.25">
      <c r="A2" t="s">
        <v>59</v>
      </c>
      <c r="B2">
        <f>MIN('2a_daten'!I:I)</f>
        <v>3976</v>
      </c>
    </row>
    <row r="3" spans="1:2" x14ac:dyDescent="0.25">
      <c r="A3" t="s">
        <v>60</v>
      </c>
      <c r="B3">
        <f>MAX('2a_daten'!I:I)</f>
        <v>207512</v>
      </c>
    </row>
    <row r="4" spans="1:2" x14ac:dyDescent="0.25">
      <c r="A4" t="s">
        <v>61</v>
      </c>
      <c r="B4">
        <f>AVERAGE('2a_daten'!I:I)</f>
        <v>38964.781669150521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3"/>
  <sheetViews>
    <sheetView workbookViewId="0">
      <selection activeCell="N2" sqref="N2"/>
    </sheetView>
  </sheetViews>
  <sheetFormatPr baseColWidth="10" defaultRowHeight="15" x14ac:dyDescent="0.25"/>
  <cols>
    <col min="2" max="2" width="5.140625" customWidth="1"/>
    <col min="4" max="6" width="4.28515625" customWidth="1"/>
    <col min="10" max="10" width="12.5703125" bestFit="1" customWidth="1"/>
    <col min="11" max="11" width="14.85546875" customWidth="1"/>
    <col min="12" max="12" width="13.28515625" customWidth="1"/>
    <col min="13" max="13" width="8.7109375" customWidth="1"/>
    <col min="14" max="14" width="9.140625" customWidth="1"/>
  </cols>
  <sheetData>
    <row r="1" spans="1:14" x14ac:dyDescent="0.25">
      <c r="A1" t="s">
        <v>28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63</v>
      </c>
      <c r="L1" s="4" t="s">
        <v>65</v>
      </c>
      <c r="M1" s="4" t="s">
        <v>66</v>
      </c>
      <c r="N1" s="4" t="s">
        <v>5</v>
      </c>
    </row>
    <row r="2" spans="1:14" x14ac:dyDescent="0.25">
      <c r="A2">
        <v>738</v>
      </c>
      <c r="B2">
        <v>1</v>
      </c>
      <c r="C2" s="1">
        <v>27162</v>
      </c>
      <c r="D2">
        <v>1</v>
      </c>
      <c r="E2">
        <v>2</v>
      </c>
      <c r="F2">
        <v>4</v>
      </c>
      <c r="G2" t="s">
        <v>18</v>
      </c>
      <c r="H2">
        <v>40</v>
      </c>
      <c r="I2">
        <v>207512</v>
      </c>
      <c r="J2">
        <v>39400</v>
      </c>
      <c r="K2" s="3">
        <f>I2*Code!$F$1</f>
        <v>224112.96000000002</v>
      </c>
      <c r="L2" s="2">
        <f>IF(H2&gt;0,I2/(12*4*H2),0)</f>
        <v>108.07916666666667</v>
      </c>
      <c r="M2">
        <f ca="1">ROUNDDOWN(YEARFRAC(C2,TODAY(),1),0)</f>
        <v>41</v>
      </c>
      <c r="N2" t="str">
        <f>MID(G2,2,2)</f>
        <v>CO</v>
      </c>
    </row>
    <row r="3" spans="1:14" x14ac:dyDescent="0.25">
      <c r="A3">
        <v>1059</v>
      </c>
      <c r="B3">
        <v>1</v>
      </c>
      <c r="C3" s="1">
        <v>26045</v>
      </c>
      <c r="D3">
        <v>1</v>
      </c>
      <c r="E3">
        <v>1</v>
      </c>
      <c r="F3">
        <v>4</v>
      </c>
      <c r="G3" t="s">
        <v>18</v>
      </c>
      <c r="H3">
        <v>38</v>
      </c>
      <c r="I3">
        <v>185008</v>
      </c>
      <c r="J3">
        <v>245070</v>
      </c>
      <c r="K3" s="3">
        <f>I3*Code!$F$1</f>
        <v>199808.64000000001</v>
      </c>
      <c r="L3" s="2">
        <f t="shared" ref="L3:L66" si="0">IF(H3&gt;0,I3/(12*4*H3),0)</f>
        <v>101.42982456140351</v>
      </c>
      <c r="M3">
        <f t="shared" ref="M3:M66" ca="1" si="1">ROUNDDOWN(YEARFRAC(C3,TODAY(),1),0)</f>
        <v>44</v>
      </c>
      <c r="N3" t="str">
        <f t="shared" ref="N3:N66" si="2">MID(G3,2,2)</f>
        <v>CO</v>
      </c>
    </row>
    <row r="4" spans="1:14" x14ac:dyDescent="0.25">
      <c r="A4">
        <v>567</v>
      </c>
      <c r="B4">
        <v>1</v>
      </c>
      <c r="C4" s="1">
        <v>22929</v>
      </c>
      <c r="D4">
        <v>1</v>
      </c>
      <c r="E4">
        <v>1</v>
      </c>
      <c r="F4">
        <v>4</v>
      </c>
      <c r="G4" t="s">
        <v>23</v>
      </c>
      <c r="H4">
        <v>60</v>
      </c>
      <c r="I4">
        <v>159204</v>
      </c>
      <c r="J4">
        <v>959000</v>
      </c>
      <c r="K4" s="3">
        <f>I4*Code!$F$1</f>
        <v>171940.32</v>
      </c>
      <c r="L4" s="2">
        <f t="shared" si="0"/>
        <v>55.279166666666669</v>
      </c>
      <c r="M4">
        <f t="shared" ca="1" si="1"/>
        <v>53</v>
      </c>
      <c r="N4" t="str">
        <f t="shared" si="2"/>
        <v>SO</v>
      </c>
    </row>
    <row r="5" spans="1:14" x14ac:dyDescent="0.25">
      <c r="A5">
        <v>493</v>
      </c>
      <c r="B5">
        <v>1</v>
      </c>
      <c r="C5" s="1">
        <v>23248</v>
      </c>
      <c r="D5">
        <v>1</v>
      </c>
      <c r="E5">
        <v>4</v>
      </c>
      <c r="F5">
        <v>2</v>
      </c>
      <c r="G5" t="s">
        <v>26</v>
      </c>
      <c r="H5">
        <v>50</v>
      </c>
      <c r="I5">
        <v>153364</v>
      </c>
      <c r="J5">
        <v>101960</v>
      </c>
      <c r="K5" s="3">
        <f>I5*Code!$F$1</f>
        <v>165633.12000000002</v>
      </c>
      <c r="L5" s="2">
        <f t="shared" si="0"/>
        <v>63.901666666666664</v>
      </c>
      <c r="M5">
        <f t="shared" ca="1" si="1"/>
        <v>52</v>
      </c>
      <c r="N5" t="str">
        <f t="shared" si="2"/>
        <v>IT</v>
      </c>
    </row>
    <row r="6" spans="1:14" x14ac:dyDescent="0.25">
      <c r="A6">
        <v>73</v>
      </c>
      <c r="B6">
        <v>1</v>
      </c>
      <c r="C6" s="1">
        <v>19133</v>
      </c>
      <c r="D6">
        <v>1</v>
      </c>
      <c r="E6">
        <v>1</v>
      </c>
      <c r="F6">
        <v>2</v>
      </c>
      <c r="G6" t="s">
        <v>22</v>
      </c>
      <c r="H6">
        <v>50</v>
      </c>
      <c r="I6">
        <v>148840</v>
      </c>
      <c r="J6">
        <v>-163059</v>
      </c>
      <c r="K6" s="3">
        <f>I6*Code!$F$1</f>
        <v>160747.20000000001</v>
      </c>
      <c r="L6" s="2">
        <f t="shared" si="0"/>
        <v>62.016666666666666</v>
      </c>
      <c r="M6">
        <f t="shared" ca="1" si="1"/>
        <v>63</v>
      </c>
      <c r="N6" t="str">
        <f t="shared" si="2"/>
        <v>FI</v>
      </c>
    </row>
    <row r="7" spans="1:14" x14ac:dyDescent="0.25">
      <c r="A7">
        <v>812</v>
      </c>
      <c r="B7">
        <v>1</v>
      </c>
      <c r="C7" s="1">
        <v>26246</v>
      </c>
      <c r="D7">
        <v>1</v>
      </c>
      <c r="E7">
        <v>2</v>
      </c>
      <c r="F7">
        <v>2</v>
      </c>
      <c r="G7" t="s">
        <v>22</v>
      </c>
      <c r="H7">
        <v>80</v>
      </c>
      <c r="I7">
        <v>146168</v>
      </c>
      <c r="J7">
        <v>1076400</v>
      </c>
      <c r="K7" s="3">
        <f>I7*Code!$F$1</f>
        <v>157861.44</v>
      </c>
      <c r="L7" s="2">
        <f t="shared" si="0"/>
        <v>38.064583333333331</v>
      </c>
      <c r="M7">
        <f t="shared" ca="1" si="1"/>
        <v>44</v>
      </c>
      <c r="N7" t="str">
        <f t="shared" si="2"/>
        <v>FI</v>
      </c>
    </row>
    <row r="8" spans="1:14" x14ac:dyDescent="0.25">
      <c r="A8">
        <v>443</v>
      </c>
      <c r="B8">
        <v>1</v>
      </c>
      <c r="C8" s="1">
        <v>22899</v>
      </c>
      <c r="D8">
        <v>1</v>
      </c>
      <c r="E8">
        <v>3</v>
      </c>
      <c r="F8">
        <v>4</v>
      </c>
      <c r="G8" t="s">
        <v>18</v>
      </c>
      <c r="H8">
        <v>50</v>
      </c>
      <c r="I8">
        <v>141992</v>
      </c>
      <c r="J8">
        <v>200000</v>
      </c>
      <c r="K8" s="3">
        <f>I8*Code!$F$1</f>
        <v>153351.36000000002</v>
      </c>
      <c r="L8" s="2">
        <f t="shared" si="0"/>
        <v>59.163333333333334</v>
      </c>
      <c r="M8">
        <f t="shared" ca="1" si="1"/>
        <v>53</v>
      </c>
      <c r="N8" t="str">
        <f t="shared" si="2"/>
        <v>CO</v>
      </c>
    </row>
    <row r="9" spans="1:14" x14ac:dyDescent="0.25">
      <c r="A9">
        <v>69</v>
      </c>
      <c r="B9">
        <v>1</v>
      </c>
      <c r="C9" s="1">
        <v>21354</v>
      </c>
      <c r="D9">
        <v>1</v>
      </c>
      <c r="E9">
        <v>1</v>
      </c>
      <c r="F9">
        <v>4</v>
      </c>
      <c r="G9" t="s">
        <v>18</v>
      </c>
      <c r="H9">
        <v>48</v>
      </c>
      <c r="I9">
        <v>140740</v>
      </c>
      <c r="J9">
        <v>866692</v>
      </c>
      <c r="K9" s="3">
        <f>I9*Code!$F$1</f>
        <v>151999.20000000001</v>
      </c>
      <c r="L9" s="2">
        <f t="shared" si="0"/>
        <v>61.085069444444443</v>
      </c>
      <c r="M9">
        <f t="shared" ca="1" si="1"/>
        <v>57</v>
      </c>
      <c r="N9" t="str">
        <f t="shared" si="2"/>
        <v>CO</v>
      </c>
    </row>
    <row r="10" spans="1:14" x14ac:dyDescent="0.25">
      <c r="A10">
        <v>857</v>
      </c>
      <c r="B10">
        <v>2</v>
      </c>
      <c r="C10" s="1">
        <v>29321</v>
      </c>
      <c r="D10">
        <v>1</v>
      </c>
      <c r="E10">
        <v>1</v>
      </c>
      <c r="F10">
        <v>2</v>
      </c>
      <c r="G10" t="s">
        <v>23</v>
      </c>
      <c r="H10">
        <v>50</v>
      </c>
      <c r="I10">
        <v>138320</v>
      </c>
      <c r="J10">
        <v>928000</v>
      </c>
      <c r="K10" s="3">
        <f>I10*Code!$F$1</f>
        <v>149385.60000000001</v>
      </c>
      <c r="L10" s="2">
        <f t="shared" si="0"/>
        <v>57.633333333333333</v>
      </c>
      <c r="M10">
        <f t="shared" ca="1" si="1"/>
        <v>35</v>
      </c>
      <c r="N10" t="str">
        <f t="shared" si="2"/>
        <v>SO</v>
      </c>
    </row>
    <row r="11" spans="1:14" x14ac:dyDescent="0.25">
      <c r="A11">
        <v>168</v>
      </c>
      <c r="B11">
        <v>1</v>
      </c>
      <c r="C11" s="1">
        <v>26427</v>
      </c>
      <c r="D11">
        <v>1</v>
      </c>
      <c r="E11">
        <v>2</v>
      </c>
      <c r="F11">
        <v>1</v>
      </c>
      <c r="G11" t="s">
        <v>24</v>
      </c>
      <c r="H11">
        <v>52</v>
      </c>
      <c r="I11">
        <v>136900</v>
      </c>
      <c r="J11">
        <v>491778</v>
      </c>
      <c r="K11" s="3">
        <f>I11*Code!$F$1</f>
        <v>147852</v>
      </c>
      <c r="L11" s="2">
        <f t="shared" si="0"/>
        <v>54.847756410256409</v>
      </c>
      <c r="M11">
        <f t="shared" ca="1" si="1"/>
        <v>43</v>
      </c>
      <c r="N11" t="str">
        <f t="shared" si="2"/>
        <v>LW</v>
      </c>
    </row>
    <row r="12" spans="1:14" x14ac:dyDescent="0.25">
      <c r="A12">
        <v>351</v>
      </c>
      <c r="B12">
        <v>1</v>
      </c>
      <c r="C12" s="1">
        <v>28724</v>
      </c>
      <c r="D12">
        <v>1</v>
      </c>
      <c r="E12">
        <v>3</v>
      </c>
      <c r="F12">
        <v>4</v>
      </c>
      <c r="G12" t="s">
        <v>22</v>
      </c>
      <c r="H12">
        <v>50</v>
      </c>
      <c r="I12">
        <v>132652</v>
      </c>
      <c r="J12">
        <v>165910</v>
      </c>
      <c r="K12" s="3">
        <f>I12*Code!$F$1</f>
        <v>143264.16</v>
      </c>
      <c r="L12" s="2">
        <f t="shared" si="0"/>
        <v>55.271666666666668</v>
      </c>
      <c r="M12">
        <f t="shared" ca="1" si="1"/>
        <v>37</v>
      </c>
      <c r="N12" t="str">
        <f t="shared" si="2"/>
        <v>FI</v>
      </c>
    </row>
    <row r="13" spans="1:14" x14ac:dyDescent="0.25">
      <c r="A13">
        <v>751</v>
      </c>
      <c r="B13">
        <v>1</v>
      </c>
      <c r="C13" s="1">
        <v>22818</v>
      </c>
      <c r="D13">
        <v>1</v>
      </c>
      <c r="E13">
        <v>1</v>
      </c>
      <c r="F13">
        <v>4</v>
      </c>
      <c r="G13" t="s">
        <v>22</v>
      </c>
      <c r="H13">
        <v>40</v>
      </c>
      <c r="I13">
        <v>130024</v>
      </c>
      <c r="J13">
        <v>802632</v>
      </c>
      <c r="K13" s="3">
        <f>I13*Code!$F$1</f>
        <v>140425.92000000001</v>
      </c>
      <c r="L13" s="2">
        <f t="shared" si="0"/>
        <v>67.720833333333331</v>
      </c>
      <c r="M13">
        <f t="shared" ca="1" si="1"/>
        <v>53</v>
      </c>
      <c r="N13" t="str">
        <f t="shared" si="2"/>
        <v>FI</v>
      </c>
    </row>
    <row r="14" spans="1:14" x14ac:dyDescent="0.25">
      <c r="A14">
        <v>1018</v>
      </c>
      <c r="B14">
        <v>1</v>
      </c>
      <c r="C14" s="1">
        <v>27962</v>
      </c>
      <c r="D14">
        <v>1</v>
      </c>
      <c r="E14">
        <v>2</v>
      </c>
      <c r="F14">
        <v>4</v>
      </c>
      <c r="G14" t="s">
        <v>23</v>
      </c>
      <c r="H14">
        <v>38</v>
      </c>
      <c r="I14">
        <v>129796</v>
      </c>
      <c r="J14">
        <v>578114</v>
      </c>
      <c r="K14" s="3">
        <f>I14*Code!$F$1</f>
        <v>140179.68000000002</v>
      </c>
      <c r="L14" s="2">
        <f t="shared" si="0"/>
        <v>71.160087719298247</v>
      </c>
      <c r="M14">
        <f t="shared" ca="1" si="1"/>
        <v>39</v>
      </c>
      <c r="N14" t="str">
        <f t="shared" si="2"/>
        <v>SO</v>
      </c>
    </row>
    <row r="15" spans="1:14" x14ac:dyDescent="0.25">
      <c r="A15">
        <v>1070</v>
      </c>
      <c r="B15">
        <v>1</v>
      </c>
      <c r="C15" s="1">
        <v>24357</v>
      </c>
      <c r="D15">
        <v>1</v>
      </c>
      <c r="E15">
        <v>1</v>
      </c>
      <c r="F15">
        <v>4</v>
      </c>
      <c r="G15" t="s">
        <v>26</v>
      </c>
      <c r="H15">
        <v>50</v>
      </c>
      <c r="I15">
        <v>127480</v>
      </c>
      <c r="J15">
        <v>156500</v>
      </c>
      <c r="K15" s="3">
        <f>I15*Code!$F$1</f>
        <v>137678.40000000002</v>
      </c>
      <c r="L15" s="2">
        <f t="shared" si="0"/>
        <v>53.116666666666667</v>
      </c>
      <c r="M15">
        <f t="shared" ca="1" si="1"/>
        <v>49</v>
      </c>
      <c r="N15" t="str">
        <f t="shared" si="2"/>
        <v>IT</v>
      </c>
    </row>
    <row r="16" spans="1:14" x14ac:dyDescent="0.25">
      <c r="A16">
        <v>148</v>
      </c>
      <c r="B16">
        <v>1</v>
      </c>
      <c r="C16" s="1">
        <v>22320</v>
      </c>
      <c r="D16">
        <v>1</v>
      </c>
      <c r="E16">
        <v>1</v>
      </c>
      <c r="F16">
        <v>3</v>
      </c>
      <c r="G16" t="s">
        <v>10</v>
      </c>
      <c r="H16">
        <v>40</v>
      </c>
      <c r="I16">
        <v>121016</v>
      </c>
      <c r="J16">
        <v>421250</v>
      </c>
      <c r="K16" s="3">
        <f>I16*Code!$F$1</f>
        <v>130697.28000000001</v>
      </c>
      <c r="L16" s="2">
        <f t="shared" si="0"/>
        <v>63.029166666666669</v>
      </c>
      <c r="M16">
        <f t="shared" ca="1" si="1"/>
        <v>55</v>
      </c>
      <c r="N16" t="str">
        <f t="shared" si="2"/>
        <v>ÖF</v>
      </c>
    </row>
    <row r="17" spans="1:14" x14ac:dyDescent="0.25">
      <c r="A17">
        <v>804</v>
      </c>
      <c r="B17">
        <v>1</v>
      </c>
      <c r="C17" s="1">
        <v>22498</v>
      </c>
      <c r="D17">
        <v>1</v>
      </c>
      <c r="E17">
        <v>1</v>
      </c>
      <c r="F17">
        <v>4</v>
      </c>
      <c r="G17" t="s">
        <v>11</v>
      </c>
      <c r="H17">
        <v>39</v>
      </c>
      <c r="I17">
        <v>119920</v>
      </c>
      <c r="J17">
        <v>386100</v>
      </c>
      <c r="K17" s="3">
        <f>I17*Code!$F$1</f>
        <v>129513.60000000001</v>
      </c>
      <c r="L17" s="2">
        <f t="shared" si="0"/>
        <v>64.059829059829056</v>
      </c>
      <c r="M17">
        <f t="shared" ca="1" si="1"/>
        <v>54</v>
      </c>
      <c r="N17" t="str">
        <f t="shared" si="2"/>
        <v>IT</v>
      </c>
    </row>
    <row r="18" spans="1:14" x14ac:dyDescent="0.25">
      <c r="A18">
        <v>902</v>
      </c>
      <c r="B18">
        <v>1</v>
      </c>
      <c r="C18" s="1">
        <v>17635</v>
      </c>
      <c r="D18">
        <v>1</v>
      </c>
      <c r="E18">
        <v>1</v>
      </c>
      <c r="F18">
        <v>2</v>
      </c>
      <c r="G18" t="s">
        <v>22</v>
      </c>
      <c r="H18">
        <v>55</v>
      </c>
      <c r="I18">
        <v>117328</v>
      </c>
      <c r="J18">
        <v>112300</v>
      </c>
      <c r="K18" s="3">
        <f>I18*Code!$F$1</f>
        <v>126714.24000000001</v>
      </c>
      <c r="L18" s="2">
        <f t="shared" si="0"/>
        <v>44.442424242424245</v>
      </c>
      <c r="M18">
        <f t="shared" ca="1" si="1"/>
        <v>67</v>
      </c>
      <c r="N18" t="str">
        <f t="shared" si="2"/>
        <v>FI</v>
      </c>
    </row>
    <row r="19" spans="1:14" x14ac:dyDescent="0.25">
      <c r="A19">
        <v>400</v>
      </c>
      <c r="B19">
        <v>1</v>
      </c>
      <c r="C19" s="1">
        <v>28734</v>
      </c>
      <c r="D19">
        <v>1</v>
      </c>
      <c r="E19">
        <v>2</v>
      </c>
      <c r="F19">
        <v>4</v>
      </c>
      <c r="G19" t="s">
        <v>19</v>
      </c>
      <c r="H19">
        <v>50</v>
      </c>
      <c r="I19">
        <v>117188</v>
      </c>
      <c r="J19">
        <v>97350</v>
      </c>
      <c r="K19" s="3">
        <f>I19*Code!$F$1</f>
        <v>126563.04000000001</v>
      </c>
      <c r="L19" s="2">
        <f t="shared" si="0"/>
        <v>48.828333333333333</v>
      </c>
      <c r="M19">
        <f t="shared" ca="1" si="1"/>
        <v>37</v>
      </c>
      <c r="N19" t="str">
        <f t="shared" si="2"/>
        <v>FI</v>
      </c>
    </row>
    <row r="20" spans="1:14" x14ac:dyDescent="0.25">
      <c r="A20">
        <v>552</v>
      </c>
      <c r="B20">
        <v>2</v>
      </c>
      <c r="C20" s="1">
        <v>20690</v>
      </c>
      <c r="D20">
        <v>1</v>
      </c>
      <c r="E20">
        <v>4</v>
      </c>
      <c r="F20">
        <v>4</v>
      </c>
      <c r="G20" t="s">
        <v>26</v>
      </c>
      <c r="H20">
        <v>34</v>
      </c>
      <c r="I20">
        <v>115652</v>
      </c>
      <c r="J20">
        <v>1619500</v>
      </c>
      <c r="K20" s="3">
        <f>I20*Code!$F$1</f>
        <v>124904.16</v>
      </c>
      <c r="L20" s="2">
        <f t="shared" si="0"/>
        <v>70.865196078431367</v>
      </c>
      <c r="M20">
        <f t="shared" ca="1" si="1"/>
        <v>59</v>
      </c>
      <c r="N20" t="str">
        <f t="shared" si="2"/>
        <v>IT</v>
      </c>
    </row>
    <row r="21" spans="1:14" x14ac:dyDescent="0.25">
      <c r="A21">
        <v>833</v>
      </c>
      <c r="B21">
        <v>1</v>
      </c>
      <c r="C21" s="1">
        <v>24294</v>
      </c>
      <c r="D21">
        <v>1</v>
      </c>
      <c r="E21">
        <v>1</v>
      </c>
      <c r="F21">
        <v>4</v>
      </c>
      <c r="G21" t="s">
        <v>23</v>
      </c>
      <c r="H21">
        <v>38</v>
      </c>
      <c r="I21">
        <v>115488</v>
      </c>
      <c r="J21">
        <v>116764</v>
      </c>
      <c r="K21" s="3">
        <f>I21*Code!$F$1</f>
        <v>124727.04000000001</v>
      </c>
      <c r="L21" s="2">
        <f t="shared" si="0"/>
        <v>63.315789473684212</v>
      </c>
      <c r="M21">
        <f t="shared" ca="1" si="1"/>
        <v>49</v>
      </c>
      <c r="N21" t="str">
        <f t="shared" si="2"/>
        <v>SO</v>
      </c>
    </row>
    <row r="22" spans="1:14" x14ac:dyDescent="0.25">
      <c r="A22">
        <v>569</v>
      </c>
      <c r="B22">
        <v>1</v>
      </c>
      <c r="C22" s="1">
        <v>28321</v>
      </c>
      <c r="D22">
        <v>1</v>
      </c>
      <c r="E22">
        <v>2</v>
      </c>
      <c r="F22">
        <v>3</v>
      </c>
      <c r="G22" t="s">
        <v>10</v>
      </c>
      <c r="H22">
        <v>40</v>
      </c>
      <c r="I22">
        <v>113608</v>
      </c>
      <c r="J22">
        <v>196180</v>
      </c>
      <c r="K22" s="3">
        <f>I22*Code!$F$1</f>
        <v>122696.64000000001</v>
      </c>
      <c r="L22" s="2">
        <f t="shared" si="0"/>
        <v>59.170833333333334</v>
      </c>
      <c r="M22">
        <f t="shared" ca="1" si="1"/>
        <v>38</v>
      </c>
      <c r="N22" t="str">
        <f t="shared" si="2"/>
        <v>ÖF</v>
      </c>
    </row>
    <row r="23" spans="1:14" x14ac:dyDescent="0.25">
      <c r="A23">
        <v>612</v>
      </c>
      <c r="B23">
        <v>1</v>
      </c>
      <c r="C23" s="1">
        <v>27030</v>
      </c>
      <c r="D23">
        <v>1</v>
      </c>
      <c r="E23">
        <v>1</v>
      </c>
      <c r="F23">
        <v>4</v>
      </c>
      <c r="G23" t="s">
        <v>22</v>
      </c>
      <c r="H23">
        <v>60</v>
      </c>
      <c r="I23">
        <v>110840</v>
      </c>
      <c r="J23">
        <v>278200</v>
      </c>
      <c r="K23" s="3">
        <f>I23*Code!$F$1</f>
        <v>119707.20000000001</v>
      </c>
      <c r="L23" s="2">
        <f t="shared" si="0"/>
        <v>38.486111111111114</v>
      </c>
      <c r="M23">
        <f t="shared" ca="1" si="1"/>
        <v>42</v>
      </c>
      <c r="N23" t="str">
        <f t="shared" si="2"/>
        <v>FI</v>
      </c>
    </row>
    <row r="24" spans="1:14" x14ac:dyDescent="0.25">
      <c r="A24">
        <v>587</v>
      </c>
      <c r="B24">
        <v>1</v>
      </c>
      <c r="C24" s="1">
        <v>27423</v>
      </c>
      <c r="D24">
        <v>1</v>
      </c>
      <c r="E24">
        <v>1</v>
      </c>
      <c r="F24">
        <v>4</v>
      </c>
      <c r="G24" t="s">
        <v>11</v>
      </c>
      <c r="H24">
        <v>35</v>
      </c>
      <c r="I24">
        <v>110052</v>
      </c>
      <c r="J24">
        <v>43829</v>
      </c>
      <c r="K24" s="3">
        <f>I24*Code!$F$1</f>
        <v>118856.16</v>
      </c>
      <c r="L24" s="2">
        <f t="shared" si="0"/>
        <v>65.507142857142853</v>
      </c>
      <c r="M24">
        <f t="shared" ca="1" si="1"/>
        <v>41</v>
      </c>
      <c r="N24" t="str">
        <f t="shared" si="2"/>
        <v>IT</v>
      </c>
    </row>
    <row r="25" spans="1:14" x14ac:dyDescent="0.25">
      <c r="A25">
        <v>1191</v>
      </c>
      <c r="B25">
        <v>1</v>
      </c>
      <c r="C25" s="1">
        <v>19597</v>
      </c>
      <c r="D25">
        <v>1</v>
      </c>
      <c r="E25">
        <v>2</v>
      </c>
      <c r="F25">
        <v>4</v>
      </c>
      <c r="G25" t="s">
        <v>9</v>
      </c>
      <c r="H25">
        <v>40</v>
      </c>
      <c r="I25">
        <v>108368</v>
      </c>
      <c r="J25">
        <v>22400</v>
      </c>
      <c r="K25" s="3">
        <f>I25*Code!$F$1</f>
        <v>117037.44</v>
      </c>
      <c r="L25" s="2">
        <f t="shared" si="0"/>
        <v>56.44166666666667</v>
      </c>
      <c r="M25">
        <f t="shared" ca="1" si="1"/>
        <v>62</v>
      </c>
      <c r="N25" t="str">
        <f t="shared" si="2"/>
        <v>SO</v>
      </c>
    </row>
    <row r="26" spans="1:14" x14ac:dyDescent="0.25">
      <c r="A26">
        <v>707</v>
      </c>
      <c r="B26">
        <v>1</v>
      </c>
      <c r="C26" s="1">
        <v>20580</v>
      </c>
      <c r="D26">
        <v>1</v>
      </c>
      <c r="E26">
        <v>2</v>
      </c>
      <c r="F26">
        <v>4</v>
      </c>
      <c r="G26" t="s">
        <v>19</v>
      </c>
      <c r="H26">
        <v>34</v>
      </c>
      <c r="I26">
        <v>107460</v>
      </c>
      <c r="J26">
        <v>2619716</v>
      </c>
      <c r="K26" s="3">
        <f>I26*Code!$F$1</f>
        <v>116056.8</v>
      </c>
      <c r="L26" s="2">
        <f t="shared" si="0"/>
        <v>65.845588235294116</v>
      </c>
      <c r="M26">
        <f t="shared" ca="1" si="1"/>
        <v>59</v>
      </c>
      <c r="N26" t="str">
        <f t="shared" si="2"/>
        <v>FI</v>
      </c>
    </row>
    <row r="27" spans="1:14" x14ac:dyDescent="0.25">
      <c r="A27">
        <v>698</v>
      </c>
      <c r="B27">
        <v>1</v>
      </c>
      <c r="C27" s="1">
        <v>19502</v>
      </c>
      <c r="D27">
        <v>1</v>
      </c>
      <c r="E27">
        <v>1</v>
      </c>
      <c r="F27">
        <v>4</v>
      </c>
      <c r="G27" t="s">
        <v>18</v>
      </c>
      <c r="H27">
        <v>50</v>
      </c>
      <c r="I27">
        <v>107348</v>
      </c>
      <c r="J27">
        <v>213770</v>
      </c>
      <c r="K27" s="3">
        <f>I27*Code!$F$1</f>
        <v>115935.84000000001</v>
      </c>
      <c r="L27" s="2">
        <f t="shared" si="0"/>
        <v>44.728333333333332</v>
      </c>
      <c r="M27">
        <f t="shared" ca="1" si="1"/>
        <v>62</v>
      </c>
      <c r="N27" t="str">
        <f t="shared" si="2"/>
        <v>CO</v>
      </c>
    </row>
    <row r="28" spans="1:14" x14ac:dyDescent="0.25">
      <c r="A28">
        <v>837</v>
      </c>
      <c r="B28">
        <v>1</v>
      </c>
      <c r="C28" s="1">
        <v>19915</v>
      </c>
      <c r="D28">
        <v>1</v>
      </c>
      <c r="E28">
        <v>3</v>
      </c>
      <c r="F28">
        <v>2</v>
      </c>
      <c r="G28" t="s">
        <v>26</v>
      </c>
      <c r="H28">
        <v>60</v>
      </c>
      <c r="I28">
        <v>105724</v>
      </c>
      <c r="J28">
        <v>186290</v>
      </c>
      <c r="K28" s="3">
        <f>I28*Code!$F$1</f>
        <v>114181.92000000001</v>
      </c>
      <c r="L28" s="2">
        <f t="shared" si="0"/>
        <v>36.709722222222226</v>
      </c>
      <c r="M28">
        <f t="shared" ca="1" si="1"/>
        <v>61</v>
      </c>
      <c r="N28" t="str">
        <f t="shared" si="2"/>
        <v>IT</v>
      </c>
    </row>
    <row r="29" spans="1:14" x14ac:dyDescent="0.25">
      <c r="A29">
        <v>856</v>
      </c>
      <c r="B29">
        <v>1</v>
      </c>
      <c r="C29" s="1">
        <v>26733</v>
      </c>
      <c r="D29">
        <v>1</v>
      </c>
      <c r="E29">
        <v>1</v>
      </c>
      <c r="F29">
        <v>2</v>
      </c>
      <c r="G29" t="s">
        <v>19</v>
      </c>
      <c r="H29">
        <v>40</v>
      </c>
      <c r="I29">
        <v>105432</v>
      </c>
      <c r="J29">
        <v>1250938</v>
      </c>
      <c r="K29" s="3">
        <f>I29*Code!$F$1</f>
        <v>113866.56000000001</v>
      </c>
      <c r="L29" s="2">
        <f t="shared" si="0"/>
        <v>54.912500000000001</v>
      </c>
      <c r="M29">
        <f t="shared" ca="1" si="1"/>
        <v>42</v>
      </c>
      <c r="N29" t="str">
        <f t="shared" si="2"/>
        <v>FI</v>
      </c>
    </row>
    <row r="30" spans="1:14" x14ac:dyDescent="0.25">
      <c r="A30">
        <v>991</v>
      </c>
      <c r="B30">
        <v>1</v>
      </c>
      <c r="C30" s="1">
        <v>27777</v>
      </c>
      <c r="D30">
        <v>1</v>
      </c>
      <c r="E30">
        <v>1</v>
      </c>
      <c r="F30">
        <v>2</v>
      </c>
      <c r="G30" t="s">
        <v>18</v>
      </c>
      <c r="H30">
        <v>60</v>
      </c>
      <c r="I30">
        <v>105216</v>
      </c>
      <c r="J30">
        <v>185130</v>
      </c>
      <c r="K30" s="3">
        <f>I30*Code!$F$1</f>
        <v>113633.28000000001</v>
      </c>
      <c r="L30" s="2">
        <f t="shared" si="0"/>
        <v>36.533333333333331</v>
      </c>
      <c r="M30">
        <f t="shared" ca="1" si="1"/>
        <v>40</v>
      </c>
      <c r="N30" t="str">
        <f t="shared" si="2"/>
        <v>CO</v>
      </c>
    </row>
    <row r="31" spans="1:14" x14ac:dyDescent="0.25">
      <c r="A31">
        <v>448</v>
      </c>
      <c r="B31">
        <v>1</v>
      </c>
      <c r="C31" s="1">
        <v>26163</v>
      </c>
      <c r="D31">
        <v>1</v>
      </c>
      <c r="E31">
        <v>1</v>
      </c>
      <c r="F31">
        <v>3</v>
      </c>
      <c r="G31" t="s">
        <v>10</v>
      </c>
      <c r="H31">
        <v>35</v>
      </c>
      <c r="I31">
        <v>103060</v>
      </c>
      <c r="J31">
        <v>265000</v>
      </c>
      <c r="K31" s="3">
        <f>I31*Code!$F$1</f>
        <v>111304.8</v>
      </c>
      <c r="L31" s="2">
        <f t="shared" si="0"/>
        <v>61.345238095238095</v>
      </c>
      <c r="M31">
        <f t="shared" ca="1" si="1"/>
        <v>44</v>
      </c>
      <c r="N31" t="str">
        <f t="shared" si="2"/>
        <v>ÖF</v>
      </c>
    </row>
    <row r="32" spans="1:14" x14ac:dyDescent="0.25">
      <c r="A32">
        <v>468</v>
      </c>
      <c r="B32">
        <v>1</v>
      </c>
      <c r="C32" s="1">
        <v>25854</v>
      </c>
      <c r="D32">
        <v>1</v>
      </c>
      <c r="E32">
        <v>2</v>
      </c>
      <c r="F32">
        <v>4</v>
      </c>
      <c r="G32" t="s">
        <v>14</v>
      </c>
      <c r="H32">
        <v>40</v>
      </c>
      <c r="I32">
        <v>102732</v>
      </c>
      <c r="J32">
        <v>311492</v>
      </c>
      <c r="K32" s="3">
        <f>I32*Code!$F$1</f>
        <v>110950.56000000001</v>
      </c>
      <c r="L32" s="2">
        <f t="shared" si="0"/>
        <v>53.506250000000001</v>
      </c>
      <c r="M32">
        <f t="shared" ca="1" si="1"/>
        <v>45</v>
      </c>
      <c r="N32" t="str">
        <f t="shared" si="2"/>
        <v>CO</v>
      </c>
    </row>
    <row r="33" spans="1:14" x14ac:dyDescent="0.25">
      <c r="A33">
        <v>830</v>
      </c>
      <c r="B33">
        <v>1</v>
      </c>
      <c r="C33" s="1">
        <v>25492</v>
      </c>
      <c r="D33">
        <v>1</v>
      </c>
      <c r="E33">
        <v>1</v>
      </c>
      <c r="F33">
        <v>2</v>
      </c>
      <c r="G33" t="s">
        <v>18</v>
      </c>
      <c r="H33">
        <v>46</v>
      </c>
      <c r="I33">
        <v>102712</v>
      </c>
      <c r="J33">
        <v>812110</v>
      </c>
      <c r="K33" s="3">
        <f>I33*Code!$F$1</f>
        <v>110928.96000000001</v>
      </c>
      <c r="L33" s="2">
        <f t="shared" si="0"/>
        <v>46.518115942028984</v>
      </c>
      <c r="M33">
        <f t="shared" ca="1" si="1"/>
        <v>46</v>
      </c>
      <c r="N33" t="str">
        <f t="shared" si="2"/>
        <v>CO</v>
      </c>
    </row>
    <row r="34" spans="1:14" x14ac:dyDescent="0.25">
      <c r="A34">
        <v>276</v>
      </c>
      <c r="B34">
        <v>1</v>
      </c>
      <c r="C34" s="1">
        <v>28311</v>
      </c>
      <c r="D34">
        <v>1</v>
      </c>
      <c r="E34">
        <v>1</v>
      </c>
      <c r="F34">
        <v>4</v>
      </c>
      <c r="G34" t="s">
        <v>18</v>
      </c>
      <c r="H34">
        <v>40</v>
      </c>
      <c r="I34">
        <v>102564</v>
      </c>
      <c r="J34">
        <v>-266268</v>
      </c>
      <c r="K34" s="3">
        <f>I34*Code!$F$1</f>
        <v>110769.12000000001</v>
      </c>
      <c r="L34" s="2">
        <f t="shared" si="0"/>
        <v>53.418750000000003</v>
      </c>
      <c r="M34">
        <f t="shared" ca="1" si="1"/>
        <v>38</v>
      </c>
      <c r="N34" t="str">
        <f t="shared" si="2"/>
        <v>CO</v>
      </c>
    </row>
    <row r="35" spans="1:14" x14ac:dyDescent="0.25">
      <c r="A35">
        <v>1077</v>
      </c>
      <c r="B35">
        <v>1</v>
      </c>
      <c r="C35" s="1">
        <v>29103</v>
      </c>
      <c r="D35">
        <v>1</v>
      </c>
      <c r="E35">
        <v>1</v>
      </c>
      <c r="F35">
        <v>4</v>
      </c>
      <c r="G35" t="s">
        <v>18</v>
      </c>
      <c r="H35">
        <v>40</v>
      </c>
      <c r="I35">
        <v>102192</v>
      </c>
      <c r="J35">
        <v>90234</v>
      </c>
      <c r="K35" s="3">
        <f>I35*Code!$F$1</f>
        <v>110367.36</v>
      </c>
      <c r="L35" s="2">
        <f t="shared" si="0"/>
        <v>53.225000000000001</v>
      </c>
      <c r="M35">
        <f t="shared" ca="1" si="1"/>
        <v>36</v>
      </c>
      <c r="N35" t="str">
        <f t="shared" si="2"/>
        <v>CO</v>
      </c>
    </row>
    <row r="36" spans="1:14" x14ac:dyDescent="0.25">
      <c r="A36">
        <v>499</v>
      </c>
      <c r="B36">
        <v>1</v>
      </c>
      <c r="C36" s="1">
        <v>21979</v>
      </c>
      <c r="D36">
        <v>1</v>
      </c>
      <c r="E36">
        <v>1</v>
      </c>
      <c r="F36">
        <v>3</v>
      </c>
      <c r="G36" t="s">
        <v>10</v>
      </c>
      <c r="H36">
        <v>35</v>
      </c>
      <c r="I36">
        <v>100612</v>
      </c>
      <c r="J36">
        <v>163718</v>
      </c>
      <c r="K36" s="3">
        <f>I36*Code!$F$1</f>
        <v>108660.96</v>
      </c>
      <c r="L36" s="2">
        <f t="shared" si="0"/>
        <v>59.888095238095239</v>
      </c>
      <c r="M36">
        <f t="shared" ca="1" si="1"/>
        <v>56</v>
      </c>
      <c r="N36" t="str">
        <f t="shared" si="2"/>
        <v>ÖF</v>
      </c>
    </row>
    <row r="37" spans="1:14" x14ac:dyDescent="0.25">
      <c r="A37">
        <v>263</v>
      </c>
      <c r="B37">
        <v>2</v>
      </c>
      <c r="C37" s="1">
        <v>27697</v>
      </c>
      <c r="D37">
        <v>1</v>
      </c>
      <c r="E37">
        <v>2</v>
      </c>
      <c r="F37">
        <v>3</v>
      </c>
      <c r="G37" t="s">
        <v>10</v>
      </c>
      <c r="H37">
        <v>24</v>
      </c>
      <c r="I37">
        <v>99968</v>
      </c>
      <c r="J37">
        <v>1093350</v>
      </c>
      <c r="K37" s="3">
        <f>I37*Code!$F$1</f>
        <v>107965.44</v>
      </c>
      <c r="L37" s="2">
        <f t="shared" si="0"/>
        <v>86.777777777777771</v>
      </c>
      <c r="M37">
        <f t="shared" ca="1" si="1"/>
        <v>40</v>
      </c>
      <c r="N37" t="str">
        <f t="shared" si="2"/>
        <v>ÖF</v>
      </c>
    </row>
    <row r="38" spans="1:14" x14ac:dyDescent="0.25">
      <c r="A38">
        <v>404</v>
      </c>
      <c r="B38">
        <v>1</v>
      </c>
      <c r="C38" s="1">
        <v>27799</v>
      </c>
      <c r="D38">
        <v>1</v>
      </c>
      <c r="E38">
        <v>3</v>
      </c>
      <c r="F38">
        <v>4</v>
      </c>
      <c r="G38" t="s">
        <v>26</v>
      </c>
      <c r="H38">
        <v>38</v>
      </c>
      <c r="I38">
        <v>99420</v>
      </c>
      <c r="J38">
        <v>961454</v>
      </c>
      <c r="K38" s="3">
        <f>I38*Code!$F$1</f>
        <v>107373.6</v>
      </c>
      <c r="L38" s="2">
        <f t="shared" si="0"/>
        <v>54.506578947368418</v>
      </c>
      <c r="M38">
        <f t="shared" ca="1" si="1"/>
        <v>40</v>
      </c>
      <c r="N38" t="str">
        <f t="shared" si="2"/>
        <v>IT</v>
      </c>
    </row>
    <row r="39" spans="1:14" x14ac:dyDescent="0.25">
      <c r="A39">
        <v>1055</v>
      </c>
      <c r="B39">
        <v>1</v>
      </c>
      <c r="C39" s="1">
        <v>27768</v>
      </c>
      <c r="D39">
        <v>1</v>
      </c>
      <c r="E39">
        <v>1</v>
      </c>
      <c r="F39">
        <v>4</v>
      </c>
      <c r="G39" t="s">
        <v>23</v>
      </c>
      <c r="H39">
        <v>39</v>
      </c>
      <c r="I39">
        <v>98324</v>
      </c>
      <c r="J39">
        <v>288500</v>
      </c>
      <c r="K39" s="3">
        <f>I39*Code!$F$1</f>
        <v>106189.92000000001</v>
      </c>
      <c r="L39" s="2">
        <f t="shared" si="0"/>
        <v>52.523504273504273</v>
      </c>
      <c r="M39">
        <f t="shared" ca="1" si="1"/>
        <v>40</v>
      </c>
      <c r="N39" t="str">
        <f t="shared" si="2"/>
        <v>SO</v>
      </c>
    </row>
    <row r="40" spans="1:14" x14ac:dyDescent="0.25">
      <c r="A40">
        <v>542</v>
      </c>
      <c r="B40">
        <v>1</v>
      </c>
      <c r="C40" s="1">
        <v>20767</v>
      </c>
      <c r="D40">
        <v>1</v>
      </c>
      <c r="E40">
        <v>1</v>
      </c>
      <c r="F40">
        <v>3</v>
      </c>
      <c r="G40" t="s">
        <v>10</v>
      </c>
      <c r="H40">
        <v>45</v>
      </c>
      <c r="I40">
        <v>97864</v>
      </c>
      <c r="J40">
        <v>570700</v>
      </c>
      <c r="K40" s="3">
        <f>I40*Code!$F$1</f>
        <v>105693.12000000001</v>
      </c>
      <c r="L40" s="2">
        <f t="shared" si="0"/>
        <v>45.30740740740741</v>
      </c>
      <c r="M40">
        <f t="shared" ca="1" si="1"/>
        <v>59</v>
      </c>
      <c r="N40" t="str">
        <f t="shared" si="2"/>
        <v>ÖF</v>
      </c>
    </row>
    <row r="41" spans="1:14" x14ac:dyDescent="0.25">
      <c r="A41">
        <v>326</v>
      </c>
      <c r="B41">
        <v>1</v>
      </c>
      <c r="C41" s="1">
        <v>25523</v>
      </c>
      <c r="D41">
        <v>1</v>
      </c>
      <c r="E41">
        <v>3</v>
      </c>
      <c r="F41">
        <v>4</v>
      </c>
      <c r="G41" t="s">
        <v>22</v>
      </c>
      <c r="H41">
        <v>40</v>
      </c>
      <c r="I41">
        <v>97384</v>
      </c>
      <c r="J41">
        <v>376697</v>
      </c>
      <c r="K41" s="3">
        <f>I41*Code!$F$1</f>
        <v>105174.72</v>
      </c>
      <c r="L41" s="2">
        <f t="shared" si="0"/>
        <v>50.720833333333331</v>
      </c>
      <c r="M41">
        <f t="shared" ca="1" si="1"/>
        <v>46</v>
      </c>
      <c r="N41" t="str">
        <f t="shared" si="2"/>
        <v>FI</v>
      </c>
    </row>
    <row r="42" spans="1:14" x14ac:dyDescent="0.25">
      <c r="A42">
        <v>860</v>
      </c>
      <c r="B42">
        <v>1</v>
      </c>
      <c r="C42" s="1">
        <v>24820</v>
      </c>
      <c r="D42">
        <v>1</v>
      </c>
      <c r="E42">
        <v>2</v>
      </c>
      <c r="F42">
        <v>4</v>
      </c>
      <c r="G42" t="s">
        <v>9</v>
      </c>
      <c r="H42">
        <v>39</v>
      </c>
      <c r="I42">
        <v>94944</v>
      </c>
      <c r="J42">
        <v>132000</v>
      </c>
      <c r="K42" s="3">
        <f>I42*Code!$F$1</f>
        <v>102539.52</v>
      </c>
      <c r="L42" s="2">
        <f t="shared" si="0"/>
        <v>50.717948717948715</v>
      </c>
      <c r="M42">
        <f t="shared" ca="1" si="1"/>
        <v>48</v>
      </c>
      <c r="N42" t="str">
        <f t="shared" si="2"/>
        <v>SO</v>
      </c>
    </row>
    <row r="43" spans="1:14" x14ac:dyDescent="0.25">
      <c r="A43">
        <v>850</v>
      </c>
      <c r="B43">
        <v>1</v>
      </c>
      <c r="C43" s="1">
        <v>26755</v>
      </c>
      <c r="D43">
        <v>1</v>
      </c>
      <c r="E43">
        <v>1</v>
      </c>
      <c r="F43">
        <v>4</v>
      </c>
      <c r="G43" t="s">
        <v>18</v>
      </c>
      <c r="H43">
        <v>40</v>
      </c>
      <c r="I43">
        <v>94664</v>
      </c>
      <c r="J43">
        <v>353415</v>
      </c>
      <c r="K43" s="3">
        <f>I43*Code!$F$1</f>
        <v>102237.12000000001</v>
      </c>
      <c r="L43" s="2">
        <f t="shared" si="0"/>
        <v>49.304166666666667</v>
      </c>
      <c r="M43">
        <f t="shared" ca="1" si="1"/>
        <v>42</v>
      </c>
      <c r="N43" t="str">
        <f t="shared" si="2"/>
        <v>CO</v>
      </c>
    </row>
    <row r="44" spans="1:14" x14ac:dyDescent="0.25">
      <c r="A44">
        <v>1281</v>
      </c>
      <c r="B44">
        <v>1</v>
      </c>
      <c r="C44" s="1">
        <v>23120</v>
      </c>
      <c r="D44">
        <v>1</v>
      </c>
      <c r="E44">
        <v>1</v>
      </c>
      <c r="F44">
        <v>4</v>
      </c>
      <c r="G44" t="s">
        <v>26</v>
      </c>
      <c r="H44">
        <v>42</v>
      </c>
      <c r="I44">
        <v>94296</v>
      </c>
      <c r="J44">
        <v>190119</v>
      </c>
      <c r="K44" s="3">
        <f>I44*Code!$F$1</f>
        <v>101839.68000000001</v>
      </c>
      <c r="L44" s="2">
        <f t="shared" si="0"/>
        <v>46.773809523809526</v>
      </c>
      <c r="M44">
        <f t="shared" ca="1" si="1"/>
        <v>52</v>
      </c>
      <c r="N44" t="str">
        <f t="shared" si="2"/>
        <v>IT</v>
      </c>
    </row>
    <row r="45" spans="1:14" x14ac:dyDescent="0.25">
      <c r="A45">
        <v>504</v>
      </c>
      <c r="B45">
        <v>1</v>
      </c>
      <c r="C45" s="1">
        <v>29517</v>
      </c>
      <c r="D45">
        <v>1</v>
      </c>
      <c r="E45">
        <v>1</v>
      </c>
      <c r="F45">
        <v>4</v>
      </c>
      <c r="G45" t="s">
        <v>11</v>
      </c>
      <c r="H45">
        <v>50</v>
      </c>
      <c r="I45">
        <v>93616</v>
      </c>
      <c r="J45">
        <v>49329</v>
      </c>
      <c r="K45" s="3">
        <f>I45*Code!$F$1</f>
        <v>101105.28000000001</v>
      </c>
      <c r="L45" s="2">
        <f t="shared" si="0"/>
        <v>39.006666666666668</v>
      </c>
      <c r="M45">
        <f t="shared" ca="1" si="1"/>
        <v>35</v>
      </c>
      <c r="N45" t="str">
        <f t="shared" si="2"/>
        <v>IT</v>
      </c>
    </row>
    <row r="46" spans="1:14" x14ac:dyDescent="0.25">
      <c r="A46">
        <v>885</v>
      </c>
      <c r="B46">
        <v>2</v>
      </c>
      <c r="C46" s="1">
        <v>31849</v>
      </c>
      <c r="D46">
        <v>1</v>
      </c>
      <c r="E46">
        <v>4</v>
      </c>
      <c r="F46">
        <v>2</v>
      </c>
      <c r="G46" t="s">
        <v>9</v>
      </c>
      <c r="H46">
        <v>56</v>
      </c>
      <c r="I46">
        <v>91500</v>
      </c>
      <c r="J46">
        <v>0</v>
      </c>
      <c r="K46" s="3">
        <f>I46*Code!$F$1</f>
        <v>98820</v>
      </c>
      <c r="L46" s="2">
        <f t="shared" si="0"/>
        <v>34.040178571428569</v>
      </c>
      <c r="M46">
        <f t="shared" ca="1" si="1"/>
        <v>28</v>
      </c>
      <c r="N46" t="str">
        <f t="shared" si="2"/>
        <v>SO</v>
      </c>
    </row>
    <row r="47" spans="1:14" x14ac:dyDescent="0.25">
      <c r="A47">
        <v>966</v>
      </c>
      <c r="B47">
        <v>1</v>
      </c>
      <c r="C47" s="1">
        <v>18820</v>
      </c>
      <c r="D47">
        <v>1</v>
      </c>
      <c r="E47">
        <v>3</v>
      </c>
      <c r="F47">
        <v>3</v>
      </c>
      <c r="G47" t="s">
        <v>10</v>
      </c>
      <c r="H47">
        <v>20</v>
      </c>
      <c r="I47">
        <v>90716</v>
      </c>
      <c r="J47">
        <v>955690</v>
      </c>
      <c r="K47" s="3">
        <f>I47*Code!$F$1</f>
        <v>97973.280000000013</v>
      </c>
      <c r="L47" s="2">
        <f t="shared" si="0"/>
        <v>94.495833333333337</v>
      </c>
      <c r="M47">
        <f t="shared" ca="1" si="1"/>
        <v>64</v>
      </c>
      <c r="N47" t="str">
        <f t="shared" si="2"/>
        <v>ÖF</v>
      </c>
    </row>
    <row r="48" spans="1:14" x14ac:dyDescent="0.25">
      <c r="A48">
        <v>496</v>
      </c>
      <c r="B48">
        <v>1</v>
      </c>
      <c r="C48" s="1">
        <v>28529</v>
      </c>
      <c r="D48">
        <v>1</v>
      </c>
      <c r="E48">
        <v>2</v>
      </c>
      <c r="F48">
        <v>4</v>
      </c>
      <c r="G48" t="s">
        <v>14</v>
      </c>
      <c r="H48">
        <v>38</v>
      </c>
      <c r="I48">
        <v>90328</v>
      </c>
      <c r="J48">
        <v>62889</v>
      </c>
      <c r="K48" s="3">
        <f>I48*Code!$F$1</f>
        <v>97554.240000000005</v>
      </c>
      <c r="L48" s="2">
        <f t="shared" si="0"/>
        <v>49.521929824561404</v>
      </c>
      <c r="M48">
        <f t="shared" ca="1" si="1"/>
        <v>38</v>
      </c>
      <c r="N48" t="str">
        <f t="shared" si="2"/>
        <v>CO</v>
      </c>
    </row>
    <row r="49" spans="1:14" x14ac:dyDescent="0.25">
      <c r="A49">
        <v>854</v>
      </c>
      <c r="B49">
        <v>2</v>
      </c>
      <c r="C49" s="1">
        <v>29019</v>
      </c>
      <c r="D49">
        <v>1</v>
      </c>
      <c r="E49">
        <v>1</v>
      </c>
      <c r="F49">
        <v>4</v>
      </c>
      <c r="G49" t="s">
        <v>14</v>
      </c>
      <c r="H49">
        <v>37</v>
      </c>
      <c r="I49">
        <v>90324</v>
      </c>
      <c r="J49">
        <v>134348</v>
      </c>
      <c r="K49" s="3">
        <f>I49*Code!$F$1</f>
        <v>97549.920000000013</v>
      </c>
      <c r="L49" s="2">
        <f t="shared" si="0"/>
        <v>50.858108108108105</v>
      </c>
      <c r="M49">
        <f t="shared" ca="1" si="1"/>
        <v>36</v>
      </c>
      <c r="N49" t="str">
        <f t="shared" si="2"/>
        <v>CO</v>
      </c>
    </row>
    <row r="50" spans="1:14" x14ac:dyDescent="0.25">
      <c r="A50">
        <v>341</v>
      </c>
      <c r="B50">
        <v>1</v>
      </c>
      <c r="C50" s="1">
        <v>24011</v>
      </c>
      <c r="D50">
        <v>1</v>
      </c>
      <c r="E50">
        <v>1</v>
      </c>
      <c r="F50">
        <v>4</v>
      </c>
      <c r="G50" t="s">
        <v>11</v>
      </c>
      <c r="H50">
        <v>38</v>
      </c>
      <c r="I50">
        <v>90232</v>
      </c>
      <c r="J50">
        <v>133812</v>
      </c>
      <c r="K50" s="3">
        <f>I50*Code!$F$1</f>
        <v>97450.560000000012</v>
      </c>
      <c r="L50" s="2">
        <f t="shared" si="0"/>
        <v>49.469298245614034</v>
      </c>
      <c r="M50">
        <f t="shared" ca="1" si="1"/>
        <v>50</v>
      </c>
      <c r="N50" t="str">
        <f t="shared" si="2"/>
        <v>IT</v>
      </c>
    </row>
    <row r="51" spans="1:14" x14ac:dyDescent="0.25">
      <c r="A51">
        <v>578</v>
      </c>
      <c r="B51">
        <v>1</v>
      </c>
      <c r="C51" s="1">
        <v>23589</v>
      </c>
      <c r="D51">
        <v>1</v>
      </c>
      <c r="E51">
        <v>2</v>
      </c>
      <c r="F51">
        <v>4</v>
      </c>
      <c r="G51" t="s">
        <v>14</v>
      </c>
      <c r="H51">
        <v>38</v>
      </c>
      <c r="I51">
        <v>89852</v>
      </c>
      <c r="J51">
        <v>209076</v>
      </c>
      <c r="K51" s="3">
        <f>I51*Code!$F$1</f>
        <v>97040.16</v>
      </c>
      <c r="L51" s="2">
        <f t="shared" si="0"/>
        <v>49.260964912280699</v>
      </c>
      <c r="M51">
        <f t="shared" ca="1" si="1"/>
        <v>51</v>
      </c>
      <c r="N51" t="str">
        <f t="shared" si="2"/>
        <v>CO</v>
      </c>
    </row>
    <row r="52" spans="1:14" x14ac:dyDescent="0.25">
      <c r="A52">
        <v>700</v>
      </c>
      <c r="B52">
        <v>1</v>
      </c>
      <c r="C52" s="1">
        <v>29194</v>
      </c>
      <c r="D52">
        <v>1</v>
      </c>
      <c r="E52">
        <v>1</v>
      </c>
      <c r="F52">
        <v>4</v>
      </c>
      <c r="G52" t="s">
        <v>11</v>
      </c>
      <c r="H52">
        <v>38</v>
      </c>
      <c r="I52">
        <v>89812</v>
      </c>
      <c r="J52">
        <v>98650</v>
      </c>
      <c r="K52" s="3">
        <f>I52*Code!$F$1</f>
        <v>96996.96</v>
      </c>
      <c r="L52" s="2">
        <f t="shared" si="0"/>
        <v>49.239035087719301</v>
      </c>
      <c r="M52">
        <f t="shared" ca="1" si="1"/>
        <v>36</v>
      </c>
      <c r="N52" t="str">
        <f t="shared" si="2"/>
        <v>IT</v>
      </c>
    </row>
    <row r="53" spans="1:14" x14ac:dyDescent="0.25">
      <c r="A53">
        <v>702</v>
      </c>
      <c r="B53">
        <v>2</v>
      </c>
      <c r="C53" s="1">
        <v>24377</v>
      </c>
      <c r="D53">
        <v>1</v>
      </c>
      <c r="E53">
        <v>1</v>
      </c>
      <c r="F53">
        <v>2</v>
      </c>
      <c r="G53" t="s">
        <v>14</v>
      </c>
      <c r="H53">
        <v>20</v>
      </c>
      <c r="I53">
        <v>89676</v>
      </c>
      <c r="J53">
        <v>988449</v>
      </c>
      <c r="K53" s="3">
        <f>I53*Code!$F$1</f>
        <v>96850.08</v>
      </c>
      <c r="L53" s="2">
        <f t="shared" si="0"/>
        <v>93.412499999999994</v>
      </c>
      <c r="M53">
        <f t="shared" ca="1" si="1"/>
        <v>49</v>
      </c>
      <c r="N53" t="str">
        <f t="shared" si="2"/>
        <v>CO</v>
      </c>
    </row>
    <row r="54" spans="1:14" x14ac:dyDescent="0.25">
      <c r="A54">
        <v>524</v>
      </c>
      <c r="B54">
        <v>2</v>
      </c>
      <c r="C54" s="1">
        <v>25280</v>
      </c>
      <c r="D54">
        <v>1</v>
      </c>
      <c r="E54">
        <v>2</v>
      </c>
      <c r="F54">
        <v>4</v>
      </c>
      <c r="G54" t="s">
        <v>11</v>
      </c>
      <c r="H54">
        <v>25</v>
      </c>
      <c r="I54">
        <v>89592</v>
      </c>
      <c r="J54">
        <v>825715</v>
      </c>
      <c r="K54" s="3">
        <f>I54*Code!$F$1</f>
        <v>96759.360000000001</v>
      </c>
      <c r="L54" s="2">
        <f t="shared" si="0"/>
        <v>74.66</v>
      </c>
      <c r="M54">
        <f t="shared" ca="1" si="1"/>
        <v>46</v>
      </c>
      <c r="N54" t="str">
        <f t="shared" si="2"/>
        <v>IT</v>
      </c>
    </row>
    <row r="55" spans="1:14" x14ac:dyDescent="0.25">
      <c r="A55">
        <v>1099</v>
      </c>
      <c r="B55">
        <v>1</v>
      </c>
      <c r="C55" s="1">
        <v>23402</v>
      </c>
      <c r="D55">
        <v>1</v>
      </c>
      <c r="E55">
        <v>2</v>
      </c>
      <c r="F55">
        <v>3</v>
      </c>
      <c r="G55" t="s">
        <v>10</v>
      </c>
      <c r="H55">
        <v>40</v>
      </c>
      <c r="I55">
        <v>89360</v>
      </c>
      <c r="J55">
        <v>226097</v>
      </c>
      <c r="K55" s="3">
        <f>I55*Code!$F$1</f>
        <v>96508.800000000003</v>
      </c>
      <c r="L55" s="2">
        <f t="shared" si="0"/>
        <v>46.541666666666664</v>
      </c>
      <c r="M55">
        <f t="shared" ca="1" si="1"/>
        <v>52</v>
      </c>
      <c r="N55" t="str">
        <f t="shared" si="2"/>
        <v>ÖF</v>
      </c>
    </row>
    <row r="56" spans="1:14" x14ac:dyDescent="0.25">
      <c r="A56">
        <v>525</v>
      </c>
      <c r="B56">
        <v>1</v>
      </c>
      <c r="C56" s="1">
        <v>29787</v>
      </c>
      <c r="D56">
        <v>1</v>
      </c>
      <c r="E56">
        <v>1</v>
      </c>
      <c r="F56">
        <v>4</v>
      </c>
      <c r="G56" t="s">
        <v>9</v>
      </c>
      <c r="H56">
        <v>38</v>
      </c>
      <c r="I56">
        <v>88388</v>
      </c>
      <c r="J56">
        <v>212630</v>
      </c>
      <c r="K56" s="3">
        <f>I56*Code!$F$1</f>
        <v>95459.040000000008</v>
      </c>
      <c r="L56" s="2">
        <f t="shared" si="0"/>
        <v>48.458333333333336</v>
      </c>
      <c r="M56">
        <f t="shared" ca="1" si="1"/>
        <v>34</v>
      </c>
      <c r="N56" t="str">
        <f t="shared" si="2"/>
        <v>SO</v>
      </c>
    </row>
    <row r="57" spans="1:14" x14ac:dyDescent="0.25">
      <c r="A57">
        <v>573</v>
      </c>
      <c r="B57">
        <v>1</v>
      </c>
      <c r="C57" s="1">
        <v>28387</v>
      </c>
      <c r="D57">
        <v>1</v>
      </c>
      <c r="E57">
        <v>1</v>
      </c>
      <c r="F57">
        <v>4</v>
      </c>
      <c r="G57" t="s">
        <v>9</v>
      </c>
      <c r="H57">
        <v>55</v>
      </c>
      <c r="I57">
        <v>86648</v>
      </c>
      <c r="J57">
        <v>46080</v>
      </c>
      <c r="K57" s="3">
        <f>I57*Code!$F$1</f>
        <v>93579.840000000011</v>
      </c>
      <c r="L57" s="2">
        <f t="shared" si="0"/>
        <v>32.82121212121212</v>
      </c>
      <c r="M57">
        <f t="shared" ca="1" si="1"/>
        <v>38</v>
      </c>
      <c r="N57" t="str">
        <f t="shared" si="2"/>
        <v>SO</v>
      </c>
    </row>
    <row r="58" spans="1:14" x14ac:dyDescent="0.25">
      <c r="A58">
        <v>49</v>
      </c>
      <c r="B58">
        <v>1</v>
      </c>
      <c r="C58" s="1">
        <v>33511</v>
      </c>
      <c r="D58">
        <v>1</v>
      </c>
      <c r="E58">
        <v>4</v>
      </c>
      <c r="F58">
        <v>4</v>
      </c>
      <c r="G58" t="s">
        <v>14</v>
      </c>
      <c r="H58">
        <v>39</v>
      </c>
      <c r="I58">
        <v>86640</v>
      </c>
      <c r="J58">
        <v>273965</v>
      </c>
      <c r="K58" s="3">
        <f>I58*Code!$F$1</f>
        <v>93571.200000000012</v>
      </c>
      <c r="L58" s="2">
        <f t="shared" si="0"/>
        <v>46.282051282051285</v>
      </c>
      <c r="M58">
        <f t="shared" ca="1" si="1"/>
        <v>24</v>
      </c>
      <c r="N58" t="str">
        <f t="shared" si="2"/>
        <v>CO</v>
      </c>
    </row>
    <row r="59" spans="1:14" x14ac:dyDescent="0.25">
      <c r="A59">
        <v>285</v>
      </c>
      <c r="B59">
        <v>1</v>
      </c>
      <c r="C59" s="1">
        <v>19781</v>
      </c>
      <c r="D59">
        <v>1</v>
      </c>
      <c r="E59">
        <v>2</v>
      </c>
      <c r="F59">
        <v>4</v>
      </c>
      <c r="G59" t="s">
        <v>11</v>
      </c>
      <c r="H59">
        <v>45</v>
      </c>
      <c r="I59">
        <v>86220</v>
      </c>
      <c r="J59">
        <v>432912</v>
      </c>
      <c r="K59" s="3">
        <f>I59*Code!$F$1</f>
        <v>93117.6</v>
      </c>
      <c r="L59" s="2">
        <f t="shared" si="0"/>
        <v>39.916666666666664</v>
      </c>
      <c r="M59">
        <f t="shared" ca="1" si="1"/>
        <v>62</v>
      </c>
      <c r="N59" t="str">
        <f t="shared" si="2"/>
        <v>IT</v>
      </c>
    </row>
    <row r="60" spans="1:14" x14ac:dyDescent="0.25">
      <c r="A60">
        <v>605</v>
      </c>
      <c r="B60">
        <v>1</v>
      </c>
      <c r="C60" s="1">
        <v>21679</v>
      </c>
      <c r="D60">
        <v>1</v>
      </c>
      <c r="E60">
        <v>1</v>
      </c>
      <c r="F60">
        <v>3</v>
      </c>
      <c r="G60" t="s">
        <v>10</v>
      </c>
      <c r="H60">
        <v>24</v>
      </c>
      <c r="I60">
        <v>85972</v>
      </c>
      <c r="J60">
        <v>263000</v>
      </c>
      <c r="K60" s="3">
        <f>I60*Code!$F$1</f>
        <v>92849.760000000009</v>
      </c>
      <c r="L60" s="2">
        <f t="shared" si="0"/>
        <v>74.628472222222229</v>
      </c>
      <c r="M60">
        <f t="shared" ca="1" si="1"/>
        <v>56</v>
      </c>
      <c r="N60" t="str">
        <f t="shared" si="2"/>
        <v>ÖF</v>
      </c>
    </row>
    <row r="61" spans="1:14" x14ac:dyDescent="0.25">
      <c r="A61">
        <v>768</v>
      </c>
      <c r="B61">
        <v>1</v>
      </c>
      <c r="C61" s="1">
        <v>19937</v>
      </c>
      <c r="D61">
        <v>1</v>
      </c>
      <c r="E61">
        <v>4</v>
      </c>
      <c r="F61">
        <v>3</v>
      </c>
      <c r="G61" t="s">
        <v>10</v>
      </c>
      <c r="H61">
        <v>37</v>
      </c>
      <c r="I61">
        <v>85232</v>
      </c>
      <c r="J61">
        <v>-138338</v>
      </c>
      <c r="K61" s="3">
        <f>I61*Code!$F$1</f>
        <v>92050.560000000012</v>
      </c>
      <c r="L61" s="2">
        <f t="shared" si="0"/>
        <v>47.990990990990994</v>
      </c>
      <c r="M61">
        <f t="shared" ca="1" si="1"/>
        <v>61</v>
      </c>
      <c r="N61" t="str">
        <f t="shared" si="2"/>
        <v>ÖF</v>
      </c>
    </row>
    <row r="62" spans="1:14" x14ac:dyDescent="0.25">
      <c r="A62">
        <v>433</v>
      </c>
      <c r="B62">
        <v>2</v>
      </c>
      <c r="C62" s="1">
        <v>26002</v>
      </c>
      <c r="D62">
        <v>1</v>
      </c>
      <c r="E62">
        <v>2</v>
      </c>
      <c r="F62">
        <v>4</v>
      </c>
      <c r="G62" t="s">
        <v>11</v>
      </c>
      <c r="H62">
        <v>39</v>
      </c>
      <c r="I62">
        <v>83392</v>
      </c>
      <c r="J62">
        <v>-19951</v>
      </c>
      <c r="K62" s="3">
        <f>I62*Code!$F$1</f>
        <v>90063.360000000001</v>
      </c>
      <c r="L62" s="2">
        <f t="shared" si="0"/>
        <v>44.547008547008545</v>
      </c>
      <c r="M62">
        <f t="shared" ca="1" si="1"/>
        <v>44</v>
      </c>
      <c r="N62" t="str">
        <f t="shared" si="2"/>
        <v>IT</v>
      </c>
    </row>
    <row r="63" spans="1:14" x14ac:dyDescent="0.25">
      <c r="A63">
        <v>252</v>
      </c>
      <c r="B63">
        <v>1</v>
      </c>
      <c r="C63" s="1">
        <v>26806</v>
      </c>
      <c r="D63">
        <v>1</v>
      </c>
      <c r="E63">
        <v>2</v>
      </c>
      <c r="F63">
        <v>3</v>
      </c>
      <c r="G63" t="s">
        <v>10</v>
      </c>
      <c r="H63">
        <v>39</v>
      </c>
      <c r="I63">
        <v>82712</v>
      </c>
      <c r="J63">
        <v>335609</v>
      </c>
      <c r="K63" s="3">
        <f>I63*Code!$F$1</f>
        <v>89328.960000000006</v>
      </c>
      <c r="L63" s="2">
        <f t="shared" si="0"/>
        <v>44.183760683760681</v>
      </c>
      <c r="M63">
        <f t="shared" ca="1" si="1"/>
        <v>42</v>
      </c>
      <c r="N63" t="str">
        <f t="shared" si="2"/>
        <v>ÖF</v>
      </c>
    </row>
    <row r="64" spans="1:14" x14ac:dyDescent="0.25">
      <c r="A64">
        <v>710</v>
      </c>
      <c r="B64">
        <v>1</v>
      </c>
      <c r="C64" s="1">
        <v>20583</v>
      </c>
      <c r="D64">
        <v>1</v>
      </c>
      <c r="E64">
        <v>2</v>
      </c>
      <c r="F64">
        <v>4</v>
      </c>
      <c r="G64" t="s">
        <v>26</v>
      </c>
      <c r="H64">
        <v>45</v>
      </c>
      <c r="I64">
        <v>82596</v>
      </c>
      <c r="J64">
        <v>1190447</v>
      </c>
      <c r="K64" s="3">
        <f>I64*Code!$F$1</f>
        <v>89203.680000000008</v>
      </c>
      <c r="L64" s="2">
        <f t="shared" si="0"/>
        <v>38.238888888888887</v>
      </c>
      <c r="M64">
        <f t="shared" ca="1" si="1"/>
        <v>59</v>
      </c>
      <c r="N64" t="str">
        <f t="shared" si="2"/>
        <v>IT</v>
      </c>
    </row>
    <row r="65" spans="1:14" x14ac:dyDescent="0.25">
      <c r="A65">
        <v>718</v>
      </c>
      <c r="B65">
        <v>1</v>
      </c>
      <c r="C65" s="1">
        <v>21027</v>
      </c>
      <c r="D65">
        <v>1</v>
      </c>
      <c r="E65">
        <v>3</v>
      </c>
      <c r="F65">
        <v>4</v>
      </c>
      <c r="G65" t="s">
        <v>18</v>
      </c>
      <c r="H65">
        <v>20</v>
      </c>
      <c r="I65">
        <v>82368</v>
      </c>
      <c r="J65">
        <v>176389</v>
      </c>
      <c r="K65" s="3">
        <f>I65*Code!$F$1</f>
        <v>88957.440000000002</v>
      </c>
      <c r="L65" s="2">
        <f t="shared" si="0"/>
        <v>85.8</v>
      </c>
      <c r="M65">
        <f t="shared" ca="1" si="1"/>
        <v>58</v>
      </c>
      <c r="N65" t="str">
        <f t="shared" si="2"/>
        <v>CO</v>
      </c>
    </row>
    <row r="66" spans="1:14" x14ac:dyDescent="0.25">
      <c r="A66">
        <v>982</v>
      </c>
      <c r="B66">
        <v>1</v>
      </c>
      <c r="C66" s="1">
        <v>28132</v>
      </c>
      <c r="D66">
        <v>1</v>
      </c>
      <c r="E66">
        <v>1</v>
      </c>
      <c r="F66">
        <v>4</v>
      </c>
      <c r="G66" t="s">
        <v>14</v>
      </c>
      <c r="H66">
        <v>50</v>
      </c>
      <c r="I66">
        <v>82308</v>
      </c>
      <c r="J66">
        <v>167863</v>
      </c>
      <c r="K66" s="3">
        <f>I66*Code!$F$1</f>
        <v>88892.64</v>
      </c>
      <c r="L66" s="2">
        <f t="shared" si="0"/>
        <v>34.295000000000002</v>
      </c>
      <c r="M66">
        <f t="shared" ca="1" si="1"/>
        <v>39</v>
      </c>
      <c r="N66" t="str">
        <f t="shared" si="2"/>
        <v>CO</v>
      </c>
    </row>
    <row r="67" spans="1:14" x14ac:dyDescent="0.25">
      <c r="A67">
        <v>922</v>
      </c>
      <c r="B67">
        <v>1</v>
      </c>
      <c r="C67" s="1">
        <v>21351</v>
      </c>
      <c r="D67">
        <v>1</v>
      </c>
      <c r="E67">
        <v>1</v>
      </c>
      <c r="F67">
        <v>3</v>
      </c>
      <c r="G67" t="s">
        <v>10</v>
      </c>
      <c r="H67">
        <v>40</v>
      </c>
      <c r="I67">
        <v>82016</v>
      </c>
      <c r="J67">
        <v>187576</v>
      </c>
      <c r="K67" s="3">
        <f>I67*Code!$F$1</f>
        <v>88577.279999999999</v>
      </c>
      <c r="L67" s="2">
        <f t="shared" ref="L67:L130" si="3">IF(H67&gt;0,I67/(12*4*H67),0)</f>
        <v>42.716666666666669</v>
      </c>
      <c r="M67">
        <f t="shared" ref="M67:M130" ca="1" si="4">ROUNDDOWN(YEARFRAC(C67,TODAY(),1),0)</f>
        <v>57</v>
      </c>
      <c r="N67" t="str">
        <f t="shared" ref="N67:N130" si="5">MID(G67,2,2)</f>
        <v>ÖF</v>
      </c>
    </row>
    <row r="68" spans="1:14" x14ac:dyDescent="0.25">
      <c r="A68">
        <v>78</v>
      </c>
      <c r="B68">
        <v>1</v>
      </c>
      <c r="C68" s="1">
        <v>27538</v>
      </c>
      <c r="D68">
        <v>1</v>
      </c>
      <c r="E68">
        <v>3</v>
      </c>
      <c r="F68">
        <v>3</v>
      </c>
      <c r="G68" t="s">
        <v>10</v>
      </c>
      <c r="H68">
        <v>40</v>
      </c>
      <c r="I68">
        <v>81876</v>
      </c>
      <c r="J68">
        <v>2500</v>
      </c>
      <c r="K68" s="3">
        <f>I68*Code!$F$1</f>
        <v>88426.08</v>
      </c>
      <c r="L68" s="2">
        <f t="shared" si="3"/>
        <v>42.643749999999997</v>
      </c>
      <c r="M68">
        <f t="shared" ca="1" si="4"/>
        <v>40</v>
      </c>
      <c r="N68" t="str">
        <f t="shared" si="5"/>
        <v>ÖF</v>
      </c>
    </row>
    <row r="69" spans="1:14" x14ac:dyDescent="0.25">
      <c r="A69">
        <v>1229</v>
      </c>
      <c r="B69">
        <v>2</v>
      </c>
      <c r="C69" s="1">
        <v>25522</v>
      </c>
      <c r="D69">
        <v>1</v>
      </c>
      <c r="E69">
        <v>1</v>
      </c>
      <c r="F69">
        <v>2</v>
      </c>
      <c r="G69" t="s">
        <v>11</v>
      </c>
      <c r="H69">
        <v>60</v>
      </c>
      <c r="I69">
        <v>81348</v>
      </c>
      <c r="J69">
        <v>456300</v>
      </c>
      <c r="K69" s="3">
        <f>I69*Code!$F$1</f>
        <v>87855.840000000011</v>
      </c>
      <c r="L69" s="2">
        <f t="shared" si="3"/>
        <v>28.245833333333334</v>
      </c>
      <c r="M69">
        <f t="shared" ca="1" si="4"/>
        <v>46</v>
      </c>
      <c r="N69" t="str">
        <f t="shared" si="5"/>
        <v>IT</v>
      </c>
    </row>
    <row r="70" spans="1:14" x14ac:dyDescent="0.25">
      <c r="A70">
        <v>171</v>
      </c>
      <c r="B70">
        <v>1</v>
      </c>
      <c r="C70" s="1">
        <v>20875</v>
      </c>
      <c r="D70">
        <v>1</v>
      </c>
      <c r="E70">
        <v>4</v>
      </c>
      <c r="F70">
        <v>4</v>
      </c>
      <c r="G70" t="s">
        <v>9</v>
      </c>
      <c r="H70">
        <v>34</v>
      </c>
      <c r="I70">
        <v>81316</v>
      </c>
      <c r="J70">
        <v>267180</v>
      </c>
      <c r="K70" s="3">
        <f>I70*Code!$F$1</f>
        <v>87821.28</v>
      </c>
      <c r="L70" s="2">
        <f t="shared" si="3"/>
        <v>49.825980392156865</v>
      </c>
      <c r="M70">
        <f t="shared" ca="1" si="4"/>
        <v>59</v>
      </c>
      <c r="N70" t="str">
        <f t="shared" si="5"/>
        <v>SO</v>
      </c>
    </row>
    <row r="71" spans="1:14" x14ac:dyDescent="0.25">
      <c r="A71">
        <v>371</v>
      </c>
      <c r="B71">
        <v>1</v>
      </c>
      <c r="C71" s="1">
        <v>25096</v>
      </c>
      <c r="D71">
        <v>1</v>
      </c>
      <c r="E71">
        <v>1</v>
      </c>
      <c r="F71">
        <v>4</v>
      </c>
      <c r="G71" t="s">
        <v>9</v>
      </c>
      <c r="H71">
        <v>50</v>
      </c>
      <c r="I71">
        <v>80652</v>
      </c>
      <c r="J71">
        <v>594657</v>
      </c>
      <c r="K71" s="3">
        <f>I71*Code!$F$1</f>
        <v>87104.16</v>
      </c>
      <c r="L71" s="2">
        <f t="shared" si="3"/>
        <v>33.604999999999997</v>
      </c>
      <c r="M71">
        <f t="shared" ca="1" si="4"/>
        <v>47</v>
      </c>
      <c r="N71" t="str">
        <f t="shared" si="5"/>
        <v>SO</v>
      </c>
    </row>
    <row r="72" spans="1:14" x14ac:dyDescent="0.25">
      <c r="A72">
        <v>671</v>
      </c>
      <c r="B72">
        <v>1</v>
      </c>
      <c r="C72" s="1">
        <v>28051</v>
      </c>
      <c r="D72">
        <v>1</v>
      </c>
      <c r="E72">
        <v>2</v>
      </c>
      <c r="F72">
        <v>3</v>
      </c>
      <c r="G72" t="s">
        <v>10</v>
      </c>
      <c r="H72">
        <v>49</v>
      </c>
      <c r="I72">
        <v>80236</v>
      </c>
      <c r="J72">
        <v>254087</v>
      </c>
      <c r="K72" s="3">
        <f>I72*Code!$F$1</f>
        <v>86654.88</v>
      </c>
      <c r="L72" s="2">
        <f t="shared" si="3"/>
        <v>34.113945578231295</v>
      </c>
      <c r="M72">
        <f t="shared" ca="1" si="4"/>
        <v>39</v>
      </c>
      <c r="N72" t="str">
        <f t="shared" si="5"/>
        <v>ÖF</v>
      </c>
    </row>
    <row r="73" spans="1:14" x14ac:dyDescent="0.25">
      <c r="A73">
        <v>366</v>
      </c>
      <c r="B73">
        <v>1</v>
      </c>
      <c r="C73" s="1">
        <v>24299</v>
      </c>
      <c r="D73">
        <v>1</v>
      </c>
      <c r="E73">
        <v>4</v>
      </c>
      <c r="F73">
        <v>4</v>
      </c>
      <c r="G73" t="s">
        <v>19</v>
      </c>
      <c r="H73">
        <v>39</v>
      </c>
      <c r="I73">
        <v>80076</v>
      </c>
      <c r="J73">
        <v>155200</v>
      </c>
      <c r="K73" s="3">
        <f>I73*Code!$F$1</f>
        <v>86482.08</v>
      </c>
      <c r="L73" s="2">
        <f t="shared" si="3"/>
        <v>42.775641025641029</v>
      </c>
      <c r="M73">
        <f t="shared" ca="1" si="4"/>
        <v>49</v>
      </c>
      <c r="N73" t="str">
        <f t="shared" si="5"/>
        <v>FI</v>
      </c>
    </row>
    <row r="74" spans="1:14" x14ac:dyDescent="0.25">
      <c r="A74">
        <v>695</v>
      </c>
      <c r="B74">
        <v>1</v>
      </c>
      <c r="C74" s="1">
        <v>23182</v>
      </c>
      <c r="D74">
        <v>1</v>
      </c>
      <c r="E74">
        <v>2</v>
      </c>
      <c r="F74">
        <v>4</v>
      </c>
      <c r="G74" t="s">
        <v>9</v>
      </c>
      <c r="H74">
        <v>40</v>
      </c>
      <c r="I74">
        <v>79808</v>
      </c>
      <c r="J74">
        <v>397097</v>
      </c>
      <c r="K74" s="3">
        <f>I74*Code!$F$1</f>
        <v>86192.639999999999</v>
      </c>
      <c r="L74" s="2">
        <f t="shared" si="3"/>
        <v>41.56666666666667</v>
      </c>
      <c r="M74">
        <f t="shared" ca="1" si="4"/>
        <v>52</v>
      </c>
      <c r="N74" t="str">
        <f t="shared" si="5"/>
        <v>SO</v>
      </c>
    </row>
    <row r="75" spans="1:14" x14ac:dyDescent="0.25">
      <c r="A75">
        <v>480</v>
      </c>
      <c r="B75">
        <v>1</v>
      </c>
      <c r="C75" s="1">
        <v>29230</v>
      </c>
      <c r="D75">
        <v>1</v>
      </c>
      <c r="E75">
        <v>2</v>
      </c>
      <c r="F75">
        <v>3</v>
      </c>
      <c r="G75" t="s">
        <v>10</v>
      </c>
      <c r="H75">
        <v>40</v>
      </c>
      <c r="I75">
        <v>79132</v>
      </c>
      <c r="J75">
        <v>78553</v>
      </c>
      <c r="K75" s="3">
        <f>I75*Code!$F$1</f>
        <v>85462.560000000012</v>
      </c>
      <c r="L75" s="2">
        <f t="shared" si="3"/>
        <v>41.21458333333333</v>
      </c>
      <c r="M75">
        <f t="shared" ca="1" si="4"/>
        <v>36</v>
      </c>
      <c r="N75" t="str">
        <f t="shared" si="5"/>
        <v>ÖF</v>
      </c>
    </row>
    <row r="76" spans="1:14" x14ac:dyDescent="0.25">
      <c r="A76">
        <v>112</v>
      </c>
      <c r="B76">
        <v>1</v>
      </c>
      <c r="C76" s="1">
        <v>21541</v>
      </c>
      <c r="D76">
        <v>1</v>
      </c>
      <c r="E76">
        <v>4</v>
      </c>
      <c r="F76">
        <v>3</v>
      </c>
      <c r="G76" t="s">
        <v>10</v>
      </c>
      <c r="H76">
        <v>34</v>
      </c>
      <c r="I76">
        <v>78896</v>
      </c>
      <c r="J76">
        <v>324636</v>
      </c>
      <c r="K76" s="3">
        <f>I76*Code!$F$1</f>
        <v>85207.680000000008</v>
      </c>
      <c r="L76" s="2">
        <f t="shared" si="3"/>
        <v>48.343137254901961</v>
      </c>
      <c r="M76">
        <f t="shared" ca="1" si="4"/>
        <v>57</v>
      </c>
      <c r="N76" t="str">
        <f t="shared" si="5"/>
        <v>ÖF</v>
      </c>
    </row>
    <row r="77" spans="1:14" x14ac:dyDescent="0.25">
      <c r="A77">
        <v>788</v>
      </c>
      <c r="B77">
        <v>1</v>
      </c>
      <c r="C77" s="1">
        <v>21344</v>
      </c>
      <c r="D77">
        <v>1</v>
      </c>
      <c r="E77">
        <v>2</v>
      </c>
      <c r="F77">
        <v>3</v>
      </c>
      <c r="G77" t="s">
        <v>10</v>
      </c>
      <c r="H77">
        <v>41</v>
      </c>
      <c r="I77">
        <v>78808</v>
      </c>
      <c r="J77">
        <v>287663</v>
      </c>
      <c r="K77" s="3">
        <f>I77*Code!$F$1</f>
        <v>85112.639999999999</v>
      </c>
      <c r="L77" s="2">
        <f t="shared" si="3"/>
        <v>40.044715447154474</v>
      </c>
      <c r="M77">
        <f t="shared" ca="1" si="4"/>
        <v>57</v>
      </c>
      <c r="N77" t="str">
        <f t="shared" si="5"/>
        <v>ÖF</v>
      </c>
    </row>
    <row r="78" spans="1:14" x14ac:dyDescent="0.25">
      <c r="A78">
        <v>875</v>
      </c>
      <c r="B78">
        <v>1</v>
      </c>
      <c r="C78" s="1">
        <v>27547</v>
      </c>
      <c r="D78">
        <v>1</v>
      </c>
      <c r="E78">
        <v>1</v>
      </c>
      <c r="F78">
        <v>4</v>
      </c>
      <c r="G78" t="s">
        <v>22</v>
      </c>
      <c r="H78">
        <v>40</v>
      </c>
      <c r="I78">
        <v>78636</v>
      </c>
      <c r="J78">
        <v>42198</v>
      </c>
      <c r="K78" s="3">
        <f>I78*Code!$F$1</f>
        <v>84926.88</v>
      </c>
      <c r="L78" s="2">
        <f t="shared" si="3"/>
        <v>40.956249999999997</v>
      </c>
      <c r="M78">
        <f t="shared" ca="1" si="4"/>
        <v>40</v>
      </c>
      <c r="N78" t="str">
        <f t="shared" si="5"/>
        <v>FI</v>
      </c>
    </row>
    <row r="79" spans="1:14" x14ac:dyDescent="0.25">
      <c r="A79">
        <v>221</v>
      </c>
      <c r="B79">
        <v>1</v>
      </c>
      <c r="C79" s="1">
        <v>28073</v>
      </c>
      <c r="D79">
        <v>1</v>
      </c>
      <c r="E79">
        <v>1</v>
      </c>
      <c r="F79">
        <v>4</v>
      </c>
      <c r="G79" t="s">
        <v>26</v>
      </c>
      <c r="H79">
        <v>45</v>
      </c>
      <c r="I79">
        <v>78604</v>
      </c>
      <c r="J79">
        <v>187609</v>
      </c>
      <c r="K79" s="3">
        <f>I79*Code!$F$1</f>
        <v>84892.32</v>
      </c>
      <c r="L79" s="2">
        <f t="shared" si="3"/>
        <v>36.390740740740739</v>
      </c>
      <c r="M79">
        <f t="shared" ca="1" si="4"/>
        <v>39</v>
      </c>
      <c r="N79" t="str">
        <f t="shared" si="5"/>
        <v>IT</v>
      </c>
    </row>
    <row r="80" spans="1:14" x14ac:dyDescent="0.25">
      <c r="A80">
        <v>202</v>
      </c>
      <c r="B80">
        <v>1</v>
      </c>
      <c r="C80" s="1">
        <v>23939</v>
      </c>
      <c r="D80">
        <v>1</v>
      </c>
      <c r="E80">
        <v>3</v>
      </c>
      <c r="F80">
        <v>4</v>
      </c>
      <c r="G80" t="s">
        <v>9</v>
      </c>
      <c r="H80">
        <v>38</v>
      </c>
      <c r="I80">
        <v>77692</v>
      </c>
      <c r="J80">
        <v>75976</v>
      </c>
      <c r="K80" s="3">
        <f>I80*Code!$F$1</f>
        <v>83907.36</v>
      </c>
      <c r="L80" s="2">
        <f t="shared" si="3"/>
        <v>42.594298245614034</v>
      </c>
      <c r="M80">
        <f t="shared" ca="1" si="4"/>
        <v>50</v>
      </c>
      <c r="N80" t="str">
        <f t="shared" si="5"/>
        <v>SO</v>
      </c>
    </row>
    <row r="81" spans="1:14" x14ac:dyDescent="0.25">
      <c r="A81">
        <v>1310</v>
      </c>
      <c r="B81">
        <v>1</v>
      </c>
      <c r="C81" s="1">
        <v>23826</v>
      </c>
      <c r="D81">
        <v>1</v>
      </c>
      <c r="E81">
        <v>1</v>
      </c>
      <c r="F81">
        <v>2</v>
      </c>
      <c r="G81" t="s">
        <v>22</v>
      </c>
      <c r="H81">
        <v>60</v>
      </c>
      <c r="I81">
        <v>77440</v>
      </c>
      <c r="J81">
        <v>220285</v>
      </c>
      <c r="K81" s="3">
        <f>I81*Code!$F$1</f>
        <v>83635.200000000012</v>
      </c>
      <c r="L81" s="2">
        <f t="shared" si="3"/>
        <v>26.888888888888889</v>
      </c>
      <c r="M81">
        <f t="shared" ca="1" si="4"/>
        <v>50</v>
      </c>
      <c r="N81" t="str">
        <f t="shared" si="5"/>
        <v>FI</v>
      </c>
    </row>
    <row r="82" spans="1:14" x14ac:dyDescent="0.25">
      <c r="A82">
        <v>2</v>
      </c>
      <c r="B82">
        <v>1</v>
      </c>
      <c r="C82" s="1">
        <v>19918</v>
      </c>
      <c r="D82">
        <v>1</v>
      </c>
      <c r="E82">
        <v>1</v>
      </c>
      <c r="F82">
        <v>3</v>
      </c>
      <c r="G82" t="s">
        <v>10</v>
      </c>
      <c r="H82">
        <v>39</v>
      </c>
      <c r="I82">
        <v>77420</v>
      </c>
      <c r="J82">
        <v>357500</v>
      </c>
      <c r="K82" s="3">
        <f>I82*Code!$F$1</f>
        <v>83613.600000000006</v>
      </c>
      <c r="L82" s="2">
        <f t="shared" si="3"/>
        <v>41.356837606837608</v>
      </c>
      <c r="M82">
        <f t="shared" ca="1" si="4"/>
        <v>61</v>
      </c>
      <c r="N82" t="str">
        <f t="shared" si="5"/>
        <v>ÖF</v>
      </c>
    </row>
    <row r="83" spans="1:14" x14ac:dyDescent="0.25">
      <c r="A83">
        <v>251</v>
      </c>
      <c r="B83">
        <v>1</v>
      </c>
      <c r="C83" s="1">
        <v>20012</v>
      </c>
      <c r="D83">
        <v>1</v>
      </c>
      <c r="E83">
        <v>4</v>
      </c>
      <c r="F83">
        <v>5</v>
      </c>
      <c r="G83" t="s">
        <v>27</v>
      </c>
      <c r="H83">
        <v>35</v>
      </c>
      <c r="I83">
        <v>77376</v>
      </c>
      <c r="J83">
        <v>350292</v>
      </c>
      <c r="K83" s="3">
        <f>I83*Code!$F$1</f>
        <v>83566.080000000002</v>
      </c>
      <c r="L83" s="2">
        <f t="shared" si="3"/>
        <v>46.057142857142857</v>
      </c>
      <c r="M83">
        <f t="shared" ca="1" si="4"/>
        <v>61</v>
      </c>
      <c r="N83" t="str">
        <f t="shared" si="5"/>
        <v>IN</v>
      </c>
    </row>
    <row r="84" spans="1:14" x14ac:dyDescent="0.25">
      <c r="A84">
        <v>1017</v>
      </c>
      <c r="B84">
        <v>1</v>
      </c>
      <c r="C84" s="1">
        <v>24073</v>
      </c>
      <c r="D84">
        <v>1</v>
      </c>
      <c r="E84">
        <v>2</v>
      </c>
      <c r="F84">
        <v>4</v>
      </c>
      <c r="G84" t="s">
        <v>14</v>
      </c>
      <c r="H84">
        <v>40</v>
      </c>
      <c r="I84">
        <v>77104</v>
      </c>
      <c r="J84">
        <v>409974</v>
      </c>
      <c r="K84" s="3">
        <f>I84*Code!$F$1</f>
        <v>83272.320000000007</v>
      </c>
      <c r="L84" s="2">
        <f t="shared" si="3"/>
        <v>40.158333333333331</v>
      </c>
      <c r="M84">
        <f t="shared" ca="1" si="4"/>
        <v>50</v>
      </c>
      <c r="N84" t="str">
        <f t="shared" si="5"/>
        <v>CO</v>
      </c>
    </row>
    <row r="85" spans="1:14" x14ac:dyDescent="0.25">
      <c r="A85">
        <v>841</v>
      </c>
      <c r="B85">
        <v>1</v>
      </c>
      <c r="C85" s="1">
        <v>22566</v>
      </c>
      <c r="D85">
        <v>2</v>
      </c>
      <c r="E85">
        <v>2</v>
      </c>
      <c r="F85">
        <v>4</v>
      </c>
      <c r="G85" t="s">
        <v>11</v>
      </c>
      <c r="H85">
        <v>40</v>
      </c>
      <c r="I85">
        <v>77020</v>
      </c>
      <c r="J85">
        <v>408947</v>
      </c>
      <c r="K85" s="3">
        <f>I85*Code!$F$1</f>
        <v>83181.600000000006</v>
      </c>
      <c r="L85" s="2">
        <f t="shared" si="3"/>
        <v>40.114583333333336</v>
      </c>
      <c r="M85">
        <f t="shared" ca="1" si="4"/>
        <v>54</v>
      </c>
      <c r="N85" t="str">
        <f t="shared" si="5"/>
        <v>IT</v>
      </c>
    </row>
    <row r="86" spans="1:14" x14ac:dyDescent="0.25">
      <c r="A86">
        <v>29</v>
      </c>
      <c r="B86">
        <v>1</v>
      </c>
      <c r="C86" s="1">
        <v>19200</v>
      </c>
      <c r="D86">
        <v>1</v>
      </c>
      <c r="E86">
        <v>1</v>
      </c>
      <c r="F86">
        <v>3</v>
      </c>
      <c r="G86" t="s">
        <v>10</v>
      </c>
      <c r="H86">
        <v>40</v>
      </c>
      <c r="I86">
        <v>76800</v>
      </c>
      <c r="J86">
        <v>172559</v>
      </c>
      <c r="K86" s="3">
        <f>I86*Code!$F$1</f>
        <v>82944</v>
      </c>
      <c r="L86" s="2">
        <f t="shared" si="3"/>
        <v>40</v>
      </c>
      <c r="M86">
        <f t="shared" ca="1" si="4"/>
        <v>63</v>
      </c>
      <c r="N86" t="str">
        <f t="shared" si="5"/>
        <v>ÖF</v>
      </c>
    </row>
    <row r="87" spans="1:14" x14ac:dyDescent="0.25">
      <c r="A87">
        <v>409</v>
      </c>
      <c r="B87">
        <v>1</v>
      </c>
      <c r="C87" s="1">
        <v>29718</v>
      </c>
      <c r="D87">
        <v>1</v>
      </c>
      <c r="E87">
        <v>1</v>
      </c>
      <c r="F87">
        <v>4</v>
      </c>
      <c r="G87" t="s">
        <v>9</v>
      </c>
      <c r="H87">
        <v>39</v>
      </c>
      <c r="I87">
        <v>76684</v>
      </c>
      <c r="J87">
        <v>67190</v>
      </c>
      <c r="K87" s="3">
        <f>I87*Code!$F$1</f>
        <v>82818.720000000001</v>
      </c>
      <c r="L87" s="2">
        <f t="shared" si="3"/>
        <v>40.963675213675216</v>
      </c>
      <c r="M87">
        <f t="shared" ca="1" si="4"/>
        <v>34</v>
      </c>
      <c r="N87" t="str">
        <f t="shared" si="5"/>
        <v>SO</v>
      </c>
    </row>
    <row r="88" spans="1:14" x14ac:dyDescent="0.25">
      <c r="A88">
        <v>576</v>
      </c>
      <c r="B88">
        <v>1</v>
      </c>
      <c r="C88" s="1">
        <v>24436</v>
      </c>
      <c r="D88">
        <v>1</v>
      </c>
      <c r="E88">
        <v>2</v>
      </c>
      <c r="F88">
        <v>4</v>
      </c>
      <c r="G88" t="s">
        <v>26</v>
      </c>
      <c r="H88">
        <v>40</v>
      </c>
      <c r="I88">
        <v>76524</v>
      </c>
      <c r="J88">
        <v>307637</v>
      </c>
      <c r="K88" s="3">
        <f>I88*Code!$F$1</f>
        <v>82645.919999999998</v>
      </c>
      <c r="L88" s="2">
        <f t="shared" si="3"/>
        <v>39.856250000000003</v>
      </c>
      <c r="M88">
        <f t="shared" ca="1" si="4"/>
        <v>49</v>
      </c>
      <c r="N88" t="str">
        <f t="shared" si="5"/>
        <v>IT</v>
      </c>
    </row>
    <row r="89" spans="1:14" x14ac:dyDescent="0.25">
      <c r="A89">
        <v>1307</v>
      </c>
      <c r="B89">
        <v>1</v>
      </c>
      <c r="C89" s="1">
        <v>24247</v>
      </c>
      <c r="D89">
        <v>1</v>
      </c>
      <c r="E89">
        <v>1</v>
      </c>
      <c r="F89">
        <v>4</v>
      </c>
      <c r="G89" t="s">
        <v>11</v>
      </c>
      <c r="H89">
        <v>44</v>
      </c>
      <c r="I89">
        <v>76036</v>
      </c>
      <c r="J89">
        <v>205713</v>
      </c>
      <c r="K89" s="3">
        <f>I89*Code!$F$1</f>
        <v>82118.880000000005</v>
      </c>
      <c r="L89" s="2">
        <f t="shared" si="3"/>
        <v>36.001893939393938</v>
      </c>
      <c r="M89">
        <f t="shared" ca="1" si="4"/>
        <v>49</v>
      </c>
      <c r="N89" t="str">
        <f t="shared" si="5"/>
        <v>IT</v>
      </c>
    </row>
    <row r="90" spans="1:14" x14ac:dyDescent="0.25">
      <c r="A90">
        <v>877</v>
      </c>
      <c r="B90">
        <v>1</v>
      </c>
      <c r="C90" s="1">
        <v>19591</v>
      </c>
      <c r="D90">
        <v>1</v>
      </c>
      <c r="E90">
        <v>2</v>
      </c>
      <c r="F90">
        <v>2</v>
      </c>
      <c r="G90" t="s">
        <v>19</v>
      </c>
      <c r="H90">
        <v>40</v>
      </c>
      <c r="I90">
        <v>75968</v>
      </c>
      <c r="J90">
        <v>187597</v>
      </c>
      <c r="K90" s="3">
        <f>I90*Code!$F$1</f>
        <v>82045.440000000002</v>
      </c>
      <c r="L90" s="2">
        <f t="shared" si="3"/>
        <v>39.56666666666667</v>
      </c>
      <c r="M90">
        <f t="shared" ca="1" si="4"/>
        <v>62</v>
      </c>
      <c r="N90" t="str">
        <f t="shared" si="5"/>
        <v>FI</v>
      </c>
    </row>
    <row r="91" spans="1:14" x14ac:dyDescent="0.25">
      <c r="A91">
        <v>200</v>
      </c>
      <c r="B91">
        <v>1</v>
      </c>
      <c r="C91" s="1">
        <v>21725</v>
      </c>
      <c r="D91">
        <v>1</v>
      </c>
      <c r="E91">
        <v>2</v>
      </c>
      <c r="F91">
        <v>3</v>
      </c>
      <c r="G91" t="s">
        <v>10</v>
      </c>
      <c r="H91">
        <v>40</v>
      </c>
      <c r="I91">
        <v>75964</v>
      </c>
      <c r="J91">
        <v>186428</v>
      </c>
      <c r="K91" s="3">
        <f>I91*Code!$F$1</f>
        <v>82041.12000000001</v>
      </c>
      <c r="L91" s="2">
        <f t="shared" si="3"/>
        <v>39.564583333333331</v>
      </c>
      <c r="M91">
        <f t="shared" ca="1" si="4"/>
        <v>56</v>
      </c>
      <c r="N91" t="str">
        <f t="shared" si="5"/>
        <v>ÖF</v>
      </c>
    </row>
    <row r="92" spans="1:14" x14ac:dyDescent="0.25">
      <c r="A92">
        <v>808</v>
      </c>
      <c r="B92">
        <v>1</v>
      </c>
      <c r="C92" s="1">
        <v>17922</v>
      </c>
      <c r="D92">
        <v>1</v>
      </c>
      <c r="E92">
        <v>2</v>
      </c>
      <c r="F92">
        <v>2</v>
      </c>
      <c r="G92" t="s">
        <v>9</v>
      </c>
      <c r="H92">
        <v>35</v>
      </c>
      <c r="I92">
        <v>75880</v>
      </c>
      <c r="J92">
        <v>631400</v>
      </c>
      <c r="K92" s="3">
        <f>I92*Code!$F$1</f>
        <v>81950.400000000009</v>
      </c>
      <c r="L92" s="2">
        <f t="shared" si="3"/>
        <v>45.166666666666664</v>
      </c>
      <c r="M92">
        <f t="shared" ca="1" si="4"/>
        <v>67</v>
      </c>
      <c r="N92" t="str">
        <f t="shared" si="5"/>
        <v>SO</v>
      </c>
    </row>
    <row r="93" spans="1:14" x14ac:dyDescent="0.25">
      <c r="A93">
        <v>469</v>
      </c>
      <c r="B93">
        <v>1</v>
      </c>
      <c r="C93" s="1">
        <v>25421</v>
      </c>
      <c r="D93">
        <v>1</v>
      </c>
      <c r="E93">
        <v>1</v>
      </c>
      <c r="F93">
        <v>4</v>
      </c>
      <c r="G93" t="s">
        <v>22</v>
      </c>
      <c r="H93">
        <v>55</v>
      </c>
      <c r="I93">
        <v>75524</v>
      </c>
      <c r="J93">
        <v>85980</v>
      </c>
      <c r="K93" s="3">
        <f>I93*Code!$F$1</f>
        <v>81565.919999999998</v>
      </c>
      <c r="L93" s="2">
        <f t="shared" si="3"/>
        <v>28.607575757575759</v>
      </c>
      <c r="M93">
        <f t="shared" ca="1" si="4"/>
        <v>46</v>
      </c>
      <c r="N93" t="str">
        <f t="shared" si="5"/>
        <v>FI</v>
      </c>
    </row>
    <row r="94" spans="1:14" x14ac:dyDescent="0.25">
      <c r="A94">
        <v>345</v>
      </c>
      <c r="B94">
        <v>1</v>
      </c>
      <c r="C94" s="1">
        <v>28168</v>
      </c>
      <c r="D94">
        <v>1</v>
      </c>
      <c r="E94">
        <v>1</v>
      </c>
      <c r="F94">
        <v>4</v>
      </c>
      <c r="G94" t="s">
        <v>23</v>
      </c>
      <c r="H94">
        <v>40</v>
      </c>
      <c r="I94">
        <v>75452</v>
      </c>
      <c r="J94">
        <v>10494</v>
      </c>
      <c r="K94" s="3">
        <f>I94*Code!$F$1</f>
        <v>81488.160000000003</v>
      </c>
      <c r="L94" s="2">
        <f t="shared" si="3"/>
        <v>39.297916666666666</v>
      </c>
      <c r="M94">
        <f t="shared" ca="1" si="4"/>
        <v>39</v>
      </c>
      <c r="N94" t="str">
        <f t="shared" si="5"/>
        <v>SO</v>
      </c>
    </row>
    <row r="95" spans="1:14" x14ac:dyDescent="0.25">
      <c r="A95">
        <v>46</v>
      </c>
      <c r="B95">
        <v>2</v>
      </c>
      <c r="C95" s="1">
        <v>30243</v>
      </c>
      <c r="D95">
        <v>1</v>
      </c>
      <c r="E95">
        <v>2</v>
      </c>
      <c r="F95">
        <v>3</v>
      </c>
      <c r="G95" t="s">
        <v>10</v>
      </c>
      <c r="H95">
        <v>36</v>
      </c>
      <c r="I95">
        <v>75260</v>
      </c>
      <c r="J95">
        <v>6500</v>
      </c>
      <c r="K95" s="3">
        <f>I95*Code!$F$1</f>
        <v>81280.800000000003</v>
      </c>
      <c r="L95" s="2">
        <f t="shared" si="3"/>
        <v>43.55324074074074</v>
      </c>
      <c r="M95">
        <f t="shared" ca="1" si="4"/>
        <v>33</v>
      </c>
      <c r="N95" t="str">
        <f t="shared" si="5"/>
        <v>ÖF</v>
      </c>
    </row>
    <row r="96" spans="1:14" x14ac:dyDescent="0.25">
      <c r="A96">
        <v>417</v>
      </c>
      <c r="B96">
        <v>1</v>
      </c>
      <c r="C96" s="1">
        <v>23546</v>
      </c>
      <c r="D96">
        <v>1</v>
      </c>
      <c r="E96">
        <v>1</v>
      </c>
      <c r="F96">
        <v>3</v>
      </c>
      <c r="G96" t="s">
        <v>10</v>
      </c>
      <c r="H96">
        <v>50</v>
      </c>
      <c r="I96">
        <v>74932</v>
      </c>
      <c r="J96">
        <v>140250</v>
      </c>
      <c r="K96" s="3">
        <f>I96*Code!$F$1</f>
        <v>80926.560000000012</v>
      </c>
      <c r="L96" s="2">
        <f t="shared" si="3"/>
        <v>31.221666666666668</v>
      </c>
      <c r="M96">
        <f t="shared" ca="1" si="4"/>
        <v>51</v>
      </c>
      <c r="N96" t="str">
        <f t="shared" si="5"/>
        <v>ÖF</v>
      </c>
    </row>
    <row r="97" spans="1:14" x14ac:dyDescent="0.25">
      <c r="A97">
        <v>534</v>
      </c>
      <c r="B97">
        <v>1</v>
      </c>
      <c r="C97" s="1">
        <v>22459</v>
      </c>
      <c r="D97">
        <v>1</v>
      </c>
      <c r="E97">
        <v>1</v>
      </c>
      <c r="F97">
        <v>3</v>
      </c>
      <c r="G97" t="s">
        <v>10</v>
      </c>
      <c r="H97">
        <v>38</v>
      </c>
      <c r="I97">
        <v>74784</v>
      </c>
      <c r="J97">
        <v>329197</v>
      </c>
      <c r="K97" s="3">
        <f>I97*Code!$F$1</f>
        <v>80766.720000000001</v>
      </c>
      <c r="L97" s="2">
        <f t="shared" si="3"/>
        <v>41</v>
      </c>
      <c r="M97">
        <f t="shared" ca="1" si="4"/>
        <v>54</v>
      </c>
      <c r="N97" t="str">
        <f t="shared" si="5"/>
        <v>ÖF</v>
      </c>
    </row>
    <row r="98" spans="1:14" x14ac:dyDescent="0.25">
      <c r="A98">
        <v>277</v>
      </c>
      <c r="B98">
        <v>1</v>
      </c>
      <c r="C98" s="1">
        <v>25835</v>
      </c>
      <c r="D98">
        <v>1</v>
      </c>
      <c r="E98">
        <v>2</v>
      </c>
      <c r="F98">
        <v>3</v>
      </c>
      <c r="G98" t="s">
        <v>10</v>
      </c>
      <c r="H98">
        <v>39</v>
      </c>
      <c r="I98">
        <v>74680</v>
      </c>
      <c r="J98">
        <v>140985</v>
      </c>
      <c r="K98" s="3">
        <f>I98*Code!$F$1</f>
        <v>80654.400000000009</v>
      </c>
      <c r="L98" s="2">
        <f t="shared" si="3"/>
        <v>39.893162393162392</v>
      </c>
      <c r="M98">
        <f t="shared" ca="1" si="4"/>
        <v>45</v>
      </c>
      <c r="N98" t="str">
        <f t="shared" si="5"/>
        <v>ÖF</v>
      </c>
    </row>
    <row r="99" spans="1:14" x14ac:dyDescent="0.25">
      <c r="A99">
        <v>634</v>
      </c>
      <c r="B99">
        <v>1</v>
      </c>
      <c r="C99" s="1">
        <v>23095</v>
      </c>
      <c r="D99">
        <v>1</v>
      </c>
      <c r="E99">
        <v>1</v>
      </c>
      <c r="F99">
        <v>4</v>
      </c>
      <c r="G99" t="s">
        <v>14</v>
      </c>
      <c r="H99">
        <v>55</v>
      </c>
      <c r="I99">
        <v>74672</v>
      </c>
      <c r="J99">
        <v>377765</v>
      </c>
      <c r="K99" s="3">
        <f>I99*Code!$F$1</f>
        <v>80645.760000000009</v>
      </c>
      <c r="L99" s="2">
        <f t="shared" si="3"/>
        <v>28.284848484848485</v>
      </c>
      <c r="M99">
        <f t="shared" ca="1" si="4"/>
        <v>52</v>
      </c>
      <c r="N99" t="str">
        <f t="shared" si="5"/>
        <v>CO</v>
      </c>
    </row>
    <row r="100" spans="1:14" x14ac:dyDescent="0.25">
      <c r="A100">
        <v>680</v>
      </c>
      <c r="B100">
        <v>2</v>
      </c>
      <c r="C100" s="1">
        <v>23170</v>
      </c>
      <c r="D100">
        <v>1</v>
      </c>
      <c r="E100">
        <v>4</v>
      </c>
      <c r="F100">
        <v>4</v>
      </c>
      <c r="G100" t="s">
        <v>19</v>
      </c>
      <c r="H100">
        <v>38</v>
      </c>
      <c r="I100">
        <v>74232</v>
      </c>
      <c r="J100">
        <v>0</v>
      </c>
      <c r="K100" s="3">
        <f>I100*Code!$F$1</f>
        <v>80170.560000000012</v>
      </c>
      <c r="L100" s="2">
        <f t="shared" si="3"/>
        <v>40.69736842105263</v>
      </c>
      <c r="M100">
        <f t="shared" ca="1" si="4"/>
        <v>52</v>
      </c>
      <c r="N100" t="str">
        <f t="shared" si="5"/>
        <v>FI</v>
      </c>
    </row>
    <row r="101" spans="1:14" x14ac:dyDescent="0.25">
      <c r="A101">
        <v>827</v>
      </c>
      <c r="B101">
        <v>1</v>
      </c>
      <c r="C101" s="1">
        <v>23000</v>
      </c>
      <c r="D101">
        <v>1</v>
      </c>
      <c r="E101">
        <v>1</v>
      </c>
      <c r="F101">
        <v>2</v>
      </c>
      <c r="G101" t="s">
        <v>11</v>
      </c>
      <c r="H101">
        <v>35</v>
      </c>
      <c r="I101">
        <v>74164</v>
      </c>
      <c r="J101">
        <v>720297</v>
      </c>
      <c r="K101" s="3">
        <f>I101*Code!$F$1</f>
        <v>80097.12000000001</v>
      </c>
      <c r="L101" s="2">
        <f t="shared" si="3"/>
        <v>44.145238095238092</v>
      </c>
      <c r="M101">
        <f t="shared" ca="1" si="4"/>
        <v>53</v>
      </c>
      <c r="N101" t="str">
        <f t="shared" si="5"/>
        <v>IT</v>
      </c>
    </row>
    <row r="102" spans="1:14" x14ac:dyDescent="0.25">
      <c r="A102">
        <v>482</v>
      </c>
      <c r="B102">
        <v>1</v>
      </c>
      <c r="C102" s="1">
        <v>20155</v>
      </c>
      <c r="D102">
        <v>1</v>
      </c>
      <c r="E102">
        <v>3</v>
      </c>
      <c r="F102">
        <v>3</v>
      </c>
      <c r="G102" t="s">
        <v>10</v>
      </c>
      <c r="H102">
        <v>38</v>
      </c>
      <c r="I102">
        <v>73732</v>
      </c>
      <c r="J102">
        <v>221478</v>
      </c>
      <c r="K102" s="3">
        <f>I102*Code!$F$1</f>
        <v>79630.560000000012</v>
      </c>
      <c r="L102" s="2">
        <f t="shared" si="3"/>
        <v>40.423245614035089</v>
      </c>
      <c r="M102">
        <f t="shared" ca="1" si="4"/>
        <v>61</v>
      </c>
      <c r="N102" t="str">
        <f t="shared" si="5"/>
        <v>ÖF</v>
      </c>
    </row>
    <row r="103" spans="1:14" x14ac:dyDescent="0.25">
      <c r="A103">
        <v>13</v>
      </c>
      <c r="B103">
        <v>1</v>
      </c>
      <c r="C103" s="1">
        <v>27966</v>
      </c>
      <c r="D103">
        <v>1</v>
      </c>
      <c r="E103">
        <v>4</v>
      </c>
      <c r="F103">
        <v>3</v>
      </c>
      <c r="G103" t="s">
        <v>10</v>
      </c>
      <c r="H103">
        <v>40</v>
      </c>
      <c r="I103">
        <v>73612</v>
      </c>
      <c r="J103">
        <v>139174</v>
      </c>
      <c r="K103" s="3">
        <f>I103*Code!$F$1</f>
        <v>79500.960000000006</v>
      </c>
      <c r="L103" s="2">
        <f t="shared" si="3"/>
        <v>38.33958333333333</v>
      </c>
      <c r="M103">
        <f t="shared" ca="1" si="4"/>
        <v>39</v>
      </c>
      <c r="N103" t="str">
        <f t="shared" si="5"/>
        <v>ÖF</v>
      </c>
    </row>
    <row r="104" spans="1:14" x14ac:dyDescent="0.25">
      <c r="A104">
        <v>598</v>
      </c>
      <c r="B104">
        <v>2</v>
      </c>
      <c r="C104" s="1">
        <v>29045</v>
      </c>
      <c r="D104">
        <v>1</v>
      </c>
      <c r="E104">
        <v>3</v>
      </c>
      <c r="F104">
        <v>2</v>
      </c>
      <c r="G104" t="s">
        <v>18</v>
      </c>
      <c r="H104">
        <v>25</v>
      </c>
      <c r="I104">
        <v>73528</v>
      </c>
      <c r="J104">
        <v>19759</v>
      </c>
      <c r="K104" s="3">
        <f>I104*Code!$F$1</f>
        <v>79410.240000000005</v>
      </c>
      <c r="L104" s="2">
        <f t="shared" si="3"/>
        <v>61.273333333333333</v>
      </c>
      <c r="M104">
        <f t="shared" ca="1" si="4"/>
        <v>36</v>
      </c>
      <c r="N104" t="str">
        <f t="shared" si="5"/>
        <v>CO</v>
      </c>
    </row>
    <row r="105" spans="1:14" x14ac:dyDescent="0.25">
      <c r="A105">
        <v>1150</v>
      </c>
      <c r="B105">
        <v>2</v>
      </c>
      <c r="C105" s="1">
        <v>27000</v>
      </c>
      <c r="D105">
        <v>1</v>
      </c>
      <c r="E105">
        <v>1</v>
      </c>
      <c r="F105">
        <v>4</v>
      </c>
      <c r="G105" t="s">
        <v>23</v>
      </c>
      <c r="H105">
        <v>40</v>
      </c>
      <c r="I105">
        <v>73284</v>
      </c>
      <c r="J105">
        <v>94771</v>
      </c>
      <c r="K105" s="3">
        <f>I105*Code!$F$1</f>
        <v>79146.720000000001</v>
      </c>
      <c r="L105" s="2">
        <f t="shared" si="3"/>
        <v>38.168750000000003</v>
      </c>
      <c r="M105">
        <f t="shared" ca="1" si="4"/>
        <v>42</v>
      </c>
      <c r="N105" t="str">
        <f t="shared" si="5"/>
        <v>SO</v>
      </c>
    </row>
    <row r="106" spans="1:14" x14ac:dyDescent="0.25">
      <c r="A106">
        <v>969</v>
      </c>
      <c r="B106">
        <v>1</v>
      </c>
      <c r="C106" s="1">
        <v>20258</v>
      </c>
      <c r="D106">
        <v>1</v>
      </c>
      <c r="E106">
        <v>3</v>
      </c>
      <c r="F106">
        <v>4</v>
      </c>
      <c r="G106" t="s">
        <v>14</v>
      </c>
      <c r="H106">
        <v>30</v>
      </c>
      <c r="I106">
        <v>72980</v>
      </c>
      <c r="J106">
        <v>278516</v>
      </c>
      <c r="K106" s="3">
        <f>I106*Code!$F$1</f>
        <v>78818.400000000009</v>
      </c>
      <c r="L106" s="2">
        <f t="shared" si="3"/>
        <v>50.680555555555557</v>
      </c>
      <c r="M106">
        <f t="shared" ca="1" si="4"/>
        <v>60</v>
      </c>
      <c r="N106" t="str">
        <f t="shared" si="5"/>
        <v>CO</v>
      </c>
    </row>
    <row r="107" spans="1:14" x14ac:dyDescent="0.25">
      <c r="A107">
        <v>97</v>
      </c>
      <c r="B107">
        <v>1</v>
      </c>
      <c r="C107" s="1">
        <v>25211</v>
      </c>
      <c r="D107">
        <v>1</v>
      </c>
      <c r="E107">
        <v>4</v>
      </c>
      <c r="F107">
        <v>4</v>
      </c>
      <c r="G107" t="s">
        <v>11</v>
      </c>
      <c r="H107">
        <v>38</v>
      </c>
      <c r="I107">
        <v>72972</v>
      </c>
      <c r="J107">
        <v>249000</v>
      </c>
      <c r="K107" s="3">
        <f>I107*Code!$F$1</f>
        <v>78809.760000000009</v>
      </c>
      <c r="L107" s="2">
        <f t="shared" si="3"/>
        <v>40.006578947368418</v>
      </c>
      <c r="M107">
        <f t="shared" ca="1" si="4"/>
        <v>47</v>
      </c>
      <c r="N107" t="str">
        <f t="shared" si="5"/>
        <v>IT</v>
      </c>
    </row>
    <row r="108" spans="1:14" x14ac:dyDescent="0.25">
      <c r="A108">
        <v>226</v>
      </c>
      <c r="B108">
        <v>1</v>
      </c>
      <c r="C108" s="1">
        <v>25294</v>
      </c>
      <c r="D108">
        <v>1</v>
      </c>
      <c r="E108">
        <v>3</v>
      </c>
      <c r="F108">
        <v>4</v>
      </c>
      <c r="G108" t="s">
        <v>19</v>
      </c>
      <c r="H108">
        <v>40</v>
      </c>
      <c r="I108">
        <v>72580</v>
      </c>
      <c r="J108">
        <v>120876</v>
      </c>
      <c r="K108" s="3">
        <f>I108*Code!$F$1</f>
        <v>78386.400000000009</v>
      </c>
      <c r="L108" s="2">
        <f t="shared" si="3"/>
        <v>37.802083333333336</v>
      </c>
      <c r="M108">
        <f t="shared" ca="1" si="4"/>
        <v>46</v>
      </c>
      <c r="N108" t="str">
        <f t="shared" si="5"/>
        <v>FI</v>
      </c>
    </row>
    <row r="109" spans="1:14" x14ac:dyDescent="0.25">
      <c r="A109">
        <v>1019</v>
      </c>
      <c r="B109">
        <v>1</v>
      </c>
      <c r="C109" s="1">
        <v>26263</v>
      </c>
      <c r="D109">
        <v>1</v>
      </c>
      <c r="E109">
        <v>2</v>
      </c>
      <c r="F109">
        <v>3</v>
      </c>
      <c r="G109" t="s">
        <v>10</v>
      </c>
      <c r="H109">
        <v>38</v>
      </c>
      <c r="I109">
        <v>72528</v>
      </c>
      <c r="J109">
        <v>83889</v>
      </c>
      <c r="K109" s="3">
        <f>I109*Code!$F$1</f>
        <v>78330.240000000005</v>
      </c>
      <c r="L109" s="2">
        <f t="shared" si="3"/>
        <v>39.763157894736842</v>
      </c>
      <c r="M109">
        <f t="shared" ca="1" si="4"/>
        <v>44</v>
      </c>
      <c r="N109" t="str">
        <f t="shared" si="5"/>
        <v>ÖF</v>
      </c>
    </row>
    <row r="110" spans="1:14" x14ac:dyDescent="0.25">
      <c r="A110">
        <v>716</v>
      </c>
      <c r="B110">
        <v>1</v>
      </c>
      <c r="C110" s="1">
        <v>19746</v>
      </c>
      <c r="D110">
        <v>1</v>
      </c>
      <c r="E110">
        <v>1</v>
      </c>
      <c r="F110">
        <v>2</v>
      </c>
      <c r="G110" t="s">
        <v>11</v>
      </c>
      <c r="H110">
        <v>41</v>
      </c>
      <c r="I110">
        <v>71996</v>
      </c>
      <c r="J110">
        <v>675564</v>
      </c>
      <c r="K110" s="3">
        <f>I110*Code!$F$1</f>
        <v>77755.680000000008</v>
      </c>
      <c r="L110" s="2">
        <f t="shared" si="3"/>
        <v>36.583333333333336</v>
      </c>
      <c r="M110">
        <f t="shared" ca="1" si="4"/>
        <v>62</v>
      </c>
      <c r="N110" t="str">
        <f t="shared" si="5"/>
        <v>IT</v>
      </c>
    </row>
    <row r="111" spans="1:14" x14ac:dyDescent="0.25">
      <c r="A111">
        <v>268</v>
      </c>
      <c r="B111">
        <v>1</v>
      </c>
      <c r="C111" s="1">
        <v>21142</v>
      </c>
      <c r="D111">
        <v>1</v>
      </c>
      <c r="E111">
        <v>1</v>
      </c>
      <c r="F111">
        <v>3</v>
      </c>
      <c r="G111" t="s">
        <v>10</v>
      </c>
      <c r="H111">
        <v>40</v>
      </c>
      <c r="I111">
        <v>71968</v>
      </c>
      <c r="J111">
        <v>273568</v>
      </c>
      <c r="K111" s="3">
        <f>I111*Code!$F$1</f>
        <v>77725.440000000002</v>
      </c>
      <c r="L111" s="2">
        <f t="shared" si="3"/>
        <v>37.483333333333334</v>
      </c>
      <c r="M111">
        <f t="shared" ca="1" si="4"/>
        <v>58</v>
      </c>
      <c r="N111" t="str">
        <f t="shared" si="5"/>
        <v>ÖF</v>
      </c>
    </row>
    <row r="112" spans="1:14" x14ac:dyDescent="0.25">
      <c r="A112">
        <v>260</v>
      </c>
      <c r="B112">
        <v>1</v>
      </c>
      <c r="C112" s="1">
        <v>20253</v>
      </c>
      <c r="D112">
        <v>1</v>
      </c>
      <c r="E112">
        <v>4</v>
      </c>
      <c r="F112">
        <v>4</v>
      </c>
      <c r="G112" t="s">
        <v>22</v>
      </c>
      <c r="H112">
        <v>38</v>
      </c>
      <c r="I112">
        <v>71896</v>
      </c>
      <c r="J112">
        <v>192024</v>
      </c>
      <c r="K112" s="3">
        <f>I112*Code!$F$1</f>
        <v>77647.680000000008</v>
      </c>
      <c r="L112" s="2">
        <f t="shared" si="3"/>
        <v>39.416666666666664</v>
      </c>
      <c r="M112">
        <f t="shared" ca="1" si="4"/>
        <v>60</v>
      </c>
      <c r="N112" t="str">
        <f t="shared" si="5"/>
        <v>FI</v>
      </c>
    </row>
    <row r="113" spans="1:14" x14ac:dyDescent="0.25">
      <c r="A113">
        <v>771</v>
      </c>
      <c r="B113">
        <v>1</v>
      </c>
      <c r="C113" s="1">
        <v>28503</v>
      </c>
      <c r="D113">
        <v>1</v>
      </c>
      <c r="E113">
        <v>3</v>
      </c>
      <c r="F113">
        <v>1</v>
      </c>
      <c r="G113" t="s">
        <v>24</v>
      </c>
      <c r="H113">
        <v>60</v>
      </c>
      <c r="I113">
        <v>71224</v>
      </c>
      <c r="J113">
        <v>661600</v>
      </c>
      <c r="K113" s="3">
        <f>I113*Code!$F$1</f>
        <v>76921.919999999998</v>
      </c>
      <c r="L113" s="2">
        <f t="shared" si="3"/>
        <v>24.730555555555554</v>
      </c>
      <c r="M113">
        <f t="shared" ca="1" si="4"/>
        <v>38</v>
      </c>
      <c r="N113" t="str">
        <f t="shared" si="5"/>
        <v>LW</v>
      </c>
    </row>
    <row r="114" spans="1:14" x14ac:dyDescent="0.25">
      <c r="A114">
        <v>522</v>
      </c>
      <c r="B114">
        <v>1</v>
      </c>
      <c r="C114" s="1">
        <v>25600</v>
      </c>
      <c r="D114">
        <v>1</v>
      </c>
      <c r="E114">
        <v>1</v>
      </c>
      <c r="F114">
        <v>4</v>
      </c>
      <c r="G114" t="s">
        <v>14</v>
      </c>
      <c r="H114">
        <v>50</v>
      </c>
      <c r="I114">
        <v>71200</v>
      </c>
      <c r="J114">
        <v>250710</v>
      </c>
      <c r="K114" s="3">
        <f>I114*Code!$F$1</f>
        <v>76896</v>
      </c>
      <c r="L114" s="2">
        <f t="shared" si="3"/>
        <v>29.666666666666668</v>
      </c>
      <c r="M114">
        <f t="shared" ca="1" si="4"/>
        <v>46</v>
      </c>
      <c r="N114" t="str">
        <f t="shared" si="5"/>
        <v>CO</v>
      </c>
    </row>
    <row r="115" spans="1:14" x14ac:dyDescent="0.25">
      <c r="A115">
        <v>1043</v>
      </c>
      <c r="B115">
        <v>1</v>
      </c>
      <c r="C115" s="1">
        <v>27961</v>
      </c>
      <c r="D115">
        <v>1</v>
      </c>
      <c r="E115">
        <v>1</v>
      </c>
      <c r="F115">
        <v>2</v>
      </c>
      <c r="G115" t="s">
        <v>19</v>
      </c>
      <c r="H115">
        <v>55</v>
      </c>
      <c r="I115">
        <v>70856</v>
      </c>
      <c r="J115">
        <v>507610</v>
      </c>
      <c r="K115" s="3">
        <f>I115*Code!$F$1</f>
        <v>76524.48000000001</v>
      </c>
      <c r="L115" s="2">
        <f t="shared" si="3"/>
        <v>26.83939393939394</v>
      </c>
      <c r="M115">
        <f t="shared" ca="1" si="4"/>
        <v>39</v>
      </c>
      <c r="N115" t="str">
        <f t="shared" si="5"/>
        <v>FI</v>
      </c>
    </row>
    <row r="116" spans="1:14" x14ac:dyDescent="0.25">
      <c r="A116">
        <v>761</v>
      </c>
      <c r="B116">
        <v>1</v>
      </c>
      <c r="C116" s="1">
        <v>30242</v>
      </c>
      <c r="D116">
        <v>1</v>
      </c>
      <c r="E116">
        <v>1</v>
      </c>
      <c r="F116">
        <v>4</v>
      </c>
      <c r="G116" t="s">
        <v>23</v>
      </c>
      <c r="H116">
        <v>40</v>
      </c>
      <c r="I116">
        <v>70420</v>
      </c>
      <c r="J116">
        <v>176114</v>
      </c>
      <c r="K116" s="3">
        <f>I116*Code!$F$1</f>
        <v>76053.600000000006</v>
      </c>
      <c r="L116" s="2">
        <f t="shared" si="3"/>
        <v>36.677083333333336</v>
      </c>
      <c r="M116">
        <f t="shared" ca="1" si="4"/>
        <v>33</v>
      </c>
      <c r="N116" t="str">
        <f t="shared" si="5"/>
        <v>SO</v>
      </c>
    </row>
    <row r="117" spans="1:14" x14ac:dyDescent="0.25">
      <c r="A117">
        <v>633</v>
      </c>
      <c r="B117">
        <v>1</v>
      </c>
      <c r="C117" s="1">
        <v>26992</v>
      </c>
      <c r="D117">
        <v>1</v>
      </c>
      <c r="E117">
        <v>1</v>
      </c>
      <c r="F117">
        <v>2</v>
      </c>
      <c r="G117" t="s">
        <v>9</v>
      </c>
      <c r="H117">
        <v>50</v>
      </c>
      <c r="I117">
        <v>70416</v>
      </c>
      <c r="J117">
        <v>47790</v>
      </c>
      <c r="K117" s="3">
        <f>I117*Code!$F$1</f>
        <v>76049.279999999999</v>
      </c>
      <c r="L117" s="2">
        <f t="shared" si="3"/>
        <v>29.34</v>
      </c>
      <c r="M117">
        <f t="shared" ca="1" si="4"/>
        <v>42</v>
      </c>
      <c r="N117" t="str">
        <f t="shared" si="5"/>
        <v>SO</v>
      </c>
    </row>
    <row r="118" spans="1:14" x14ac:dyDescent="0.25">
      <c r="A118">
        <v>231</v>
      </c>
      <c r="B118">
        <v>1</v>
      </c>
      <c r="C118" s="1">
        <v>25341</v>
      </c>
      <c r="D118">
        <v>1</v>
      </c>
      <c r="E118">
        <v>1</v>
      </c>
      <c r="F118">
        <v>4</v>
      </c>
      <c r="G118" t="s">
        <v>19</v>
      </c>
      <c r="H118">
        <v>41</v>
      </c>
      <c r="I118">
        <v>70176</v>
      </c>
      <c r="J118">
        <v>129642</v>
      </c>
      <c r="K118" s="3">
        <f>I118*Code!$F$1</f>
        <v>75790.080000000002</v>
      </c>
      <c r="L118" s="2">
        <f t="shared" si="3"/>
        <v>35.658536585365852</v>
      </c>
      <c r="M118">
        <f t="shared" ca="1" si="4"/>
        <v>46</v>
      </c>
      <c r="N118" t="str">
        <f t="shared" si="5"/>
        <v>FI</v>
      </c>
    </row>
    <row r="119" spans="1:14" x14ac:dyDescent="0.25">
      <c r="A119">
        <v>348</v>
      </c>
      <c r="B119">
        <v>2</v>
      </c>
      <c r="C119" s="1">
        <v>28519</v>
      </c>
      <c r="D119">
        <v>1</v>
      </c>
      <c r="E119">
        <v>2</v>
      </c>
      <c r="F119">
        <v>4</v>
      </c>
      <c r="G119" t="s">
        <v>18</v>
      </c>
      <c r="H119">
        <v>38</v>
      </c>
      <c r="I119">
        <v>70096</v>
      </c>
      <c r="J119">
        <v>316000</v>
      </c>
      <c r="K119" s="3">
        <f>I119*Code!$F$1</f>
        <v>75703.680000000008</v>
      </c>
      <c r="L119" s="2">
        <f t="shared" si="3"/>
        <v>38.429824561403507</v>
      </c>
      <c r="M119">
        <f t="shared" ca="1" si="4"/>
        <v>38</v>
      </c>
      <c r="N119" t="str">
        <f t="shared" si="5"/>
        <v>CO</v>
      </c>
    </row>
    <row r="120" spans="1:14" x14ac:dyDescent="0.25">
      <c r="A120">
        <v>513</v>
      </c>
      <c r="B120">
        <v>1</v>
      </c>
      <c r="C120" s="1">
        <v>28378</v>
      </c>
      <c r="D120">
        <v>1</v>
      </c>
      <c r="E120">
        <v>1</v>
      </c>
      <c r="F120">
        <v>4</v>
      </c>
      <c r="G120" t="s">
        <v>23</v>
      </c>
      <c r="H120">
        <v>45</v>
      </c>
      <c r="I120">
        <v>70028</v>
      </c>
      <c r="J120">
        <v>49573</v>
      </c>
      <c r="K120" s="3">
        <f>I120*Code!$F$1</f>
        <v>75630.240000000005</v>
      </c>
      <c r="L120" s="2">
        <f t="shared" si="3"/>
        <v>32.420370370370371</v>
      </c>
      <c r="M120">
        <f t="shared" ca="1" si="4"/>
        <v>38</v>
      </c>
      <c r="N120" t="str">
        <f t="shared" si="5"/>
        <v>SO</v>
      </c>
    </row>
    <row r="121" spans="1:14" x14ac:dyDescent="0.25">
      <c r="A121">
        <v>539</v>
      </c>
      <c r="B121">
        <v>1</v>
      </c>
      <c r="C121" s="1">
        <v>19516</v>
      </c>
      <c r="D121">
        <v>1</v>
      </c>
      <c r="E121">
        <v>2</v>
      </c>
      <c r="F121">
        <v>3</v>
      </c>
      <c r="G121" t="s">
        <v>10</v>
      </c>
      <c r="H121">
        <v>40</v>
      </c>
      <c r="I121">
        <v>70028</v>
      </c>
      <c r="J121">
        <v>178877</v>
      </c>
      <c r="K121" s="3">
        <f>I121*Code!$F$1</f>
        <v>75630.240000000005</v>
      </c>
      <c r="L121" s="2">
        <f t="shared" si="3"/>
        <v>36.47291666666667</v>
      </c>
      <c r="M121">
        <f t="shared" ca="1" si="4"/>
        <v>62</v>
      </c>
      <c r="N121" t="str">
        <f t="shared" si="5"/>
        <v>ÖF</v>
      </c>
    </row>
    <row r="122" spans="1:14" x14ac:dyDescent="0.25">
      <c r="A122">
        <v>903</v>
      </c>
      <c r="B122">
        <v>1</v>
      </c>
      <c r="C122" s="1">
        <v>20327</v>
      </c>
      <c r="D122">
        <v>1</v>
      </c>
      <c r="E122">
        <v>4</v>
      </c>
      <c r="F122">
        <v>4</v>
      </c>
      <c r="G122" t="s">
        <v>11</v>
      </c>
      <c r="H122">
        <v>48</v>
      </c>
      <c r="I122">
        <v>69928</v>
      </c>
      <c r="J122">
        <v>312400</v>
      </c>
      <c r="K122" s="3">
        <f>I122*Code!$F$1</f>
        <v>75522.240000000005</v>
      </c>
      <c r="L122" s="2">
        <f t="shared" si="3"/>
        <v>30.350694444444443</v>
      </c>
      <c r="M122">
        <f t="shared" ca="1" si="4"/>
        <v>60</v>
      </c>
      <c r="N122" t="str">
        <f t="shared" si="5"/>
        <v>IT</v>
      </c>
    </row>
    <row r="123" spans="1:14" x14ac:dyDescent="0.25">
      <c r="A123">
        <v>561</v>
      </c>
      <c r="B123">
        <v>1</v>
      </c>
      <c r="C123" s="1">
        <v>18616</v>
      </c>
      <c r="D123">
        <v>1</v>
      </c>
      <c r="E123">
        <v>1</v>
      </c>
      <c r="F123">
        <v>2</v>
      </c>
      <c r="G123" t="s">
        <v>11</v>
      </c>
      <c r="H123">
        <v>35</v>
      </c>
      <c r="I123">
        <v>69136</v>
      </c>
      <c r="J123">
        <v>145004</v>
      </c>
      <c r="K123" s="3">
        <f>I123*Code!$F$1</f>
        <v>74666.880000000005</v>
      </c>
      <c r="L123" s="2">
        <f t="shared" si="3"/>
        <v>41.152380952380952</v>
      </c>
      <c r="M123">
        <f t="shared" ca="1" si="4"/>
        <v>65</v>
      </c>
      <c r="N123" t="str">
        <f t="shared" si="5"/>
        <v>IT</v>
      </c>
    </row>
    <row r="124" spans="1:14" x14ac:dyDescent="0.25">
      <c r="A124">
        <v>389</v>
      </c>
      <c r="B124">
        <v>1</v>
      </c>
      <c r="C124" s="1">
        <v>17418</v>
      </c>
      <c r="D124">
        <v>1</v>
      </c>
      <c r="E124">
        <v>4</v>
      </c>
      <c r="F124">
        <v>2</v>
      </c>
      <c r="G124" t="s">
        <v>11</v>
      </c>
      <c r="H124">
        <v>80</v>
      </c>
      <c r="I124">
        <v>68916</v>
      </c>
      <c r="J124">
        <v>120000</v>
      </c>
      <c r="K124" s="3">
        <f>I124*Code!$F$1</f>
        <v>74429.279999999999</v>
      </c>
      <c r="L124" s="2">
        <f t="shared" si="3"/>
        <v>17.946874999999999</v>
      </c>
      <c r="M124">
        <f t="shared" ca="1" si="4"/>
        <v>68</v>
      </c>
      <c r="N124" t="str">
        <f t="shared" si="5"/>
        <v>IT</v>
      </c>
    </row>
    <row r="125" spans="1:14" x14ac:dyDescent="0.25">
      <c r="A125">
        <v>843</v>
      </c>
      <c r="B125">
        <v>1</v>
      </c>
      <c r="C125" s="1">
        <v>21614</v>
      </c>
      <c r="D125">
        <v>1</v>
      </c>
      <c r="E125">
        <v>1</v>
      </c>
      <c r="F125">
        <v>4</v>
      </c>
      <c r="G125" t="s">
        <v>14</v>
      </c>
      <c r="H125">
        <v>20</v>
      </c>
      <c r="I125">
        <v>68788</v>
      </c>
      <c r="J125">
        <v>660936</v>
      </c>
      <c r="K125" s="3">
        <f>I125*Code!$F$1</f>
        <v>74291.040000000008</v>
      </c>
      <c r="L125" s="2">
        <f t="shared" si="3"/>
        <v>71.654166666666669</v>
      </c>
      <c r="M125">
        <f t="shared" ca="1" si="4"/>
        <v>57</v>
      </c>
      <c r="N125" t="str">
        <f t="shared" si="5"/>
        <v>CO</v>
      </c>
    </row>
    <row r="126" spans="1:14" x14ac:dyDescent="0.25">
      <c r="A126">
        <v>269</v>
      </c>
      <c r="B126">
        <v>1</v>
      </c>
      <c r="C126" s="1">
        <v>27375</v>
      </c>
      <c r="D126">
        <v>1</v>
      </c>
      <c r="E126">
        <v>1</v>
      </c>
      <c r="F126">
        <v>4</v>
      </c>
      <c r="G126" t="s">
        <v>23</v>
      </c>
      <c r="H126">
        <v>38</v>
      </c>
      <c r="I126">
        <v>68620</v>
      </c>
      <c r="J126">
        <v>342940</v>
      </c>
      <c r="K126" s="3">
        <f>I126*Code!$F$1</f>
        <v>74109.600000000006</v>
      </c>
      <c r="L126" s="2">
        <f t="shared" si="3"/>
        <v>37.620614035087719</v>
      </c>
      <c r="M126">
        <f t="shared" ca="1" si="4"/>
        <v>41</v>
      </c>
      <c r="N126" t="str">
        <f t="shared" si="5"/>
        <v>SO</v>
      </c>
    </row>
    <row r="127" spans="1:14" x14ac:dyDescent="0.25">
      <c r="A127">
        <v>701</v>
      </c>
      <c r="B127">
        <v>1</v>
      </c>
      <c r="C127" s="1">
        <v>25586</v>
      </c>
      <c r="D127">
        <v>1</v>
      </c>
      <c r="E127">
        <v>2</v>
      </c>
      <c r="F127">
        <v>3</v>
      </c>
      <c r="G127" t="s">
        <v>10</v>
      </c>
      <c r="H127">
        <v>40</v>
      </c>
      <c r="I127">
        <v>68584</v>
      </c>
      <c r="J127">
        <v>244192</v>
      </c>
      <c r="K127" s="3">
        <f>I127*Code!$F$1</f>
        <v>74070.720000000001</v>
      </c>
      <c r="L127" s="2">
        <f t="shared" si="3"/>
        <v>35.720833333333331</v>
      </c>
      <c r="M127">
        <f t="shared" ca="1" si="4"/>
        <v>46</v>
      </c>
      <c r="N127" t="str">
        <f t="shared" si="5"/>
        <v>ÖF</v>
      </c>
    </row>
    <row r="128" spans="1:14" x14ac:dyDescent="0.25">
      <c r="A128">
        <v>257</v>
      </c>
      <c r="B128">
        <v>1</v>
      </c>
      <c r="C128" s="1">
        <v>26426</v>
      </c>
      <c r="D128">
        <v>1</v>
      </c>
      <c r="E128">
        <v>2</v>
      </c>
      <c r="F128">
        <v>3</v>
      </c>
      <c r="G128" t="s">
        <v>10</v>
      </c>
      <c r="H128">
        <v>38</v>
      </c>
      <c r="I128">
        <v>68544</v>
      </c>
      <c r="J128">
        <v>251500</v>
      </c>
      <c r="K128" s="3">
        <f>I128*Code!$F$1</f>
        <v>74027.520000000004</v>
      </c>
      <c r="L128" s="2">
        <f t="shared" si="3"/>
        <v>37.578947368421055</v>
      </c>
      <c r="M128">
        <f t="shared" ca="1" si="4"/>
        <v>43</v>
      </c>
      <c r="N128" t="str">
        <f t="shared" si="5"/>
        <v>ÖF</v>
      </c>
    </row>
    <row r="129" spans="1:14" x14ac:dyDescent="0.25">
      <c r="A129">
        <v>1028</v>
      </c>
      <c r="B129">
        <v>1</v>
      </c>
      <c r="C129" s="1">
        <v>27436</v>
      </c>
      <c r="D129">
        <v>1</v>
      </c>
      <c r="E129">
        <v>1</v>
      </c>
      <c r="F129">
        <v>4</v>
      </c>
      <c r="G129" t="s">
        <v>19</v>
      </c>
      <c r="H129">
        <v>39</v>
      </c>
      <c r="I129">
        <v>68480</v>
      </c>
      <c r="J129">
        <v>569890</v>
      </c>
      <c r="K129" s="3">
        <f>I129*Code!$F$1</f>
        <v>73958.400000000009</v>
      </c>
      <c r="L129" s="2">
        <f t="shared" si="3"/>
        <v>36.581196581196579</v>
      </c>
      <c r="M129">
        <f t="shared" ca="1" si="4"/>
        <v>41</v>
      </c>
      <c r="N129" t="str">
        <f t="shared" si="5"/>
        <v>FI</v>
      </c>
    </row>
    <row r="130" spans="1:14" x14ac:dyDescent="0.25">
      <c r="A130">
        <v>1054</v>
      </c>
      <c r="B130">
        <v>1</v>
      </c>
      <c r="C130" s="1">
        <v>27537</v>
      </c>
      <c r="D130">
        <v>1</v>
      </c>
      <c r="E130">
        <v>2</v>
      </c>
      <c r="F130">
        <v>3</v>
      </c>
      <c r="G130" t="s">
        <v>10</v>
      </c>
      <c r="H130">
        <v>40</v>
      </c>
      <c r="I130">
        <v>68232</v>
      </c>
      <c r="J130">
        <v>178816</v>
      </c>
      <c r="K130" s="3">
        <f>I130*Code!$F$1</f>
        <v>73690.559999999998</v>
      </c>
      <c r="L130" s="2">
        <f t="shared" si="3"/>
        <v>35.537500000000001</v>
      </c>
      <c r="M130">
        <f t="shared" ca="1" si="4"/>
        <v>40</v>
      </c>
      <c r="N130" t="str">
        <f t="shared" si="5"/>
        <v>ÖF</v>
      </c>
    </row>
    <row r="131" spans="1:14" x14ac:dyDescent="0.25">
      <c r="A131">
        <v>1107</v>
      </c>
      <c r="B131">
        <v>1</v>
      </c>
      <c r="C131" s="1">
        <v>29551</v>
      </c>
      <c r="D131">
        <v>1</v>
      </c>
      <c r="E131">
        <v>4</v>
      </c>
      <c r="F131">
        <v>4</v>
      </c>
      <c r="G131" t="s">
        <v>14</v>
      </c>
      <c r="H131">
        <v>39</v>
      </c>
      <c r="I131">
        <v>68116</v>
      </c>
      <c r="J131">
        <v>398009</v>
      </c>
      <c r="K131" s="3">
        <f>I131*Code!$F$1</f>
        <v>73565.279999999999</v>
      </c>
      <c r="L131" s="2">
        <f t="shared" ref="L131:L194" si="6">IF(H131&gt;0,I131/(12*4*H131),0)</f>
        <v>36.386752136752136</v>
      </c>
      <c r="M131">
        <f t="shared" ref="M131:M194" ca="1" si="7">ROUNDDOWN(YEARFRAC(C131,TODAY(),1),0)</f>
        <v>35</v>
      </c>
      <c r="N131" t="str">
        <f t="shared" ref="N131:N194" si="8">MID(G131,2,2)</f>
        <v>CO</v>
      </c>
    </row>
    <row r="132" spans="1:14" x14ac:dyDescent="0.25">
      <c r="A132">
        <v>9</v>
      </c>
      <c r="B132">
        <v>1</v>
      </c>
      <c r="C132" s="1">
        <v>27607</v>
      </c>
      <c r="D132">
        <v>1</v>
      </c>
      <c r="E132">
        <v>1</v>
      </c>
      <c r="F132">
        <v>3</v>
      </c>
      <c r="G132" t="s">
        <v>10</v>
      </c>
      <c r="H132">
        <v>38</v>
      </c>
      <c r="I132">
        <v>68064</v>
      </c>
      <c r="J132">
        <v>150500</v>
      </c>
      <c r="K132" s="3">
        <f>I132*Code!$F$1</f>
        <v>73509.12000000001</v>
      </c>
      <c r="L132" s="2">
        <f t="shared" si="6"/>
        <v>37.315789473684212</v>
      </c>
      <c r="M132">
        <f t="shared" ca="1" si="7"/>
        <v>40</v>
      </c>
      <c r="N132" t="str">
        <f t="shared" si="8"/>
        <v>ÖF</v>
      </c>
    </row>
    <row r="133" spans="1:14" x14ac:dyDescent="0.25">
      <c r="A133">
        <v>232</v>
      </c>
      <c r="B133">
        <v>1</v>
      </c>
      <c r="C133" s="1">
        <v>27248</v>
      </c>
      <c r="D133">
        <v>1</v>
      </c>
      <c r="E133">
        <v>2</v>
      </c>
      <c r="F133">
        <v>3</v>
      </c>
      <c r="G133" t="s">
        <v>10</v>
      </c>
      <c r="H133">
        <v>39</v>
      </c>
      <c r="I133">
        <v>68064</v>
      </c>
      <c r="J133">
        <v>182206</v>
      </c>
      <c r="K133" s="3">
        <f>I133*Code!$F$1</f>
        <v>73509.12000000001</v>
      </c>
      <c r="L133" s="2">
        <f t="shared" si="6"/>
        <v>36.358974358974358</v>
      </c>
      <c r="M133">
        <f t="shared" ca="1" si="7"/>
        <v>41</v>
      </c>
      <c r="N133" t="str">
        <f t="shared" si="8"/>
        <v>ÖF</v>
      </c>
    </row>
    <row r="134" spans="1:14" x14ac:dyDescent="0.25">
      <c r="A134">
        <v>331</v>
      </c>
      <c r="B134">
        <v>2</v>
      </c>
      <c r="C134" s="1">
        <v>26327</v>
      </c>
      <c r="D134">
        <v>1</v>
      </c>
      <c r="E134">
        <v>4</v>
      </c>
      <c r="F134">
        <v>4</v>
      </c>
      <c r="G134" t="s">
        <v>23</v>
      </c>
      <c r="H134">
        <v>40</v>
      </c>
      <c r="I134">
        <v>67900</v>
      </c>
      <c r="J134">
        <v>0</v>
      </c>
      <c r="K134" s="3">
        <f>I134*Code!$F$1</f>
        <v>73332</v>
      </c>
      <c r="L134" s="2">
        <f t="shared" si="6"/>
        <v>35.364583333333336</v>
      </c>
      <c r="M134">
        <f t="shared" ca="1" si="7"/>
        <v>44</v>
      </c>
      <c r="N134" t="str">
        <f t="shared" si="8"/>
        <v>SO</v>
      </c>
    </row>
    <row r="135" spans="1:14" x14ac:dyDescent="0.25">
      <c r="A135">
        <v>865</v>
      </c>
      <c r="B135">
        <v>1</v>
      </c>
      <c r="C135" s="1">
        <v>28770</v>
      </c>
      <c r="D135">
        <v>1</v>
      </c>
      <c r="E135">
        <v>2</v>
      </c>
      <c r="F135">
        <v>3</v>
      </c>
      <c r="G135" t="s">
        <v>10</v>
      </c>
      <c r="H135">
        <v>40</v>
      </c>
      <c r="I135">
        <v>67816</v>
      </c>
      <c r="J135">
        <v>250000</v>
      </c>
      <c r="K135" s="3">
        <f>I135*Code!$F$1</f>
        <v>73241.279999999999</v>
      </c>
      <c r="L135" s="2">
        <f t="shared" si="6"/>
        <v>35.320833333333333</v>
      </c>
      <c r="M135">
        <f t="shared" ca="1" si="7"/>
        <v>37</v>
      </c>
      <c r="N135" t="str">
        <f t="shared" si="8"/>
        <v>ÖF</v>
      </c>
    </row>
    <row r="136" spans="1:14" x14ac:dyDescent="0.25">
      <c r="A136">
        <v>1073</v>
      </c>
      <c r="B136">
        <v>1</v>
      </c>
      <c r="C136" s="1">
        <v>23870</v>
      </c>
      <c r="D136">
        <v>2</v>
      </c>
      <c r="E136">
        <v>3</v>
      </c>
      <c r="F136">
        <v>2</v>
      </c>
      <c r="G136" t="s">
        <v>19</v>
      </c>
      <c r="H136">
        <v>50</v>
      </c>
      <c r="I136">
        <v>67584</v>
      </c>
      <c r="J136">
        <v>387770</v>
      </c>
      <c r="K136" s="3">
        <f>I136*Code!$F$1</f>
        <v>72990.720000000001</v>
      </c>
      <c r="L136" s="2">
        <f t="shared" si="6"/>
        <v>28.16</v>
      </c>
      <c r="M136">
        <f t="shared" ca="1" si="7"/>
        <v>50</v>
      </c>
      <c r="N136" t="str">
        <f t="shared" si="8"/>
        <v>FI</v>
      </c>
    </row>
    <row r="137" spans="1:14" x14ac:dyDescent="0.25">
      <c r="A137">
        <v>146</v>
      </c>
      <c r="B137">
        <v>1</v>
      </c>
      <c r="C137" s="1">
        <v>28428</v>
      </c>
      <c r="D137">
        <v>1</v>
      </c>
      <c r="E137">
        <v>3</v>
      </c>
      <c r="F137">
        <v>4</v>
      </c>
      <c r="G137" t="s">
        <v>14</v>
      </c>
      <c r="H137">
        <v>38</v>
      </c>
      <c r="I137">
        <v>67312</v>
      </c>
      <c r="J137">
        <v>239738</v>
      </c>
      <c r="K137" s="3">
        <f>I137*Code!$F$1</f>
        <v>72696.960000000006</v>
      </c>
      <c r="L137" s="2">
        <f t="shared" si="6"/>
        <v>36.903508771929822</v>
      </c>
      <c r="M137">
        <f t="shared" ca="1" si="7"/>
        <v>38</v>
      </c>
      <c r="N137" t="str">
        <f t="shared" si="8"/>
        <v>CO</v>
      </c>
    </row>
    <row r="138" spans="1:14" x14ac:dyDescent="0.25">
      <c r="A138">
        <v>1024</v>
      </c>
      <c r="B138">
        <v>1</v>
      </c>
      <c r="C138" s="1">
        <v>27944</v>
      </c>
      <c r="D138">
        <v>1</v>
      </c>
      <c r="E138">
        <v>3</v>
      </c>
      <c r="F138">
        <v>4</v>
      </c>
      <c r="G138" t="s">
        <v>19</v>
      </c>
      <c r="H138">
        <v>51</v>
      </c>
      <c r="I138">
        <v>67248</v>
      </c>
      <c r="J138">
        <v>28000</v>
      </c>
      <c r="K138" s="3">
        <f>I138*Code!$F$1</f>
        <v>72627.840000000011</v>
      </c>
      <c r="L138" s="2">
        <f t="shared" si="6"/>
        <v>27.470588235294116</v>
      </c>
      <c r="M138">
        <f t="shared" ca="1" si="7"/>
        <v>39</v>
      </c>
      <c r="N138" t="str">
        <f t="shared" si="8"/>
        <v>FI</v>
      </c>
    </row>
    <row r="139" spans="1:14" x14ac:dyDescent="0.25">
      <c r="A139">
        <v>339</v>
      </c>
      <c r="B139">
        <v>1</v>
      </c>
      <c r="C139" s="1">
        <v>29057</v>
      </c>
      <c r="D139">
        <v>1</v>
      </c>
      <c r="E139">
        <v>2</v>
      </c>
      <c r="F139">
        <v>4</v>
      </c>
      <c r="G139" t="s">
        <v>19</v>
      </c>
      <c r="H139">
        <v>38</v>
      </c>
      <c r="I139">
        <v>67244</v>
      </c>
      <c r="J139">
        <v>110413</v>
      </c>
      <c r="K139" s="3">
        <f>I139*Code!$F$1</f>
        <v>72623.520000000004</v>
      </c>
      <c r="L139" s="2">
        <f t="shared" si="6"/>
        <v>36.866228070175438</v>
      </c>
      <c r="M139">
        <f t="shared" ca="1" si="7"/>
        <v>36</v>
      </c>
      <c r="N139" t="str">
        <f t="shared" si="8"/>
        <v>FI</v>
      </c>
    </row>
    <row r="140" spans="1:14" x14ac:dyDescent="0.25">
      <c r="A140">
        <v>526</v>
      </c>
      <c r="B140">
        <v>1</v>
      </c>
      <c r="C140" s="1">
        <v>23360</v>
      </c>
      <c r="D140">
        <v>1</v>
      </c>
      <c r="E140">
        <v>4</v>
      </c>
      <c r="F140">
        <v>4</v>
      </c>
      <c r="G140" t="s">
        <v>19</v>
      </c>
      <c r="H140">
        <v>38</v>
      </c>
      <c r="I140">
        <v>67224</v>
      </c>
      <c r="J140">
        <v>320030</v>
      </c>
      <c r="K140" s="3">
        <f>I140*Code!$F$1</f>
        <v>72601.919999999998</v>
      </c>
      <c r="L140" s="2">
        <f t="shared" si="6"/>
        <v>36.85526315789474</v>
      </c>
      <c r="M140">
        <f t="shared" ca="1" si="7"/>
        <v>52</v>
      </c>
      <c r="N140" t="str">
        <f t="shared" si="8"/>
        <v>FI</v>
      </c>
    </row>
    <row r="141" spans="1:14" x14ac:dyDescent="0.25">
      <c r="A141">
        <v>1103</v>
      </c>
      <c r="B141">
        <v>1</v>
      </c>
      <c r="C141" s="1">
        <v>21492</v>
      </c>
      <c r="D141">
        <v>1</v>
      </c>
      <c r="E141">
        <v>1</v>
      </c>
      <c r="F141">
        <v>3</v>
      </c>
      <c r="G141" t="s">
        <v>10</v>
      </c>
      <c r="H141">
        <v>40</v>
      </c>
      <c r="I141">
        <v>67000</v>
      </c>
      <c r="J141">
        <v>133240</v>
      </c>
      <c r="K141" s="3">
        <f>I141*Code!$F$1</f>
        <v>72360</v>
      </c>
      <c r="L141" s="2">
        <f t="shared" si="6"/>
        <v>34.895833333333336</v>
      </c>
      <c r="M141">
        <f t="shared" ca="1" si="7"/>
        <v>57</v>
      </c>
      <c r="N141" t="str">
        <f t="shared" si="8"/>
        <v>ÖF</v>
      </c>
    </row>
    <row r="142" spans="1:14" x14ac:dyDescent="0.25">
      <c r="A142">
        <v>472</v>
      </c>
      <c r="B142">
        <v>1</v>
      </c>
      <c r="C142" s="1">
        <v>19867</v>
      </c>
      <c r="D142">
        <v>1</v>
      </c>
      <c r="E142">
        <v>1</v>
      </c>
      <c r="F142">
        <v>3</v>
      </c>
      <c r="G142" t="s">
        <v>10</v>
      </c>
      <c r="H142">
        <v>38</v>
      </c>
      <c r="I142">
        <v>66992</v>
      </c>
      <c r="J142">
        <v>-36000</v>
      </c>
      <c r="K142" s="3">
        <f>I142*Code!$F$1</f>
        <v>72351.360000000001</v>
      </c>
      <c r="L142" s="2">
        <f t="shared" si="6"/>
        <v>36.728070175438596</v>
      </c>
      <c r="M142">
        <f t="shared" ca="1" si="7"/>
        <v>61</v>
      </c>
      <c r="N142" t="str">
        <f t="shared" si="8"/>
        <v>ÖF</v>
      </c>
    </row>
    <row r="143" spans="1:14" x14ac:dyDescent="0.25">
      <c r="A143">
        <v>1039</v>
      </c>
      <c r="B143">
        <v>1</v>
      </c>
      <c r="C143" s="1">
        <v>28639</v>
      </c>
      <c r="D143">
        <v>1</v>
      </c>
      <c r="E143">
        <v>1</v>
      </c>
      <c r="F143">
        <v>4</v>
      </c>
      <c r="G143" t="s">
        <v>14</v>
      </c>
      <c r="H143">
        <v>35</v>
      </c>
      <c r="I143">
        <v>66784</v>
      </c>
      <c r="J143">
        <v>58050</v>
      </c>
      <c r="K143" s="3">
        <f>I143*Code!$F$1</f>
        <v>72126.720000000001</v>
      </c>
      <c r="L143" s="2">
        <f t="shared" si="6"/>
        <v>39.752380952380953</v>
      </c>
      <c r="M143">
        <f t="shared" ca="1" si="7"/>
        <v>37</v>
      </c>
      <c r="N143" t="str">
        <f t="shared" si="8"/>
        <v>CO</v>
      </c>
    </row>
    <row r="144" spans="1:14" x14ac:dyDescent="0.25">
      <c r="A144">
        <v>237</v>
      </c>
      <c r="B144">
        <v>1</v>
      </c>
      <c r="C144" s="1">
        <v>26393</v>
      </c>
      <c r="D144">
        <v>1</v>
      </c>
      <c r="E144">
        <v>1</v>
      </c>
      <c r="F144">
        <v>3</v>
      </c>
      <c r="G144" t="s">
        <v>10</v>
      </c>
      <c r="H144">
        <v>38</v>
      </c>
      <c r="I144">
        <v>66680</v>
      </c>
      <c r="J144">
        <v>153366</v>
      </c>
      <c r="K144" s="3">
        <f>I144*Code!$F$1</f>
        <v>72014.400000000009</v>
      </c>
      <c r="L144" s="2">
        <f t="shared" si="6"/>
        <v>36.557017543859651</v>
      </c>
      <c r="M144">
        <f t="shared" ca="1" si="7"/>
        <v>43</v>
      </c>
      <c r="N144" t="str">
        <f t="shared" si="8"/>
        <v>ÖF</v>
      </c>
    </row>
    <row r="145" spans="1:14" x14ac:dyDescent="0.25">
      <c r="A145">
        <v>396</v>
      </c>
      <c r="B145">
        <v>1</v>
      </c>
      <c r="C145" s="1">
        <v>29871</v>
      </c>
      <c r="D145">
        <v>1</v>
      </c>
      <c r="E145">
        <v>4</v>
      </c>
      <c r="F145">
        <v>3</v>
      </c>
      <c r="G145" t="s">
        <v>10</v>
      </c>
      <c r="H145">
        <v>38</v>
      </c>
      <c r="I145">
        <v>66604</v>
      </c>
      <c r="J145">
        <v>121716</v>
      </c>
      <c r="K145" s="3">
        <f>I145*Code!$F$1</f>
        <v>71932.320000000007</v>
      </c>
      <c r="L145" s="2">
        <f t="shared" si="6"/>
        <v>36.515350877192979</v>
      </c>
      <c r="M145">
        <f t="shared" ca="1" si="7"/>
        <v>34</v>
      </c>
      <c r="N145" t="str">
        <f t="shared" si="8"/>
        <v>ÖF</v>
      </c>
    </row>
    <row r="146" spans="1:14" x14ac:dyDescent="0.25">
      <c r="A146">
        <v>99</v>
      </c>
      <c r="B146">
        <v>2</v>
      </c>
      <c r="C146" s="1">
        <v>26424</v>
      </c>
      <c r="D146">
        <v>1</v>
      </c>
      <c r="E146">
        <v>1</v>
      </c>
      <c r="F146">
        <v>3</v>
      </c>
      <c r="G146" t="s">
        <v>10</v>
      </c>
      <c r="H146">
        <v>40</v>
      </c>
      <c r="I146">
        <v>66504</v>
      </c>
      <c r="J146">
        <v>106674</v>
      </c>
      <c r="K146" s="3">
        <f>I146*Code!$F$1</f>
        <v>71824.320000000007</v>
      </c>
      <c r="L146" s="2">
        <f t="shared" si="6"/>
        <v>34.637500000000003</v>
      </c>
      <c r="M146">
        <f t="shared" ca="1" si="7"/>
        <v>43</v>
      </c>
      <c r="N146" t="str">
        <f t="shared" si="8"/>
        <v>ÖF</v>
      </c>
    </row>
    <row r="147" spans="1:14" x14ac:dyDescent="0.25">
      <c r="A147">
        <v>1344</v>
      </c>
      <c r="B147">
        <v>1</v>
      </c>
      <c r="C147" s="1">
        <v>19166</v>
      </c>
      <c r="D147">
        <v>1</v>
      </c>
      <c r="E147">
        <v>1</v>
      </c>
      <c r="F147">
        <v>4</v>
      </c>
      <c r="G147" t="s">
        <v>19</v>
      </c>
      <c r="H147">
        <v>0</v>
      </c>
      <c r="I147">
        <v>66212</v>
      </c>
      <c r="J147">
        <v>124513</v>
      </c>
      <c r="K147" s="3">
        <f>I147*Code!$F$1</f>
        <v>71508.960000000006</v>
      </c>
      <c r="L147" s="2">
        <f t="shared" si="6"/>
        <v>0</v>
      </c>
      <c r="M147">
        <f t="shared" ca="1" si="7"/>
        <v>63</v>
      </c>
      <c r="N147" t="str">
        <f t="shared" si="8"/>
        <v>FI</v>
      </c>
    </row>
    <row r="148" spans="1:14" x14ac:dyDescent="0.25">
      <c r="A148">
        <v>32</v>
      </c>
      <c r="B148">
        <v>1</v>
      </c>
      <c r="C148" s="1">
        <v>24858</v>
      </c>
      <c r="D148">
        <v>1</v>
      </c>
      <c r="E148">
        <v>3</v>
      </c>
      <c r="F148">
        <v>3</v>
      </c>
      <c r="G148" t="s">
        <v>10</v>
      </c>
      <c r="H148">
        <v>42</v>
      </c>
      <c r="I148">
        <v>66140</v>
      </c>
      <c r="J148">
        <v>16293</v>
      </c>
      <c r="K148" s="3">
        <f>I148*Code!$F$1</f>
        <v>71431.200000000012</v>
      </c>
      <c r="L148" s="2">
        <f t="shared" si="6"/>
        <v>32.807539682539684</v>
      </c>
      <c r="M148">
        <f t="shared" ca="1" si="7"/>
        <v>48</v>
      </c>
      <c r="N148" t="str">
        <f t="shared" si="8"/>
        <v>ÖF</v>
      </c>
    </row>
    <row r="149" spans="1:14" x14ac:dyDescent="0.25">
      <c r="A149">
        <v>549</v>
      </c>
      <c r="B149">
        <v>1</v>
      </c>
      <c r="C149" s="1">
        <v>22225</v>
      </c>
      <c r="D149">
        <v>1</v>
      </c>
      <c r="E149">
        <v>1</v>
      </c>
      <c r="F149">
        <v>4</v>
      </c>
      <c r="G149" t="s">
        <v>9</v>
      </c>
      <c r="H149">
        <v>38</v>
      </c>
      <c r="I149">
        <v>66028</v>
      </c>
      <c r="J149">
        <v>264805</v>
      </c>
      <c r="K149" s="3">
        <f>I149*Code!$F$1</f>
        <v>71310.240000000005</v>
      </c>
      <c r="L149" s="2">
        <f t="shared" si="6"/>
        <v>36.199561403508774</v>
      </c>
      <c r="M149">
        <f t="shared" ca="1" si="7"/>
        <v>55</v>
      </c>
      <c r="N149" t="str">
        <f t="shared" si="8"/>
        <v>SO</v>
      </c>
    </row>
    <row r="150" spans="1:14" x14ac:dyDescent="0.25">
      <c r="A150">
        <v>859</v>
      </c>
      <c r="B150">
        <v>2</v>
      </c>
      <c r="C150" s="1">
        <v>26779</v>
      </c>
      <c r="D150">
        <v>1</v>
      </c>
      <c r="E150">
        <v>1</v>
      </c>
      <c r="F150">
        <v>4</v>
      </c>
      <c r="G150" t="s">
        <v>11</v>
      </c>
      <c r="H150">
        <v>25</v>
      </c>
      <c r="I150">
        <v>65612</v>
      </c>
      <c r="J150">
        <v>451273</v>
      </c>
      <c r="K150" s="3">
        <f>I150*Code!$F$1</f>
        <v>70860.960000000006</v>
      </c>
      <c r="L150" s="2">
        <f t="shared" si="6"/>
        <v>54.676666666666669</v>
      </c>
      <c r="M150">
        <f t="shared" ca="1" si="7"/>
        <v>42</v>
      </c>
      <c r="N150" t="str">
        <f t="shared" si="8"/>
        <v>IT</v>
      </c>
    </row>
    <row r="151" spans="1:14" x14ac:dyDescent="0.25">
      <c r="A151">
        <v>1004</v>
      </c>
      <c r="B151">
        <v>1</v>
      </c>
      <c r="C151" s="1">
        <v>19760</v>
      </c>
      <c r="D151">
        <v>1</v>
      </c>
      <c r="E151">
        <v>1</v>
      </c>
      <c r="F151">
        <v>2</v>
      </c>
      <c r="G151" t="s">
        <v>26</v>
      </c>
      <c r="H151">
        <v>50</v>
      </c>
      <c r="I151">
        <v>65588</v>
      </c>
      <c r="J151">
        <v>969642</v>
      </c>
      <c r="K151" s="3">
        <f>I151*Code!$F$1</f>
        <v>70835.040000000008</v>
      </c>
      <c r="L151" s="2">
        <f t="shared" si="6"/>
        <v>27.328333333333333</v>
      </c>
      <c r="M151">
        <f t="shared" ca="1" si="7"/>
        <v>62</v>
      </c>
      <c r="N151" t="str">
        <f t="shared" si="8"/>
        <v>IT</v>
      </c>
    </row>
    <row r="152" spans="1:14" x14ac:dyDescent="0.25">
      <c r="A152">
        <v>374</v>
      </c>
      <c r="B152">
        <v>1</v>
      </c>
      <c r="C152" s="1">
        <v>24843</v>
      </c>
      <c r="D152">
        <v>1</v>
      </c>
      <c r="E152">
        <v>2</v>
      </c>
      <c r="F152">
        <v>4</v>
      </c>
      <c r="G152" t="s">
        <v>19</v>
      </c>
      <c r="H152">
        <v>50</v>
      </c>
      <c r="I152">
        <v>65516</v>
      </c>
      <c r="J152">
        <v>11702</v>
      </c>
      <c r="K152" s="3">
        <f>I152*Code!$F$1</f>
        <v>70757.279999999999</v>
      </c>
      <c r="L152" s="2">
        <f t="shared" si="6"/>
        <v>27.298333333333332</v>
      </c>
      <c r="M152">
        <f t="shared" ca="1" si="7"/>
        <v>48</v>
      </c>
      <c r="N152" t="str">
        <f t="shared" si="8"/>
        <v>FI</v>
      </c>
    </row>
    <row r="153" spans="1:14" x14ac:dyDescent="0.25">
      <c r="A153">
        <v>749</v>
      </c>
      <c r="B153">
        <v>1</v>
      </c>
      <c r="C153" s="1">
        <v>24063</v>
      </c>
      <c r="D153">
        <v>1</v>
      </c>
      <c r="E153">
        <v>4</v>
      </c>
      <c r="F153">
        <v>4</v>
      </c>
      <c r="G153" t="s">
        <v>9</v>
      </c>
      <c r="H153">
        <v>35</v>
      </c>
      <c r="I153">
        <v>65480</v>
      </c>
      <c r="J153">
        <v>283000</v>
      </c>
      <c r="K153" s="3">
        <f>I153*Code!$F$1</f>
        <v>70718.400000000009</v>
      </c>
      <c r="L153" s="2">
        <f t="shared" si="6"/>
        <v>38.976190476190474</v>
      </c>
      <c r="M153">
        <f t="shared" ca="1" si="7"/>
        <v>50</v>
      </c>
      <c r="N153" t="str">
        <f t="shared" si="8"/>
        <v>SO</v>
      </c>
    </row>
    <row r="154" spans="1:14" x14ac:dyDescent="0.25">
      <c r="A154">
        <v>278</v>
      </c>
      <c r="B154">
        <v>1</v>
      </c>
      <c r="C154" s="1">
        <v>27068</v>
      </c>
      <c r="D154">
        <v>1</v>
      </c>
      <c r="E154">
        <v>4</v>
      </c>
      <c r="F154">
        <v>4</v>
      </c>
      <c r="G154" t="s">
        <v>9</v>
      </c>
      <c r="H154">
        <v>38</v>
      </c>
      <c r="I154">
        <v>65452</v>
      </c>
      <c r="J154">
        <v>265158</v>
      </c>
      <c r="K154" s="3">
        <f>I154*Code!$F$1</f>
        <v>70688.160000000003</v>
      </c>
      <c r="L154" s="2">
        <f t="shared" si="6"/>
        <v>35.883771929824562</v>
      </c>
      <c r="M154">
        <f t="shared" ca="1" si="7"/>
        <v>42</v>
      </c>
      <c r="N154" t="str">
        <f t="shared" si="8"/>
        <v>SO</v>
      </c>
    </row>
    <row r="155" spans="1:14" x14ac:dyDescent="0.25">
      <c r="A155">
        <v>498</v>
      </c>
      <c r="B155">
        <v>1</v>
      </c>
      <c r="C155" s="1">
        <v>27622</v>
      </c>
      <c r="D155">
        <v>1</v>
      </c>
      <c r="E155">
        <v>2</v>
      </c>
      <c r="F155">
        <v>3</v>
      </c>
      <c r="G155" t="s">
        <v>10</v>
      </c>
      <c r="H155">
        <v>38</v>
      </c>
      <c r="I155">
        <v>65436</v>
      </c>
      <c r="J155">
        <v>92155</v>
      </c>
      <c r="K155" s="3">
        <f>I155*Code!$F$1</f>
        <v>70670.880000000005</v>
      </c>
      <c r="L155" s="2">
        <f t="shared" si="6"/>
        <v>35.875</v>
      </c>
      <c r="M155">
        <f t="shared" ca="1" si="7"/>
        <v>40</v>
      </c>
      <c r="N155" t="str">
        <f t="shared" si="8"/>
        <v>ÖF</v>
      </c>
    </row>
    <row r="156" spans="1:14" x14ac:dyDescent="0.25">
      <c r="A156">
        <v>514</v>
      </c>
      <c r="B156">
        <v>2</v>
      </c>
      <c r="C156" s="1">
        <v>22109</v>
      </c>
      <c r="D156">
        <v>1</v>
      </c>
      <c r="E156">
        <v>4</v>
      </c>
      <c r="F156">
        <v>4</v>
      </c>
      <c r="G156" t="s">
        <v>18</v>
      </c>
      <c r="H156">
        <v>20</v>
      </c>
      <c r="I156">
        <v>65424</v>
      </c>
      <c r="J156">
        <v>576640</v>
      </c>
      <c r="K156" s="3">
        <f>I156*Code!$F$1</f>
        <v>70657.919999999998</v>
      </c>
      <c r="L156" s="2">
        <f t="shared" si="6"/>
        <v>68.150000000000006</v>
      </c>
      <c r="M156">
        <f t="shared" ca="1" si="7"/>
        <v>55</v>
      </c>
      <c r="N156" t="str">
        <f t="shared" si="8"/>
        <v>CO</v>
      </c>
    </row>
    <row r="157" spans="1:14" x14ac:dyDescent="0.25">
      <c r="A157">
        <v>346</v>
      </c>
      <c r="B157">
        <v>1</v>
      </c>
      <c r="C157" s="1">
        <v>22083</v>
      </c>
      <c r="D157">
        <v>1</v>
      </c>
      <c r="E157">
        <v>1</v>
      </c>
      <c r="F157">
        <v>4</v>
      </c>
      <c r="G157" t="s">
        <v>11</v>
      </c>
      <c r="H157">
        <v>40</v>
      </c>
      <c r="I157">
        <v>65340</v>
      </c>
      <c r="J157">
        <v>420964</v>
      </c>
      <c r="K157" s="3">
        <f>I157*Code!$F$1</f>
        <v>70567.200000000012</v>
      </c>
      <c r="L157" s="2">
        <f t="shared" si="6"/>
        <v>34.03125</v>
      </c>
      <c r="M157">
        <f t="shared" ca="1" si="7"/>
        <v>55</v>
      </c>
      <c r="N157" t="str">
        <f t="shared" si="8"/>
        <v>IT</v>
      </c>
    </row>
    <row r="158" spans="1:14" x14ac:dyDescent="0.25">
      <c r="A158">
        <v>217</v>
      </c>
      <c r="B158">
        <v>1</v>
      </c>
      <c r="C158" s="1">
        <v>23743</v>
      </c>
      <c r="D158">
        <v>1</v>
      </c>
      <c r="E158">
        <v>1</v>
      </c>
      <c r="F158">
        <v>3</v>
      </c>
      <c r="G158" t="s">
        <v>10</v>
      </c>
      <c r="H158">
        <v>39</v>
      </c>
      <c r="I158">
        <v>65284</v>
      </c>
      <c r="J158">
        <v>254091</v>
      </c>
      <c r="K158" s="3">
        <f>I158*Code!$F$1</f>
        <v>70506.720000000001</v>
      </c>
      <c r="L158" s="2">
        <f t="shared" si="6"/>
        <v>34.873931623931625</v>
      </c>
      <c r="M158">
        <f t="shared" ca="1" si="7"/>
        <v>51</v>
      </c>
      <c r="N158" t="str">
        <f t="shared" si="8"/>
        <v>ÖF</v>
      </c>
    </row>
    <row r="159" spans="1:14" x14ac:dyDescent="0.25">
      <c r="A159">
        <v>610</v>
      </c>
      <c r="B159">
        <v>1</v>
      </c>
      <c r="C159" s="1">
        <v>22569</v>
      </c>
      <c r="D159">
        <v>1</v>
      </c>
      <c r="E159">
        <v>3</v>
      </c>
      <c r="F159">
        <v>4</v>
      </c>
      <c r="G159" t="s">
        <v>18</v>
      </c>
      <c r="H159">
        <v>35</v>
      </c>
      <c r="I159">
        <v>65224</v>
      </c>
      <c r="J159">
        <v>131613</v>
      </c>
      <c r="K159" s="3">
        <f>I159*Code!$F$1</f>
        <v>70441.919999999998</v>
      </c>
      <c r="L159" s="2">
        <f t="shared" si="6"/>
        <v>38.823809523809523</v>
      </c>
      <c r="M159">
        <f t="shared" ca="1" si="7"/>
        <v>54</v>
      </c>
      <c r="N159" t="str">
        <f t="shared" si="8"/>
        <v>CO</v>
      </c>
    </row>
    <row r="160" spans="1:14" x14ac:dyDescent="0.25">
      <c r="A160">
        <v>474</v>
      </c>
      <c r="B160">
        <v>1</v>
      </c>
      <c r="C160" s="1">
        <v>21074</v>
      </c>
      <c r="D160">
        <v>1</v>
      </c>
      <c r="E160">
        <v>2</v>
      </c>
      <c r="F160">
        <v>3</v>
      </c>
      <c r="G160" t="s">
        <v>10</v>
      </c>
      <c r="H160">
        <v>39</v>
      </c>
      <c r="I160">
        <v>65052</v>
      </c>
      <c r="J160">
        <v>207000</v>
      </c>
      <c r="K160" s="3">
        <f>I160*Code!$F$1</f>
        <v>70256.160000000003</v>
      </c>
      <c r="L160" s="2">
        <f t="shared" si="6"/>
        <v>34.75</v>
      </c>
      <c r="M160">
        <f t="shared" ca="1" si="7"/>
        <v>58</v>
      </c>
      <c r="N160" t="str">
        <f t="shared" si="8"/>
        <v>ÖF</v>
      </c>
    </row>
    <row r="161" spans="1:14" x14ac:dyDescent="0.25">
      <c r="A161">
        <v>1090</v>
      </c>
      <c r="B161">
        <v>2</v>
      </c>
      <c r="C161" s="1">
        <v>22585</v>
      </c>
      <c r="D161">
        <v>1</v>
      </c>
      <c r="E161">
        <v>3</v>
      </c>
      <c r="F161">
        <v>4</v>
      </c>
      <c r="G161" t="s">
        <v>14</v>
      </c>
      <c r="H161">
        <v>35</v>
      </c>
      <c r="I161">
        <v>65036</v>
      </c>
      <c r="J161">
        <v>126500</v>
      </c>
      <c r="K161" s="3">
        <f>I161*Code!$F$1</f>
        <v>70238.880000000005</v>
      </c>
      <c r="L161" s="2">
        <f t="shared" si="6"/>
        <v>38.711904761904762</v>
      </c>
      <c r="M161">
        <f t="shared" ca="1" si="7"/>
        <v>54</v>
      </c>
      <c r="N161" t="str">
        <f t="shared" si="8"/>
        <v>CO</v>
      </c>
    </row>
    <row r="162" spans="1:14" x14ac:dyDescent="0.25">
      <c r="A162">
        <v>12</v>
      </c>
      <c r="B162">
        <v>1</v>
      </c>
      <c r="C162" s="1">
        <v>28076</v>
      </c>
      <c r="D162">
        <v>1</v>
      </c>
      <c r="E162">
        <v>3</v>
      </c>
      <c r="F162">
        <v>4</v>
      </c>
      <c r="G162" t="s">
        <v>9</v>
      </c>
      <c r="H162">
        <v>40</v>
      </c>
      <c r="I162">
        <v>64828</v>
      </c>
      <c r="J162">
        <v>237043</v>
      </c>
      <c r="K162" s="3">
        <f>I162*Code!$F$1</f>
        <v>70014.240000000005</v>
      </c>
      <c r="L162" s="2">
        <f t="shared" si="6"/>
        <v>33.764583333333334</v>
      </c>
      <c r="M162">
        <f t="shared" ca="1" si="7"/>
        <v>39</v>
      </c>
      <c r="N162" t="str">
        <f t="shared" si="8"/>
        <v>SO</v>
      </c>
    </row>
    <row r="163" spans="1:14" x14ac:dyDescent="0.25">
      <c r="A163">
        <v>497</v>
      </c>
      <c r="B163">
        <v>2</v>
      </c>
      <c r="C163" s="1">
        <v>21043</v>
      </c>
      <c r="D163">
        <v>1</v>
      </c>
      <c r="E163">
        <v>1</v>
      </c>
      <c r="F163">
        <v>4</v>
      </c>
      <c r="G163" t="s">
        <v>19</v>
      </c>
      <c r="H163">
        <v>38</v>
      </c>
      <c r="I163">
        <v>64816</v>
      </c>
      <c r="J163">
        <v>1030000</v>
      </c>
      <c r="K163" s="3">
        <f>I163*Code!$F$1</f>
        <v>70001.279999999999</v>
      </c>
      <c r="L163" s="2">
        <f t="shared" si="6"/>
        <v>35.535087719298247</v>
      </c>
      <c r="M163">
        <f t="shared" ca="1" si="7"/>
        <v>58</v>
      </c>
      <c r="N163" t="str">
        <f t="shared" si="8"/>
        <v>FI</v>
      </c>
    </row>
    <row r="164" spans="1:14" x14ac:dyDescent="0.25">
      <c r="A164">
        <v>1198</v>
      </c>
      <c r="B164">
        <v>1</v>
      </c>
      <c r="C164" s="1">
        <v>25082</v>
      </c>
      <c r="D164">
        <v>1</v>
      </c>
      <c r="E164">
        <v>2</v>
      </c>
      <c r="F164">
        <v>4</v>
      </c>
      <c r="G164" t="s">
        <v>18</v>
      </c>
      <c r="H164">
        <v>40</v>
      </c>
      <c r="I164">
        <v>64792</v>
      </c>
      <c r="J164">
        <v>-847130</v>
      </c>
      <c r="K164" s="3">
        <f>I164*Code!$F$1</f>
        <v>69975.360000000001</v>
      </c>
      <c r="L164" s="2">
        <f t="shared" si="6"/>
        <v>33.74583333333333</v>
      </c>
      <c r="M164">
        <f t="shared" ca="1" si="7"/>
        <v>47</v>
      </c>
      <c r="N164" t="str">
        <f t="shared" si="8"/>
        <v>CO</v>
      </c>
    </row>
    <row r="165" spans="1:14" x14ac:dyDescent="0.25">
      <c r="A165">
        <v>473</v>
      </c>
      <c r="B165">
        <v>1</v>
      </c>
      <c r="C165" s="1">
        <v>24412</v>
      </c>
      <c r="D165">
        <v>1</v>
      </c>
      <c r="E165">
        <v>3</v>
      </c>
      <c r="F165">
        <v>4</v>
      </c>
      <c r="G165" t="s">
        <v>19</v>
      </c>
      <c r="H165">
        <v>40</v>
      </c>
      <c r="I165">
        <v>64732</v>
      </c>
      <c r="J165">
        <v>402379</v>
      </c>
      <c r="K165" s="3">
        <f>I165*Code!$F$1</f>
        <v>69910.559999999998</v>
      </c>
      <c r="L165" s="2">
        <f t="shared" si="6"/>
        <v>33.71458333333333</v>
      </c>
      <c r="M165">
        <f t="shared" ca="1" si="7"/>
        <v>49</v>
      </c>
      <c r="N165" t="str">
        <f t="shared" si="8"/>
        <v>FI</v>
      </c>
    </row>
    <row r="166" spans="1:14" x14ac:dyDescent="0.25">
      <c r="A166">
        <v>601</v>
      </c>
      <c r="B166">
        <v>1</v>
      </c>
      <c r="C166" s="1">
        <v>23377</v>
      </c>
      <c r="D166">
        <v>1</v>
      </c>
      <c r="E166">
        <v>2</v>
      </c>
      <c r="F166">
        <v>3</v>
      </c>
      <c r="G166" t="s">
        <v>10</v>
      </c>
      <c r="H166">
        <v>40</v>
      </c>
      <c r="I166">
        <v>64604</v>
      </c>
      <c r="J166">
        <v>302938</v>
      </c>
      <c r="K166" s="3">
        <f>I166*Code!$F$1</f>
        <v>69772.320000000007</v>
      </c>
      <c r="L166" s="2">
        <f t="shared" si="6"/>
        <v>33.647916666666667</v>
      </c>
      <c r="M166">
        <f t="shared" ca="1" si="7"/>
        <v>52</v>
      </c>
      <c r="N166" t="str">
        <f t="shared" si="8"/>
        <v>ÖF</v>
      </c>
    </row>
    <row r="167" spans="1:14" x14ac:dyDescent="0.25">
      <c r="A167">
        <v>863</v>
      </c>
      <c r="B167">
        <v>1</v>
      </c>
      <c r="C167" s="1">
        <v>27666</v>
      </c>
      <c r="D167">
        <v>1</v>
      </c>
      <c r="E167">
        <v>3</v>
      </c>
      <c r="F167">
        <v>4</v>
      </c>
      <c r="G167" t="s">
        <v>18</v>
      </c>
      <c r="H167">
        <v>40</v>
      </c>
      <c r="I167">
        <v>64604</v>
      </c>
      <c r="J167">
        <v>-13469</v>
      </c>
      <c r="K167" s="3">
        <f>I167*Code!$F$1</f>
        <v>69772.320000000007</v>
      </c>
      <c r="L167" s="2">
        <f t="shared" si="6"/>
        <v>33.647916666666667</v>
      </c>
      <c r="M167">
        <f t="shared" ca="1" si="7"/>
        <v>40</v>
      </c>
      <c r="N167" t="str">
        <f t="shared" si="8"/>
        <v>CO</v>
      </c>
    </row>
    <row r="168" spans="1:14" x14ac:dyDescent="0.25">
      <c r="A168">
        <v>305</v>
      </c>
      <c r="B168">
        <v>1</v>
      </c>
      <c r="C168" s="1">
        <v>19771</v>
      </c>
      <c r="D168">
        <v>1</v>
      </c>
      <c r="E168">
        <v>4</v>
      </c>
      <c r="F168">
        <v>4</v>
      </c>
      <c r="G168" t="s">
        <v>9</v>
      </c>
      <c r="H168">
        <v>35</v>
      </c>
      <c r="I168">
        <v>64584</v>
      </c>
      <c r="J168">
        <v>122707</v>
      </c>
      <c r="K168" s="3">
        <f>I168*Code!$F$1</f>
        <v>69750.720000000001</v>
      </c>
      <c r="L168" s="2">
        <f t="shared" si="6"/>
        <v>38.442857142857143</v>
      </c>
      <c r="M168">
        <f t="shared" ca="1" si="7"/>
        <v>62</v>
      </c>
      <c r="N168" t="str">
        <f t="shared" si="8"/>
        <v>SO</v>
      </c>
    </row>
    <row r="169" spans="1:14" x14ac:dyDescent="0.25">
      <c r="A169">
        <v>510</v>
      </c>
      <c r="B169">
        <v>1</v>
      </c>
      <c r="C169" s="1">
        <v>24479</v>
      </c>
      <c r="D169">
        <v>1</v>
      </c>
      <c r="E169">
        <v>2</v>
      </c>
      <c r="F169">
        <v>4</v>
      </c>
      <c r="G169" t="s">
        <v>22</v>
      </c>
      <c r="H169">
        <v>44</v>
      </c>
      <c r="I169">
        <v>64516</v>
      </c>
      <c r="J169">
        <v>187050</v>
      </c>
      <c r="K169" s="3">
        <f>I169*Code!$F$1</f>
        <v>69677.279999999999</v>
      </c>
      <c r="L169" s="2">
        <f t="shared" si="6"/>
        <v>30.547348484848484</v>
      </c>
      <c r="M169">
        <f t="shared" ca="1" si="7"/>
        <v>49</v>
      </c>
      <c r="N169" t="str">
        <f t="shared" si="8"/>
        <v>FI</v>
      </c>
    </row>
    <row r="170" spans="1:14" x14ac:dyDescent="0.25">
      <c r="A170">
        <v>1120</v>
      </c>
      <c r="B170">
        <v>2</v>
      </c>
      <c r="C170" s="1">
        <v>19709</v>
      </c>
      <c r="D170">
        <v>1</v>
      </c>
      <c r="E170">
        <v>3</v>
      </c>
      <c r="F170">
        <v>2</v>
      </c>
      <c r="G170" t="s">
        <v>9</v>
      </c>
      <c r="H170">
        <v>40</v>
      </c>
      <c r="I170">
        <v>64460</v>
      </c>
      <c r="J170">
        <v>202293</v>
      </c>
      <c r="K170" s="3">
        <f>I170*Code!$F$1</f>
        <v>69616.800000000003</v>
      </c>
      <c r="L170" s="2">
        <f t="shared" si="6"/>
        <v>33.572916666666664</v>
      </c>
      <c r="M170">
        <f t="shared" ca="1" si="7"/>
        <v>62</v>
      </c>
      <c r="N170" t="str">
        <f t="shared" si="8"/>
        <v>SO</v>
      </c>
    </row>
    <row r="171" spans="1:14" x14ac:dyDescent="0.25">
      <c r="A171">
        <v>884</v>
      </c>
      <c r="B171">
        <v>1</v>
      </c>
      <c r="C171" s="1">
        <v>32513</v>
      </c>
      <c r="D171">
        <v>1</v>
      </c>
      <c r="E171">
        <v>4</v>
      </c>
      <c r="F171">
        <v>4</v>
      </c>
      <c r="G171" t="s">
        <v>18</v>
      </c>
      <c r="H171">
        <v>39</v>
      </c>
      <c r="I171">
        <v>64392</v>
      </c>
      <c r="J171">
        <v>734700</v>
      </c>
      <c r="K171" s="3">
        <f>I171*Code!$F$1</f>
        <v>69543.360000000001</v>
      </c>
      <c r="L171" s="2">
        <f t="shared" si="6"/>
        <v>34.397435897435898</v>
      </c>
      <c r="M171">
        <f t="shared" ca="1" si="7"/>
        <v>27</v>
      </c>
      <c r="N171" t="str">
        <f t="shared" si="8"/>
        <v>CO</v>
      </c>
    </row>
    <row r="172" spans="1:14" x14ac:dyDescent="0.25">
      <c r="A172">
        <v>1016</v>
      </c>
      <c r="B172">
        <v>1</v>
      </c>
      <c r="C172" s="1">
        <v>27931</v>
      </c>
      <c r="D172">
        <v>1</v>
      </c>
      <c r="E172">
        <v>2</v>
      </c>
      <c r="F172">
        <v>2</v>
      </c>
      <c r="G172" t="s">
        <v>26</v>
      </c>
      <c r="H172">
        <v>55</v>
      </c>
      <c r="I172">
        <v>64332</v>
      </c>
      <c r="J172">
        <v>213000</v>
      </c>
      <c r="K172" s="3">
        <f>I172*Code!$F$1</f>
        <v>69478.559999999998</v>
      </c>
      <c r="L172" s="2">
        <f t="shared" si="6"/>
        <v>24.368181818181817</v>
      </c>
      <c r="M172">
        <f t="shared" ca="1" si="7"/>
        <v>39</v>
      </c>
      <c r="N172" t="str">
        <f t="shared" si="8"/>
        <v>IT</v>
      </c>
    </row>
    <row r="173" spans="1:14" x14ac:dyDescent="0.25">
      <c r="A173">
        <v>555</v>
      </c>
      <c r="B173">
        <v>1</v>
      </c>
      <c r="C173" s="1">
        <v>27784</v>
      </c>
      <c r="D173">
        <v>1</v>
      </c>
      <c r="E173">
        <v>3</v>
      </c>
      <c r="F173">
        <v>4</v>
      </c>
      <c r="G173" t="s">
        <v>18</v>
      </c>
      <c r="H173">
        <v>39</v>
      </c>
      <c r="I173">
        <v>64232</v>
      </c>
      <c r="J173">
        <v>147016</v>
      </c>
      <c r="K173" s="3">
        <f>I173*Code!$F$1</f>
        <v>69370.559999999998</v>
      </c>
      <c r="L173" s="2">
        <f t="shared" si="6"/>
        <v>34.311965811965813</v>
      </c>
      <c r="M173">
        <f t="shared" ca="1" si="7"/>
        <v>40</v>
      </c>
      <c r="N173" t="str">
        <f t="shared" si="8"/>
        <v>CO</v>
      </c>
    </row>
    <row r="174" spans="1:14" x14ac:dyDescent="0.25">
      <c r="A174">
        <v>125</v>
      </c>
      <c r="B174">
        <v>1</v>
      </c>
      <c r="C174" s="1">
        <v>23084</v>
      </c>
      <c r="D174">
        <v>1</v>
      </c>
      <c r="E174">
        <v>1</v>
      </c>
      <c r="F174">
        <v>3</v>
      </c>
      <c r="G174" t="s">
        <v>10</v>
      </c>
      <c r="H174">
        <v>65</v>
      </c>
      <c r="I174">
        <v>63568</v>
      </c>
      <c r="J174">
        <v>140700</v>
      </c>
      <c r="K174" s="3">
        <f>I174*Code!$F$1</f>
        <v>68653.440000000002</v>
      </c>
      <c r="L174" s="2">
        <f t="shared" si="6"/>
        <v>20.374358974358973</v>
      </c>
      <c r="M174">
        <f t="shared" ca="1" si="7"/>
        <v>52</v>
      </c>
      <c r="N174" t="str">
        <f t="shared" si="8"/>
        <v>ÖF</v>
      </c>
    </row>
    <row r="175" spans="1:14" x14ac:dyDescent="0.25">
      <c r="A175">
        <v>325</v>
      </c>
      <c r="B175">
        <v>1</v>
      </c>
      <c r="C175" s="1">
        <v>22224</v>
      </c>
      <c r="D175">
        <v>1</v>
      </c>
      <c r="E175">
        <v>1</v>
      </c>
      <c r="F175">
        <v>3</v>
      </c>
      <c r="G175" t="s">
        <v>10</v>
      </c>
      <c r="H175">
        <v>39</v>
      </c>
      <c r="I175">
        <v>63380</v>
      </c>
      <c r="J175">
        <v>167723</v>
      </c>
      <c r="K175" s="3">
        <f>I175*Code!$F$1</f>
        <v>68450.400000000009</v>
      </c>
      <c r="L175" s="2">
        <f t="shared" si="6"/>
        <v>33.856837606837608</v>
      </c>
      <c r="M175">
        <f t="shared" ca="1" si="7"/>
        <v>55</v>
      </c>
      <c r="N175" t="str">
        <f t="shared" si="8"/>
        <v>ÖF</v>
      </c>
    </row>
    <row r="176" spans="1:14" x14ac:dyDescent="0.25">
      <c r="A176">
        <v>368</v>
      </c>
      <c r="B176">
        <v>1</v>
      </c>
      <c r="C176" s="1">
        <v>26419</v>
      </c>
      <c r="D176">
        <v>2</v>
      </c>
      <c r="E176">
        <v>1</v>
      </c>
      <c r="F176">
        <v>4</v>
      </c>
      <c r="G176" t="s">
        <v>23</v>
      </c>
      <c r="H176">
        <v>40</v>
      </c>
      <c r="I176">
        <v>63324</v>
      </c>
      <c r="J176">
        <v>0</v>
      </c>
      <c r="K176" s="3">
        <f>I176*Code!$F$1</f>
        <v>68389.919999999998</v>
      </c>
      <c r="L176" s="2">
        <f t="shared" si="6"/>
        <v>32.981250000000003</v>
      </c>
      <c r="M176">
        <f t="shared" ca="1" si="7"/>
        <v>43</v>
      </c>
      <c r="N176" t="str">
        <f t="shared" si="8"/>
        <v>SO</v>
      </c>
    </row>
    <row r="177" spans="1:14" x14ac:dyDescent="0.25">
      <c r="A177">
        <v>176</v>
      </c>
      <c r="B177">
        <v>1</v>
      </c>
      <c r="C177" s="1">
        <v>27767</v>
      </c>
      <c r="D177">
        <v>1</v>
      </c>
      <c r="E177">
        <v>1</v>
      </c>
      <c r="F177">
        <v>4</v>
      </c>
      <c r="G177" t="s">
        <v>14</v>
      </c>
      <c r="H177">
        <v>40</v>
      </c>
      <c r="I177">
        <v>63312</v>
      </c>
      <c r="J177">
        <v>166083</v>
      </c>
      <c r="K177" s="3">
        <f>I177*Code!$F$1</f>
        <v>68376.960000000006</v>
      </c>
      <c r="L177" s="2">
        <f t="shared" si="6"/>
        <v>32.975000000000001</v>
      </c>
      <c r="M177">
        <f t="shared" ca="1" si="7"/>
        <v>40</v>
      </c>
      <c r="N177" t="str">
        <f t="shared" si="8"/>
        <v>CO</v>
      </c>
    </row>
    <row r="178" spans="1:14" x14ac:dyDescent="0.25">
      <c r="A178">
        <v>166</v>
      </c>
      <c r="B178">
        <v>1</v>
      </c>
      <c r="C178" s="1">
        <v>26413</v>
      </c>
      <c r="D178">
        <v>1</v>
      </c>
      <c r="E178">
        <v>4</v>
      </c>
      <c r="F178">
        <v>4</v>
      </c>
      <c r="G178" t="s">
        <v>18</v>
      </c>
      <c r="H178">
        <v>40</v>
      </c>
      <c r="I178">
        <v>63288</v>
      </c>
      <c r="J178">
        <v>198572</v>
      </c>
      <c r="K178" s="3">
        <f>I178*Code!$F$1</f>
        <v>68351.040000000008</v>
      </c>
      <c r="L178" s="2">
        <f t="shared" si="6"/>
        <v>32.962499999999999</v>
      </c>
      <c r="M178">
        <f t="shared" ca="1" si="7"/>
        <v>43</v>
      </c>
      <c r="N178" t="str">
        <f t="shared" si="8"/>
        <v>CO</v>
      </c>
    </row>
    <row r="179" spans="1:14" x14ac:dyDescent="0.25">
      <c r="A179">
        <v>938</v>
      </c>
      <c r="B179">
        <v>1</v>
      </c>
      <c r="C179" s="1">
        <v>28403</v>
      </c>
      <c r="D179">
        <v>1</v>
      </c>
      <c r="E179">
        <v>4</v>
      </c>
      <c r="F179">
        <v>2</v>
      </c>
      <c r="G179" t="s">
        <v>14</v>
      </c>
      <c r="H179">
        <v>60</v>
      </c>
      <c r="I179">
        <v>63236</v>
      </c>
      <c r="J179">
        <v>209892</v>
      </c>
      <c r="K179" s="3">
        <f>I179*Code!$F$1</f>
        <v>68294.880000000005</v>
      </c>
      <c r="L179" s="2">
        <f t="shared" si="6"/>
        <v>21.956944444444446</v>
      </c>
      <c r="M179">
        <f t="shared" ca="1" si="7"/>
        <v>38</v>
      </c>
      <c r="N179" t="str">
        <f t="shared" si="8"/>
        <v>CO</v>
      </c>
    </row>
    <row r="180" spans="1:14" x14ac:dyDescent="0.25">
      <c r="A180">
        <v>978</v>
      </c>
      <c r="B180">
        <v>1</v>
      </c>
      <c r="C180" s="1">
        <v>25293</v>
      </c>
      <c r="D180">
        <v>1</v>
      </c>
      <c r="E180">
        <v>2</v>
      </c>
      <c r="F180">
        <v>3</v>
      </c>
      <c r="G180" t="s">
        <v>10</v>
      </c>
      <c r="H180">
        <v>40</v>
      </c>
      <c r="I180">
        <v>62808</v>
      </c>
      <c r="J180">
        <v>74013</v>
      </c>
      <c r="K180" s="3">
        <f>I180*Code!$F$1</f>
        <v>67832.639999999999</v>
      </c>
      <c r="L180" s="2">
        <f t="shared" si="6"/>
        <v>32.712499999999999</v>
      </c>
      <c r="M180">
        <f t="shared" ca="1" si="7"/>
        <v>46</v>
      </c>
      <c r="N180" t="str">
        <f t="shared" si="8"/>
        <v>ÖF</v>
      </c>
    </row>
    <row r="181" spans="1:14" x14ac:dyDescent="0.25">
      <c r="A181">
        <v>1044</v>
      </c>
      <c r="B181">
        <v>1</v>
      </c>
      <c r="C181" s="1">
        <v>19934</v>
      </c>
      <c r="D181">
        <v>1</v>
      </c>
      <c r="E181">
        <v>2</v>
      </c>
      <c r="F181">
        <v>4</v>
      </c>
      <c r="G181" t="s">
        <v>9</v>
      </c>
      <c r="H181">
        <v>19</v>
      </c>
      <c r="I181">
        <v>62452</v>
      </c>
      <c r="J181">
        <v>551512</v>
      </c>
      <c r="K181" s="3">
        <f>I181*Code!$F$1</f>
        <v>67448.160000000003</v>
      </c>
      <c r="L181" s="2">
        <f t="shared" si="6"/>
        <v>68.478070175438603</v>
      </c>
      <c r="M181">
        <f t="shared" ca="1" si="7"/>
        <v>61</v>
      </c>
      <c r="N181" t="str">
        <f t="shared" si="8"/>
        <v>SO</v>
      </c>
    </row>
    <row r="182" spans="1:14" x14ac:dyDescent="0.25">
      <c r="A182">
        <v>1011</v>
      </c>
      <c r="B182">
        <v>1</v>
      </c>
      <c r="C182" s="1">
        <v>29911</v>
      </c>
      <c r="D182">
        <v>1</v>
      </c>
      <c r="E182">
        <v>2</v>
      </c>
      <c r="F182">
        <v>3</v>
      </c>
      <c r="G182" t="s">
        <v>10</v>
      </c>
      <c r="H182">
        <v>39</v>
      </c>
      <c r="I182">
        <v>62412</v>
      </c>
      <c r="J182">
        <v>81482</v>
      </c>
      <c r="K182" s="3">
        <f>I182*Code!$F$1</f>
        <v>67404.960000000006</v>
      </c>
      <c r="L182" s="2">
        <f t="shared" si="6"/>
        <v>33.339743589743591</v>
      </c>
      <c r="M182">
        <f t="shared" ca="1" si="7"/>
        <v>34</v>
      </c>
      <c r="N182" t="str">
        <f t="shared" si="8"/>
        <v>ÖF</v>
      </c>
    </row>
    <row r="183" spans="1:14" x14ac:dyDescent="0.25">
      <c r="A183">
        <v>994</v>
      </c>
      <c r="B183">
        <v>1</v>
      </c>
      <c r="C183" s="1">
        <v>22052</v>
      </c>
      <c r="D183">
        <v>1</v>
      </c>
      <c r="E183">
        <v>4</v>
      </c>
      <c r="F183">
        <v>5</v>
      </c>
      <c r="G183" t="s">
        <v>13</v>
      </c>
      <c r="H183">
        <v>37</v>
      </c>
      <c r="I183">
        <v>62368</v>
      </c>
      <c r="J183">
        <v>397350</v>
      </c>
      <c r="K183" s="3">
        <f>I183*Code!$F$1</f>
        <v>67357.440000000002</v>
      </c>
      <c r="L183" s="2">
        <f t="shared" si="6"/>
        <v>35.117117117117118</v>
      </c>
      <c r="M183">
        <f t="shared" ca="1" si="7"/>
        <v>55</v>
      </c>
      <c r="N183" t="str">
        <f t="shared" si="8"/>
        <v>IN</v>
      </c>
    </row>
    <row r="184" spans="1:14" x14ac:dyDescent="0.25">
      <c r="A184">
        <v>631</v>
      </c>
      <c r="B184">
        <v>2</v>
      </c>
      <c r="C184" s="1">
        <v>22113</v>
      </c>
      <c r="D184">
        <v>1</v>
      </c>
      <c r="E184">
        <v>1</v>
      </c>
      <c r="F184">
        <v>3</v>
      </c>
      <c r="G184" t="s">
        <v>10</v>
      </c>
      <c r="H184">
        <v>48</v>
      </c>
      <c r="I184">
        <v>62256</v>
      </c>
      <c r="J184">
        <v>260945</v>
      </c>
      <c r="K184" s="3">
        <f>I184*Code!$F$1</f>
        <v>67236.48000000001</v>
      </c>
      <c r="L184" s="2">
        <f t="shared" si="6"/>
        <v>27.020833333333332</v>
      </c>
      <c r="M184">
        <f t="shared" ca="1" si="7"/>
        <v>55</v>
      </c>
      <c r="N184" t="str">
        <f t="shared" si="8"/>
        <v>ÖF</v>
      </c>
    </row>
    <row r="185" spans="1:14" x14ac:dyDescent="0.25">
      <c r="A185">
        <v>43</v>
      </c>
      <c r="B185">
        <v>1</v>
      </c>
      <c r="C185" s="1">
        <v>23433</v>
      </c>
      <c r="D185">
        <v>1</v>
      </c>
      <c r="E185">
        <v>2</v>
      </c>
      <c r="F185">
        <v>4</v>
      </c>
      <c r="G185" t="s">
        <v>9</v>
      </c>
      <c r="H185">
        <v>40</v>
      </c>
      <c r="I185">
        <v>61800</v>
      </c>
      <c r="J185">
        <v>35000</v>
      </c>
      <c r="K185" s="3">
        <f>I185*Code!$F$1</f>
        <v>66744</v>
      </c>
      <c r="L185" s="2">
        <f t="shared" si="6"/>
        <v>32.1875</v>
      </c>
      <c r="M185">
        <f t="shared" ca="1" si="7"/>
        <v>52</v>
      </c>
      <c r="N185" t="str">
        <f t="shared" si="8"/>
        <v>SO</v>
      </c>
    </row>
    <row r="186" spans="1:14" x14ac:dyDescent="0.25">
      <c r="A186">
        <v>674</v>
      </c>
      <c r="B186">
        <v>1</v>
      </c>
      <c r="C186" s="1">
        <v>24016</v>
      </c>
      <c r="D186">
        <v>1</v>
      </c>
      <c r="E186">
        <v>1</v>
      </c>
      <c r="F186">
        <v>3</v>
      </c>
      <c r="G186" t="s">
        <v>10</v>
      </c>
      <c r="H186">
        <v>40</v>
      </c>
      <c r="I186">
        <v>61748</v>
      </c>
      <c r="J186">
        <v>367000</v>
      </c>
      <c r="K186" s="3">
        <f>I186*Code!$F$1</f>
        <v>66687.840000000011</v>
      </c>
      <c r="L186" s="2">
        <f t="shared" si="6"/>
        <v>32.16041666666667</v>
      </c>
      <c r="M186">
        <f t="shared" ca="1" si="7"/>
        <v>50</v>
      </c>
      <c r="N186" t="str">
        <f t="shared" si="8"/>
        <v>ÖF</v>
      </c>
    </row>
    <row r="187" spans="1:14" x14ac:dyDescent="0.25">
      <c r="A187">
        <v>502</v>
      </c>
      <c r="B187">
        <v>1</v>
      </c>
      <c r="C187" s="1">
        <v>27871</v>
      </c>
      <c r="D187">
        <v>1</v>
      </c>
      <c r="E187">
        <v>1</v>
      </c>
      <c r="F187">
        <v>4</v>
      </c>
      <c r="G187" t="s">
        <v>19</v>
      </c>
      <c r="H187">
        <v>38</v>
      </c>
      <c r="I187">
        <v>61580</v>
      </c>
      <c r="J187">
        <v>733915</v>
      </c>
      <c r="K187" s="3">
        <f>I187*Code!$F$1</f>
        <v>66506.400000000009</v>
      </c>
      <c r="L187" s="2">
        <f t="shared" si="6"/>
        <v>33.760964912280699</v>
      </c>
      <c r="M187">
        <f t="shared" ca="1" si="7"/>
        <v>39</v>
      </c>
      <c r="N187" t="str">
        <f t="shared" si="8"/>
        <v>FI</v>
      </c>
    </row>
    <row r="188" spans="1:14" x14ac:dyDescent="0.25">
      <c r="A188">
        <v>855</v>
      </c>
      <c r="B188">
        <v>1</v>
      </c>
      <c r="C188" s="1">
        <v>27749</v>
      </c>
      <c r="D188">
        <v>1</v>
      </c>
      <c r="E188">
        <v>3</v>
      </c>
      <c r="F188">
        <v>4</v>
      </c>
      <c r="G188" t="s">
        <v>9</v>
      </c>
      <c r="H188">
        <v>39</v>
      </c>
      <c r="I188">
        <v>61580</v>
      </c>
      <c r="J188">
        <v>439867</v>
      </c>
      <c r="K188" s="3">
        <f>I188*Code!$F$1</f>
        <v>66506.400000000009</v>
      </c>
      <c r="L188" s="2">
        <f t="shared" si="6"/>
        <v>32.895299145299148</v>
      </c>
      <c r="M188">
        <f t="shared" ca="1" si="7"/>
        <v>40</v>
      </c>
      <c r="N188" t="str">
        <f t="shared" si="8"/>
        <v>SO</v>
      </c>
    </row>
    <row r="189" spans="1:14" x14ac:dyDescent="0.25">
      <c r="A189">
        <v>466</v>
      </c>
      <c r="B189">
        <v>1</v>
      </c>
      <c r="C189" s="1">
        <v>30008</v>
      </c>
      <c r="D189">
        <v>1</v>
      </c>
      <c r="E189">
        <v>1</v>
      </c>
      <c r="F189">
        <v>4</v>
      </c>
      <c r="G189" t="s">
        <v>22</v>
      </c>
      <c r="H189">
        <v>40</v>
      </c>
      <c r="I189">
        <v>61492</v>
      </c>
      <c r="J189">
        <v>82545</v>
      </c>
      <c r="K189" s="3">
        <f>I189*Code!$F$1</f>
        <v>66411.360000000001</v>
      </c>
      <c r="L189" s="2">
        <f t="shared" si="6"/>
        <v>32.02708333333333</v>
      </c>
      <c r="M189">
        <f t="shared" ca="1" si="7"/>
        <v>34</v>
      </c>
      <c r="N189" t="str">
        <f t="shared" si="8"/>
        <v>FI</v>
      </c>
    </row>
    <row r="190" spans="1:14" x14ac:dyDescent="0.25">
      <c r="A190">
        <v>267</v>
      </c>
      <c r="B190">
        <v>1</v>
      </c>
      <c r="C190" s="1">
        <v>22145</v>
      </c>
      <c r="D190">
        <v>1</v>
      </c>
      <c r="E190">
        <v>1</v>
      </c>
      <c r="F190">
        <v>4</v>
      </c>
      <c r="G190" t="s">
        <v>19</v>
      </c>
      <c r="H190">
        <v>60</v>
      </c>
      <c r="I190">
        <v>61444</v>
      </c>
      <c r="J190">
        <v>66385</v>
      </c>
      <c r="K190" s="3">
        <f>I190*Code!$F$1</f>
        <v>66359.520000000004</v>
      </c>
      <c r="L190" s="2">
        <f t="shared" si="6"/>
        <v>21.334722222222222</v>
      </c>
      <c r="M190">
        <f t="shared" ca="1" si="7"/>
        <v>55</v>
      </c>
      <c r="N190" t="str">
        <f t="shared" si="8"/>
        <v>FI</v>
      </c>
    </row>
    <row r="191" spans="1:14" x14ac:dyDescent="0.25">
      <c r="A191">
        <v>957</v>
      </c>
      <c r="B191">
        <v>1</v>
      </c>
      <c r="C191" s="1">
        <v>25918</v>
      </c>
      <c r="D191">
        <v>1</v>
      </c>
      <c r="E191">
        <v>1</v>
      </c>
      <c r="F191">
        <v>3</v>
      </c>
      <c r="G191" t="s">
        <v>10</v>
      </c>
      <c r="H191">
        <v>40</v>
      </c>
      <c r="I191">
        <v>61424</v>
      </c>
      <c r="J191">
        <v>270000</v>
      </c>
      <c r="K191" s="3">
        <f>I191*Code!$F$1</f>
        <v>66337.919999999998</v>
      </c>
      <c r="L191" s="2">
        <f t="shared" si="6"/>
        <v>31.991666666666667</v>
      </c>
      <c r="M191">
        <f t="shared" ca="1" si="7"/>
        <v>45</v>
      </c>
      <c r="N191" t="str">
        <f t="shared" si="8"/>
        <v>ÖF</v>
      </c>
    </row>
    <row r="192" spans="1:14" x14ac:dyDescent="0.25">
      <c r="A192">
        <v>418</v>
      </c>
      <c r="B192">
        <v>1</v>
      </c>
      <c r="C192" s="1">
        <v>29306</v>
      </c>
      <c r="D192">
        <v>1</v>
      </c>
      <c r="E192">
        <v>2</v>
      </c>
      <c r="F192">
        <v>4</v>
      </c>
      <c r="G192" t="s">
        <v>22</v>
      </c>
      <c r="H192">
        <v>39</v>
      </c>
      <c r="I192">
        <v>61228</v>
      </c>
      <c r="J192">
        <v>79107</v>
      </c>
      <c r="K192" s="3">
        <f>I192*Code!$F$1</f>
        <v>66126.240000000005</v>
      </c>
      <c r="L192" s="2">
        <f t="shared" si="6"/>
        <v>32.707264957264954</v>
      </c>
      <c r="M192">
        <f t="shared" ca="1" si="7"/>
        <v>35</v>
      </c>
      <c r="N192" t="str">
        <f t="shared" si="8"/>
        <v>FI</v>
      </c>
    </row>
    <row r="193" spans="1:14" x14ac:dyDescent="0.25">
      <c r="A193">
        <v>322</v>
      </c>
      <c r="B193">
        <v>1</v>
      </c>
      <c r="C193" s="1">
        <v>26841</v>
      </c>
      <c r="D193">
        <v>1</v>
      </c>
      <c r="E193">
        <v>3</v>
      </c>
      <c r="F193">
        <v>4</v>
      </c>
      <c r="G193" t="s">
        <v>18</v>
      </c>
      <c r="H193">
        <v>40</v>
      </c>
      <c r="I193">
        <v>61112</v>
      </c>
      <c r="J193">
        <v>155500</v>
      </c>
      <c r="K193" s="3">
        <f>I193*Code!$F$1</f>
        <v>66000.960000000006</v>
      </c>
      <c r="L193" s="2">
        <f t="shared" si="6"/>
        <v>31.829166666666666</v>
      </c>
      <c r="M193">
        <f t="shared" ca="1" si="7"/>
        <v>42</v>
      </c>
      <c r="N193" t="str">
        <f t="shared" si="8"/>
        <v>CO</v>
      </c>
    </row>
    <row r="194" spans="1:14" x14ac:dyDescent="0.25">
      <c r="A194">
        <v>571</v>
      </c>
      <c r="B194">
        <v>1</v>
      </c>
      <c r="C194" s="1">
        <v>25059</v>
      </c>
      <c r="D194">
        <v>1</v>
      </c>
      <c r="E194">
        <v>4</v>
      </c>
      <c r="F194">
        <v>2</v>
      </c>
      <c r="G194" t="s">
        <v>14</v>
      </c>
      <c r="H194">
        <v>40</v>
      </c>
      <c r="I194">
        <v>61108</v>
      </c>
      <c r="J194">
        <v>653594</v>
      </c>
      <c r="K194" s="3">
        <f>I194*Code!$F$1</f>
        <v>65996.639999999999</v>
      </c>
      <c r="L194" s="2">
        <f t="shared" si="6"/>
        <v>31.827083333333334</v>
      </c>
      <c r="M194">
        <f t="shared" ca="1" si="7"/>
        <v>47</v>
      </c>
      <c r="N194" t="str">
        <f t="shared" si="8"/>
        <v>CO</v>
      </c>
    </row>
    <row r="195" spans="1:14" x14ac:dyDescent="0.25">
      <c r="A195">
        <v>96</v>
      </c>
      <c r="B195">
        <v>2</v>
      </c>
      <c r="C195" s="1">
        <v>24257</v>
      </c>
      <c r="D195">
        <v>1</v>
      </c>
      <c r="E195">
        <v>2</v>
      </c>
      <c r="F195">
        <v>3</v>
      </c>
      <c r="G195" t="s">
        <v>10</v>
      </c>
      <c r="H195">
        <v>40</v>
      </c>
      <c r="I195">
        <v>61000</v>
      </c>
      <c r="J195">
        <v>-17574</v>
      </c>
      <c r="K195" s="3">
        <f>I195*Code!$F$1</f>
        <v>65880</v>
      </c>
      <c r="L195" s="2">
        <f t="shared" ref="L195:L258" si="9">IF(H195&gt;0,I195/(12*4*H195),0)</f>
        <v>31.770833333333332</v>
      </c>
      <c r="M195">
        <f t="shared" ref="M195:M258" ca="1" si="10">ROUNDDOWN(YEARFRAC(C195,TODAY(),1),0)</f>
        <v>49</v>
      </c>
      <c r="N195" t="str">
        <f t="shared" ref="N195:N258" si="11">MID(G195,2,2)</f>
        <v>ÖF</v>
      </c>
    </row>
    <row r="196" spans="1:14" x14ac:dyDescent="0.25">
      <c r="A196">
        <v>909</v>
      </c>
      <c r="B196">
        <v>2</v>
      </c>
      <c r="C196" s="1">
        <v>29936</v>
      </c>
      <c r="D196">
        <v>1</v>
      </c>
      <c r="E196">
        <v>1</v>
      </c>
      <c r="F196">
        <v>4</v>
      </c>
      <c r="G196" t="s">
        <v>11</v>
      </c>
      <c r="H196">
        <v>16</v>
      </c>
      <c r="I196">
        <v>60996</v>
      </c>
      <c r="J196">
        <v>105809</v>
      </c>
      <c r="K196" s="3">
        <f>I196*Code!$F$1</f>
        <v>65875.680000000008</v>
      </c>
      <c r="L196" s="2">
        <f t="shared" si="9"/>
        <v>79.421875</v>
      </c>
      <c r="M196">
        <f t="shared" ca="1" si="10"/>
        <v>34</v>
      </c>
      <c r="N196" t="str">
        <f t="shared" si="11"/>
        <v>IT</v>
      </c>
    </row>
    <row r="197" spans="1:14" x14ac:dyDescent="0.25">
      <c r="A197">
        <v>41</v>
      </c>
      <c r="B197">
        <v>1</v>
      </c>
      <c r="C197" s="1">
        <v>20073</v>
      </c>
      <c r="D197">
        <v>1</v>
      </c>
      <c r="E197">
        <v>3</v>
      </c>
      <c r="F197">
        <v>4</v>
      </c>
      <c r="G197" t="s">
        <v>22</v>
      </c>
      <c r="H197">
        <v>35</v>
      </c>
      <c r="I197">
        <v>60836</v>
      </c>
      <c r="J197">
        <v>328556</v>
      </c>
      <c r="K197" s="3">
        <f>I197*Code!$F$1</f>
        <v>65702.880000000005</v>
      </c>
      <c r="L197" s="2">
        <f t="shared" si="9"/>
        <v>36.211904761904762</v>
      </c>
      <c r="M197">
        <f t="shared" ca="1" si="10"/>
        <v>61</v>
      </c>
      <c r="N197" t="str">
        <f t="shared" si="11"/>
        <v>FI</v>
      </c>
    </row>
    <row r="198" spans="1:14" x14ac:dyDescent="0.25">
      <c r="A198">
        <v>879</v>
      </c>
      <c r="B198">
        <v>1</v>
      </c>
      <c r="C198" s="1">
        <v>26474</v>
      </c>
      <c r="D198">
        <v>1</v>
      </c>
      <c r="E198">
        <v>1</v>
      </c>
      <c r="F198">
        <v>4</v>
      </c>
      <c r="G198" t="s">
        <v>9</v>
      </c>
      <c r="H198">
        <v>38</v>
      </c>
      <c r="I198">
        <v>60816</v>
      </c>
      <c r="J198">
        <v>329696</v>
      </c>
      <c r="K198" s="3">
        <f>I198*Code!$F$1</f>
        <v>65681.279999999999</v>
      </c>
      <c r="L198" s="2">
        <f t="shared" si="9"/>
        <v>33.342105263157897</v>
      </c>
      <c r="M198">
        <f t="shared" ca="1" si="10"/>
        <v>43</v>
      </c>
      <c r="N198" t="str">
        <f t="shared" si="11"/>
        <v>SO</v>
      </c>
    </row>
    <row r="199" spans="1:14" x14ac:dyDescent="0.25">
      <c r="A199">
        <v>899</v>
      </c>
      <c r="B199">
        <v>1</v>
      </c>
      <c r="C199" s="1">
        <v>25685</v>
      </c>
      <c r="D199">
        <v>1</v>
      </c>
      <c r="E199">
        <v>4</v>
      </c>
      <c r="F199">
        <v>3</v>
      </c>
      <c r="G199" t="s">
        <v>10</v>
      </c>
      <c r="H199">
        <v>39</v>
      </c>
      <c r="I199">
        <v>60708</v>
      </c>
      <c r="J199">
        <v>209493</v>
      </c>
      <c r="K199" s="3">
        <f>I199*Code!$F$1</f>
        <v>65564.639999999999</v>
      </c>
      <c r="L199" s="2">
        <f t="shared" si="9"/>
        <v>32.429487179487182</v>
      </c>
      <c r="M199">
        <f t="shared" ca="1" si="10"/>
        <v>45</v>
      </c>
      <c r="N199" t="str">
        <f t="shared" si="11"/>
        <v>ÖF</v>
      </c>
    </row>
    <row r="200" spans="1:14" x14ac:dyDescent="0.25">
      <c r="A200">
        <v>77</v>
      </c>
      <c r="B200">
        <v>1</v>
      </c>
      <c r="C200" s="1">
        <v>21385</v>
      </c>
      <c r="D200">
        <v>1</v>
      </c>
      <c r="E200">
        <v>1</v>
      </c>
      <c r="F200">
        <v>4</v>
      </c>
      <c r="G200" t="s">
        <v>23</v>
      </c>
      <c r="H200">
        <v>38</v>
      </c>
      <c r="I200">
        <v>60516</v>
      </c>
      <c r="J200">
        <v>244619</v>
      </c>
      <c r="K200" s="3">
        <f>I200*Code!$F$1</f>
        <v>65357.280000000006</v>
      </c>
      <c r="L200" s="2">
        <f t="shared" si="9"/>
        <v>33.17763157894737</v>
      </c>
      <c r="M200">
        <f t="shared" ca="1" si="10"/>
        <v>57</v>
      </c>
      <c r="N200" t="str">
        <f t="shared" si="11"/>
        <v>SO</v>
      </c>
    </row>
    <row r="201" spans="1:14" x14ac:dyDescent="0.25">
      <c r="A201">
        <v>1183</v>
      </c>
      <c r="B201">
        <v>1</v>
      </c>
      <c r="C201" s="1">
        <v>28758</v>
      </c>
      <c r="D201">
        <v>1</v>
      </c>
      <c r="E201">
        <v>2</v>
      </c>
      <c r="F201">
        <v>4</v>
      </c>
      <c r="G201" t="s">
        <v>18</v>
      </c>
      <c r="H201">
        <v>40</v>
      </c>
      <c r="I201">
        <v>60492</v>
      </c>
      <c r="J201">
        <v>12270</v>
      </c>
      <c r="K201" s="3">
        <f>I201*Code!$F$1</f>
        <v>65331.360000000008</v>
      </c>
      <c r="L201" s="2">
        <f t="shared" si="9"/>
        <v>31.506250000000001</v>
      </c>
      <c r="M201">
        <f t="shared" ca="1" si="10"/>
        <v>37</v>
      </c>
      <c r="N201" t="str">
        <f t="shared" si="11"/>
        <v>CO</v>
      </c>
    </row>
    <row r="202" spans="1:14" x14ac:dyDescent="0.25">
      <c r="A202">
        <v>1143</v>
      </c>
      <c r="B202">
        <v>1</v>
      </c>
      <c r="C202" s="1">
        <v>27993</v>
      </c>
      <c r="D202">
        <v>1</v>
      </c>
      <c r="E202">
        <v>4</v>
      </c>
      <c r="F202">
        <v>5</v>
      </c>
      <c r="G202" t="s">
        <v>13</v>
      </c>
      <c r="H202">
        <v>38</v>
      </c>
      <c r="I202">
        <v>60368</v>
      </c>
      <c r="J202">
        <v>130000</v>
      </c>
      <c r="K202" s="3">
        <f>I202*Code!$F$1</f>
        <v>65197.440000000002</v>
      </c>
      <c r="L202" s="2">
        <f t="shared" si="9"/>
        <v>33.096491228070178</v>
      </c>
      <c r="M202">
        <f t="shared" ca="1" si="10"/>
        <v>39</v>
      </c>
      <c r="N202" t="str">
        <f t="shared" si="11"/>
        <v>IN</v>
      </c>
    </row>
    <row r="203" spans="1:14" x14ac:dyDescent="0.25">
      <c r="A203">
        <v>190</v>
      </c>
      <c r="B203">
        <v>1</v>
      </c>
      <c r="C203" s="1">
        <v>23485</v>
      </c>
      <c r="D203">
        <v>1</v>
      </c>
      <c r="E203">
        <v>1</v>
      </c>
      <c r="F203">
        <v>4</v>
      </c>
      <c r="G203" t="s">
        <v>11</v>
      </c>
      <c r="H203">
        <v>39</v>
      </c>
      <c r="I203">
        <v>60212</v>
      </c>
      <c r="J203">
        <v>395208</v>
      </c>
      <c r="K203" s="3">
        <f>I203*Code!$F$1</f>
        <v>65028.960000000006</v>
      </c>
      <c r="L203" s="2">
        <f t="shared" si="9"/>
        <v>32.164529914529915</v>
      </c>
      <c r="M203">
        <f t="shared" ca="1" si="10"/>
        <v>51</v>
      </c>
      <c r="N203" t="str">
        <f t="shared" si="11"/>
        <v>IT</v>
      </c>
    </row>
    <row r="204" spans="1:14" x14ac:dyDescent="0.25">
      <c r="A204">
        <v>585</v>
      </c>
      <c r="B204">
        <v>1</v>
      </c>
      <c r="C204" s="1">
        <v>30314</v>
      </c>
      <c r="D204">
        <v>1</v>
      </c>
      <c r="E204">
        <v>1</v>
      </c>
      <c r="F204">
        <v>2</v>
      </c>
      <c r="G204" t="s">
        <v>14</v>
      </c>
      <c r="H204">
        <v>50</v>
      </c>
      <c r="I204">
        <v>60196</v>
      </c>
      <c r="J204">
        <v>4200</v>
      </c>
      <c r="K204" s="3">
        <f>I204*Code!$F$1</f>
        <v>65011.680000000008</v>
      </c>
      <c r="L204" s="2">
        <f t="shared" si="9"/>
        <v>25.081666666666667</v>
      </c>
      <c r="M204">
        <f t="shared" ca="1" si="10"/>
        <v>33</v>
      </c>
      <c r="N204" t="str">
        <f t="shared" si="11"/>
        <v>CO</v>
      </c>
    </row>
    <row r="205" spans="1:14" x14ac:dyDescent="0.25">
      <c r="A205">
        <v>717</v>
      </c>
      <c r="B205">
        <v>1</v>
      </c>
      <c r="C205" s="1">
        <v>28379</v>
      </c>
      <c r="D205">
        <v>1</v>
      </c>
      <c r="E205">
        <v>4</v>
      </c>
      <c r="F205">
        <v>4</v>
      </c>
      <c r="G205" t="s">
        <v>19</v>
      </c>
      <c r="H205">
        <v>40</v>
      </c>
      <c r="I205">
        <v>60020</v>
      </c>
      <c r="J205">
        <v>180875</v>
      </c>
      <c r="K205" s="3">
        <f>I205*Code!$F$1</f>
        <v>64821.600000000006</v>
      </c>
      <c r="L205" s="2">
        <f t="shared" si="9"/>
        <v>31.260416666666668</v>
      </c>
      <c r="M205">
        <f t="shared" ca="1" si="10"/>
        <v>38</v>
      </c>
      <c r="N205" t="str">
        <f t="shared" si="11"/>
        <v>FI</v>
      </c>
    </row>
    <row r="206" spans="1:14" x14ac:dyDescent="0.25">
      <c r="A206">
        <v>441</v>
      </c>
      <c r="B206">
        <v>1</v>
      </c>
      <c r="C206" s="1">
        <v>25505</v>
      </c>
      <c r="D206">
        <v>1</v>
      </c>
      <c r="E206">
        <v>2</v>
      </c>
      <c r="F206">
        <v>3</v>
      </c>
      <c r="G206" t="s">
        <v>10</v>
      </c>
      <c r="H206">
        <v>38</v>
      </c>
      <c r="I206">
        <v>59980</v>
      </c>
      <c r="J206">
        <v>465000</v>
      </c>
      <c r="K206" s="3">
        <f>I206*Code!$F$1</f>
        <v>64778.400000000001</v>
      </c>
      <c r="L206" s="2">
        <f t="shared" si="9"/>
        <v>32.883771929824562</v>
      </c>
      <c r="M206">
        <f t="shared" ca="1" si="10"/>
        <v>46</v>
      </c>
      <c r="N206" t="str">
        <f t="shared" si="11"/>
        <v>ÖF</v>
      </c>
    </row>
    <row r="207" spans="1:14" x14ac:dyDescent="0.25">
      <c r="A207">
        <v>164</v>
      </c>
      <c r="B207">
        <v>2</v>
      </c>
      <c r="C207" s="1">
        <v>25517</v>
      </c>
      <c r="D207">
        <v>1</v>
      </c>
      <c r="E207">
        <v>1</v>
      </c>
      <c r="F207">
        <v>4</v>
      </c>
      <c r="G207" t="s">
        <v>14</v>
      </c>
      <c r="H207">
        <v>18</v>
      </c>
      <c r="I207">
        <v>59648</v>
      </c>
      <c r="J207">
        <v>15828</v>
      </c>
      <c r="K207" s="3">
        <f>I207*Code!$F$1</f>
        <v>64419.840000000004</v>
      </c>
      <c r="L207" s="2">
        <f t="shared" si="9"/>
        <v>69.037037037037038</v>
      </c>
      <c r="M207">
        <f t="shared" ca="1" si="10"/>
        <v>46</v>
      </c>
      <c r="N207" t="str">
        <f t="shared" si="11"/>
        <v>CO</v>
      </c>
    </row>
    <row r="208" spans="1:14" x14ac:dyDescent="0.25">
      <c r="A208">
        <v>845</v>
      </c>
      <c r="B208">
        <v>1</v>
      </c>
      <c r="C208" s="1">
        <v>27223</v>
      </c>
      <c r="D208">
        <v>1</v>
      </c>
      <c r="E208">
        <v>2</v>
      </c>
      <c r="F208">
        <v>4</v>
      </c>
      <c r="G208" t="s">
        <v>26</v>
      </c>
      <c r="H208">
        <v>40</v>
      </c>
      <c r="I208">
        <v>59480</v>
      </c>
      <c r="J208">
        <v>189479</v>
      </c>
      <c r="K208" s="3">
        <f>I208*Code!$F$1</f>
        <v>64238.400000000001</v>
      </c>
      <c r="L208" s="2">
        <f t="shared" si="9"/>
        <v>30.979166666666668</v>
      </c>
      <c r="M208">
        <f t="shared" ca="1" si="10"/>
        <v>41</v>
      </c>
      <c r="N208" t="str">
        <f t="shared" si="11"/>
        <v>IT</v>
      </c>
    </row>
    <row r="209" spans="1:14" x14ac:dyDescent="0.25">
      <c r="A209">
        <v>851</v>
      </c>
      <c r="B209">
        <v>1</v>
      </c>
      <c r="C209" s="1">
        <v>23338</v>
      </c>
      <c r="D209">
        <v>1</v>
      </c>
      <c r="E209">
        <v>3</v>
      </c>
      <c r="F209">
        <v>3</v>
      </c>
      <c r="G209" t="s">
        <v>10</v>
      </c>
      <c r="H209">
        <v>38</v>
      </c>
      <c r="I209">
        <v>59436</v>
      </c>
      <c r="J209">
        <v>789407</v>
      </c>
      <c r="K209" s="3">
        <f>I209*Code!$F$1</f>
        <v>64190.880000000005</v>
      </c>
      <c r="L209" s="2">
        <f t="shared" si="9"/>
        <v>32.585526315789473</v>
      </c>
      <c r="M209">
        <f t="shared" ca="1" si="10"/>
        <v>52</v>
      </c>
      <c r="N209" t="str">
        <f t="shared" si="11"/>
        <v>ÖF</v>
      </c>
    </row>
    <row r="210" spans="1:14" x14ac:dyDescent="0.25">
      <c r="A210">
        <v>625</v>
      </c>
      <c r="B210">
        <v>2</v>
      </c>
      <c r="C210" s="1">
        <v>25005</v>
      </c>
      <c r="D210">
        <v>2</v>
      </c>
      <c r="E210">
        <v>2</v>
      </c>
      <c r="F210">
        <v>4</v>
      </c>
      <c r="G210" t="s">
        <v>14</v>
      </c>
      <c r="H210">
        <v>38</v>
      </c>
      <c r="I210">
        <v>59372</v>
      </c>
      <c r="J210">
        <v>463876</v>
      </c>
      <c r="K210" s="3">
        <f>I210*Code!$F$1</f>
        <v>64121.760000000002</v>
      </c>
      <c r="L210" s="2">
        <f t="shared" si="9"/>
        <v>32.550438596491226</v>
      </c>
      <c r="M210">
        <f t="shared" ca="1" si="10"/>
        <v>47</v>
      </c>
      <c r="N210" t="str">
        <f t="shared" si="11"/>
        <v>CO</v>
      </c>
    </row>
    <row r="211" spans="1:14" x14ac:dyDescent="0.25">
      <c r="A211">
        <v>459</v>
      </c>
      <c r="B211">
        <v>1</v>
      </c>
      <c r="C211" s="1">
        <v>23245</v>
      </c>
      <c r="D211">
        <v>1</v>
      </c>
      <c r="E211">
        <v>1</v>
      </c>
      <c r="F211">
        <v>3</v>
      </c>
      <c r="G211" t="s">
        <v>10</v>
      </c>
      <c r="H211">
        <v>45</v>
      </c>
      <c r="I211">
        <v>59368</v>
      </c>
      <c r="J211">
        <v>78106</v>
      </c>
      <c r="K211" s="3">
        <f>I211*Code!$F$1</f>
        <v>64117.440000000002</v>
      </c>
      <c r="L211" s="2">
        <f t="shared" si="9"/>
        <v>27.485185185185184</v>
      </c>
      <c r="M211">
        <f t="shared" ca="1" si="10"/>
        <v>52</v>
      </c>
      <c r="N211" t="str">
        <f t="shared" si="11"/>
        <v>ÖF</v>
      </c>
    </row>
    <row r="212" spans="1:14" x14ac:dyDescent="0.25">
      <c r="A212">
        <v>281</v>
      </c>
      <c r="B212">
        <v>1</v>
      </c>
      <c r="C212" s="1">
        <v>27383</v>
      </c>
      <c r="D212">
        <v>1</v>
      </c>
      <c r="E212">
        <v>4</v>
      </c>
      <c r="F212">
        <v>4</v>
      </c>
      <c r="G212" t="s">
        <v>11</v>
      </c>
      <c r="H212">
        <v>35</v>
      </c>
      <c r="I212">
        <v>59108</v>
      </c>
      <c r="J212">
        <v>10519</v>
      </c>
      <c r="K212" s="3">
        <f>I212*Code!$F$1</f>
        <v>63836.640000000007</v>
      </c>
      <c r="L212" s="2">
        <f t="shared" si="9"/>
        <v>35.18333333333333</v>
      </c>
      <c r="M212">
        <f t="shared" ca="1" si="10"/>
        <v>41</v>
      </c>
      <c r="N212" t="str">
        <f t="shared" si="11"/>
        <v>IT</v>
      </c>
    </row>
    <row r="213" spans="1:14" x14ac:dyDescent="0.25">
      <c r="A213">
        <v>951</v>
      </c>
      <c r="B213">
        <v>1</v>
      </c>
      <c r="C213" s="1">
        <v>27613</v>
      </c>
      <c r="D213">
        <v>1</v>
      </c>
      <c r="E213">
        <v>3</v>
      </c>
      <c r="F213">
        <v>4</v>
      </c>
      <c r="G213" t="s">
        <v>11</v>
      </c>
      <c r="H213">
        <v>41</v>
      </c>
      <c r="I213">
        <v>59056</v>
      </c>
      <c r="J213">
        <v>223834</v>
      </c>
      <c r="K213" s="3">
        <f>I213*Code!$F$1</f>
        <v>63780.480000000003</v>
      </c>
      <c r="L213" s="2">
        <f t="shared" si="9"/>
        <v>30.008130081300813</v>
      </c>
      <c r="M213">
        <f t="shared" ca="1" si="10"/>
        <v>40</v>
      </c>
      <c r="N213" t="str">
        <f t="shared" si="11"/>
        <v>IT</v>
      </c>
    </row>
    <row r="214" spans="1:14" x14ac:dyDescent="0.25">
      <c r="A214">
        <v>762</v>
      </c>
      <c r="B214">
        <v>1</v>
      </c>
      <c r="C214" s="1">
        <v>27584</v>
      </c>
      <c r="D214">
        <v>1</v>
      </c>
      <c r="E214">
        <v>1</v>
      </c>
      <c r="F214">
        <v>4</v>
      </c>
      <c r="G214" t="s">
        <v>19</v>
      </c>
      <c r="H214">
        <v>48</v>
      </c>
      <c r="I214">
        <v>58748</v>
      </c>
      <c r="J214">
        <v>178116</v>
      </c>
      <c r="K214" s="3">
        <f>I214*Code!$F$1</f>
        <v>63447.840000000004</v>
      </c>
      <c r="L214" s="2">
        <f t="shared" si="9"/>
        <v>25.498263888888889</v>
      </c>
      <c r="M214">
        <f t="shared" ca="1" si="10"/>
        <v>40</v>
      </c>
      <c r="N214" t="str">
        <f t="shared" si="11"/>
        <v>FI</v>
      </c>
    </row>
    <row r="215" spans="1:14" x14ac:dyDescent="0.25">
      <c r="A215">
        <v>163</v>
      </c>
      <c r="B215">
        <v>1</v>
      </c>
      <c r="C215" s="1">
        <v>26773</v>
      </c>
      <c r="D215">
        <v>1</v>
      </c>
      <c r="E215">
        <v>3</v>
      </c>
      <c r="F215">
        <v>4</v>
      </c>
      <c r="G215" t="s">
        <v>19</v>
      </c>
      <c r="H215">
        <v>38</v>
      </c>
      <c r="I215">
        <v>58620</v>
      </c>
      <c r="J215">
        <v>-30020</v>
      </c>
      <c r="K215" s="3">
        <f>I215*Code!$F$1</f>
        <v>63309.600000000006</v>
      </c>
      <c r="L215" s="2">
        <f t="shared" si="9"/>
        <v>32.138157894736842</v>
      </c>
      <c r="M215">
        <f t="shared" ca="1" si="10"/>
        <v>42</v>
      </c>
      <c r="N215" t="str">
        <f t="shared" si="11"/>
        <v>FI</v>
      </c>
    </row>
    <row r="216" spans="1:14" x14ac:dyDescent="0.25">
      <c r="A216">
        <v>959</v>
      </c>
      <c r="B216">
        <v>1</v>
      </c>
      <c r="C216" s="1">
        <v>20278</v>
      </c>
      <c r="D216">
        <v>1</v>
      </c>
      <c r="E216">
        <v>2</v>
      </c>
      <c r="F216">
        <v>4</v>
      </c>
      <c r="G216" t="s">
        <v>23</v>
      </c>
      <c r="H216">
        <v>20</v>
      </c>
      <c r="I216">
        <v>58548</v>
      </c>
      <c r="J216">
        <v>284901</v>
      </c>
      <c r="K216" s="3">
        <f>I216*Code!$F$1</f>
        <v>63231.840000000004</v>
      </c>
      <c r="L216" s="2">
        <f t="shared" si="9"/>
        <v>60.987499999999997</v>
      </c>
      <c r="M216">
        <f t="shared" ca="1" si="10"/>
        <v>60</v>
      </c>
      <c r="N216" t="str">
        <f t="shared" si="11"/>
        <v>SO</v>
      </c>
    </row>
    <row r="217" spans="1:14" x14ac:dyDescent="0.25">
      <c r="A217">
        <v>174</v>
      </c>
      <c r="B217">
        <v>2</v>
      </c>
      <c r="C217" s="1">
        <v>26330</v>
      </c>
      <c r="D217">
        <v>1</v>
      </c>
      <c r="E217">
        <v>1</v>
      </c>
      <c r="F217">
        <v>3</v>
      </c>
      <c r="G217" t="s">
        <v>10</v>
      </c>
      <c r="H217">
        <v>40</v>
      </c>
      <c r="I217">
        <v>58452</v>
      </c>
      <c r="J217">
        <v>56970</v>
      </c>
      <c r="K217" s="3">
        <f>I217*Code!$F$1</f>
        <v>63128.160000000003</v>
      </c>
      <c r="L217" s="2">
        <f t="shared" si="9"/>
        <v>30.443750000000001</v>
      </c>
      <c r="M217">
        <f t="shared" ca="1" si="10"/>
        <v>44</v>
      </c>
      <c r="N217" t="str">
        <f t="shared" si="11"/>
        <v>ÖF</v>
      </c>
    </row>
    <row r="218" spans="1:14" x14ac:dyDescent="0.25">
      <c r="A218">
        <v>75</v>
      </c>
      <c r="B218">
        <v>2</v>
      </c>
      <c r="C218" s="1">
        <v>19973</v>
      </c>
      <c r="D218">
        <v>1</v>
      </c>
      <c r="E218">
        <v>1</v>
      </c>
      <c r="F218">
        <v>3</v>
      </c>
      <c r="G218" t="s">
        <v>10</v>
      </c>
      <c r="H218">
        <v>38</v>
      </c>
      <c r="I218">
        <v>58432</v>
      </c>
      <c r="J218">
        <v>120000</v>
      </c>
      <c r="K218" s="3">
        <f>I218*Code!$F$1</f>
        <v>63106.560000000005</v>
      </c>
      <c r="L218" s="2">
        <f t="shared" si="9"/>
        <v>32.035087719298247</v>
      </c>
      <c r="M218">
        <f t="shared" ca="1" si="10"/>
        <v>61</v>
      </c>
      <c r="N218" t="str">
        <f t="shared" si="11"/>
        <v>ÖF</v>
      </c>
    </row>
    <row r="219" spans="1:14" x14ac:dyDescent="0.25">
      <c r="A219">
        <v>889</v>
      </c>
      <c r="B219">
        <v>1</v>
      </c>
      <c r="C219" s="1">
        <v>28742</v>
      </c>
      <c r="D219">
        <v>1</v>
      </c>
      <c r="E219">
        <v>3</v>
      </c>
      <c r="F219">
        <v>3</v>
      </c>
      <c r="G219" t="s">
        <v>10</v>
      </c>
      <c r="H219">
        <v>40</v>
      </c>
      <c r="I219">
        <v>58388</v>
      </c>
      <c r="J219">
        <v>80010</v>
      </c>
      <c r="K219" s="3">
        <f>I219*Code!$F$1</f>
        <v>63059.040000000001</v>
      </c>
      <c r="L219" s="2">
        <f t="shared" si="9"/>
        <v>30.410416666666666</v>
      </c>
      <c r="M219">
        <f t="shared" ca="1" si="10"/>
        <v>37</v>
      </c>
      <c r="N219" t="str">
        <f t="shared" si="11"/>
        <v>ÖF</v>
      </c>
    </row>
    <row r="220" spans="1:14" x14ac:dyDescent="0.25">
      <c r="A220">
        <v>1001</v>
      </c>
      <c r="B220">
        <v>1</v>
      </c>
      <c r="C220" s="1">
        <v>23702</v>
      </c>
      <c r="D220">
        <v>1</v>
      </c>
      <c r="E220">
        <v>1</v>
      </c>
      <c r="F220">
        <v>3</v>
      </c>
      <c r="G220" t="s">
        <v>10</v>
      </c>
      <c r="H220">
        <v>40</v>
      </c>
      <c r="I220">
        <v>58372</v>
      </c>
      <c r="J220">
        <v>177853</v>
      </c>
      <c r="K220" s="3">
        <f>I220*Code!$F$1</f>
        <v>63041.760000000002</v>
      </c>
      <c r="L220" s="2">
        <f t="shared" si="9"/>
        <v>30.402083333333334</v>
      </c>
      <c r="M220">
        <f t="shared" ca="1" si="10"/>
        <v>51</v>
      </c>
      <c r="N220" t="str">
        <f t="shared" si="11"/>
        <v>ÖF</v>
      </c>
    </row>
    <row r="221" spans="1:14" x14ac:dyDescent="0.25">
      <c r="A221">
        <v>506</v>
      </c>
      <c r="B221">
        <v>1</v>
      </c>
      <c r="C221" s="1">
        <v>22908</v>
      </c>
      <c r="D221">
        <v>1</v>
      </c>
      <c r="E221">
        <v>3</v>
      </c>
      <c r="F221">
        <v>3</v>
      </c>
      <c r="G221" t="s">
        <v>10</v>
      </c>
      <c r="H221">
        <v>38</v>
      </c>
      <c r="I221">
        <v>58184</v>
      </c>
      <c r="J221">
        <v>179633</v>
      </c>
      <c r="K221" s="3">
        <f>I221*Code!$F$1</f>
        <v>62838.720000000001</v>
      </c>
      <c r="L221" s="2">
        <f t="shared" si="9"/>
        <v>31.899122807017545</v>
      </c>
      <c r="M221">
        <f t="shared" ca="1" si="10"/>
        <v>53</v>
      </c>
      <c r="N221" t="str">
        <f t="shared" si="11"/>
        <v>ÖF</v>
      </c>
    </row>
    <row r="222" spans="1:14" x14ac:dyDescent="0.25">
      <c r="A222">
        <v>79</v>
      </c>
      <c r="B222">
        <v>1</v>
      </c>
      <c r="C222" s="1">
        <v>28829</v>
      </c>
      <c r="D222">
        <v>1</v>
      </c>
      <c r="E222">
        <v>4</v>
      </c>
      <c r="F222">
        <v>5</v>
      </c>
      <c r="G222" t="s">
        <v>13</v>
      </c>
      <c r="H222">
        <v>38</v>
      </c>
      <c r="I222">
        <v>58116</v>
      </c>
      <c r="J222">
        <v>100000</v>
      </c>
      <c r="K222" s="3">
        <f>I222*Code!$F$1</f>
        <v>62765.280000000006</v>
      </c>
      <c r="L222" s="2">
        <f t="shared" si="9"/>
        <v>31.861842105263158</v>
      </c>
      <c r="M222">
        <f t="shared" ca="1" si="10"/>
        <v>37</v>
      </c>
      <c r="N222" t="str">
        <f t="shared" si="11"/>
        <v>IN</v>
      </c>
    </row>
    <row r="223" spans="1:14" x14ac:dyDescent="0.25">
      <c r="A223">
        <v>1035</v>
      </c>
      <c r="B223">
        <v>1</v>
      </c>
      <c r="C223" s="1">
        <v>24502</v>
      </c>
      <c r="D223">
        <v>1</v>
      </c>
      <c r="E223">
        <v>3</v>
      </c>
      <c r="F223">
        <v>4</v>
      </c>
      <c r="G223" t="s">
        <v>19</v>
      </c>
      <c r="H223">
        <v>48</v>
      </c>
      <c r="I223">
        <v>57992</v>
      </c>
      <c r="J223">
        <v>169512</v>
      </c>
      <c r="K223" s="3">
        <f>I223*Code!$F$1</f>
        <v>62631.360000000001</v>
      </c>
      <c r="L223" s="2">
        <f t="shared" si="9"/>
        <v>25.170138888888889</v>
      </c>
      <c r="M223">
        <f t="shared" ca="1" si="10"/>
        <v>49</v>
      </c>
      <c r="N223" t="str">
        <f t="shared" si="11"/>
        <v>FI</v>
      </c>
    </row>
    <row r="224" spans="1:14" x14ac:dyDescent="0.25">
      <c r="A224">
        <v>745</v>
      </c>
      <c r="B224">
        <v>1</v>
      </c>
      <c r="C224" s="1">
        <v>25204</v>
      </c>
      <c r="D224">
        <v>1</v>
      </c>
      <c r="E224">
        <v>2</v>
      </c>
      <c r="F224">
        <v>4</v>
      </c>
      <c r="G224" t="s">
        <v>18</v>
      </c>
      <c r="H224">
        <v>40</v>
      </c>
      <c r="I224">
        <v>57764</v>
      </c>
      <c r="J224">
        <v>243416</v>
      </c>
      <c r="K224" s="3">
        <f>I224*Code!$F$1</f>
        <v>62385.120000000003</v>
      </c>
      <c r="L224" s="2">
        <f t="shared" si="9"/>
        <v>30.085416666666667</v>
      </c>
      <c r="M224">
        <f t="shared" ca="1" si="10"/>
        <v>47</v>
      </c>
      <c r="N224" t="str">
        <f t="shared" si="11"/>
        <v>CO</v>
      </c>
    </row>
    <row r="225" spans="1:14" x14ac:dyDescent="0.25">
      <c r="A225">
        <v>999</v>
      </c>
      <c r="B225">
        <v>1</v>
      </c>
      <c r="C225" s="1">
        <v>27734</v>
      </c>
      <c r="D225">
        <v>1</v>
      </c>
      <c r="E225">
        <v>4</v>
      </c>
      <c r="F225">
        <v>4</v>
      </c>
      <c r="G225" t="s">
        <v>23</v>
      </c>
      <c r="H225">
        <v>45</v>
      </c>
      <c r="I225">
        <v>57660</v>
      </c>
      <c r="J225">
        <v>145000</v>
      </c>
      <c r="K225" s="3">
        <f>I225*Code!$F$1</f>
        <v>62272.800000000003</v>
      </c>
      <c r="L225" s="2">
        <f t="shared" si="9"/>
        <v>26.694444444444443</v>
      </c>
      <c r="M225">
        <f t="shared" ca="1" si="10"/>
        <v>40</v>
      </c>
      <c r="N225" t="str">
        <f t="shared" si="11"/>
        <v>SO</v>
      </c>
    </row>
    <row r="226" spans="1:14" x14ac:dyDescent="0.25">
      <c r="A226">
        <v>220</v>
      </c>
      <c r="B226">
        <v>2</v>
      </c>
      <c r="C226" s="1">
        <v>26145</v>
      </c>
      <c r="D226">
        <v>1</v>
      </c>
      <c r="E226">
        <v>1</v>
      </c>
      <c r="F226">
        <v>3</v>
      </c>
      <c r="G226" t="s">
        <v>10</v>
      </c>
      <c r="H226">
        <v>35</v>
      </c>
      <c r="I226">
        <v>57620</v>
      </c>
      <c r="J226">
        <v>119876</v>
      </c>
      <c r="K226" s="3">
        <f>I226*Code!$F$1</f>
        <v>62229.600000000006</v>
      </c>
      <c r="L226" s="2">
        <f t="shared" si="9"/>
        <v>34.297619047619051</v>
      </c>
      <c r="M226">
        <f t="shared" ca="1" si="10"/>
        <v>44</v>
      </c>
      <c r="N226" t="str">
        <f t="shared" si="11"/>
        <v>ÖF</v>
      </c>
    </row>
    <row r="227" spans="1:14" x14ac:dyDescent="0.25">
      <c r="A227">
        <v>4</v>
      </c>
      <c r="B227">
        <v>1</v>
      </c>
      <c r="C227" s="1">
        <v>30270</v>
      </c>
      <c r="D227">
        <v>1</v>
      </c>
      <c r="E227">
        <v>1</v>
      </c>
      <c r="F227">
        <v>3</v>
      </c>
      <c r="G227" t="s">
        <v>10</v>
      </c>
      <c r="H227">
        <v>40</v>
      </c>
      <c r="I227">
        <v>57556</v>
      </c>
      <c r="J227">
        <v>226789</v>
      </c>
      <c r="K227" s="3">
        <f>I227*Code!$F$1</f>
        <v>62160.480000000003</v>
      </c>
      <c r="L227" s="2">
        <f t="shared" si="9"/>
        <v>29.977083333333333</v>
      </c>
      <c r="M227">
        <f t="shared" ca="1" si="10"/>
        <v>33</v>
      </c>
      <c r="N227" t="str">
        <f t="shared" si="11"/>
        <v>ÖF</v>
      </c>
    </row>
    <row r="228" spans="1:14" x14ac:dyDescent="0.25">
      <c r="A228">
        <v>1187</v>
      </c>
      <c r="B228">
        <v>1</v>
      </c>
      <c r="C228" s="1">
        <v>33980</v>
      </c>
      <c r="D228">
        <v>1</v>
      </c>
      <c r="E228">
        <v>4</v>
      </c>
      <c r="F228">
        <v>5</v>
      </c>
      <c r="G228" t="s">
        <v>13</v>
      </c>
      <c r="H228">
        <v>40</v>
      </c>
      <c r="I228">
        <v>57524</v>
      </c>
      <c r="J228">
        <v>220300</v>
      </c>
      <c r="K228" s="3">
        <f>I228*Code!$F$1</f>
        <v>62125.920000000006</v>
      </c>
      <c r="L228" s="2">
        <f t="shared" si="9"/>
        <v>29.960416666666667</v>
      </c>
      <c r="M228">
        <f t="shared" ca="1" si="10"/>
        <v>23</v>
      </c>
      <c r="N228" t="str">
        <f t="shared" si="11"/>
        <v>IN</v>
      </c>
    </row>
    <row r="229" spans="1:14" x14ac:dyDescent="0.25">
      <c r="A229">
        <v>529</v>
      </c>
      <c r="B229">
        <v>1</v>
      </c>
      <c r="C229" s="1">
        <v>19421</v>
      </c>
      <c r="D229">
        <v>1</v>
      </c>
      <c r="E229">
        <v>4</v>
      </c>
      <c r="F229">
        <v>4</v>
      </c>
      <c r="G229" t="s">
        <v>11</v>
      </c>
      <c r="H229">
        <v>50</v>
      </c>
      <c r="I229">
        <v>57512</v>
      </c>
      <c r="J229">
        <v>533498</v>
      </c>
      <c r="K229" s="3">
        <f>I229*Code!$F$1</f>
        <v>62112.960000000006</v>
      </c>
      <c r="L229" s="2">
        <f t="shared" si="9"/>
        <v>23.963333333333335</v>
      </c>
      <c r="M229">
        <f t="shared" ca="1" si="10"/>
        <v>63</v>
      </c>
      <c r="N229" t="str">
        <f t="shared" si="11"/>
        <v>IT</v>
      </c>
    </row>
    <row r="230" spans="1:14" x14ac:dyDescent="0.25">
      <c r="A230">
        <v>846</v>
      </c>
      <c r="B230">
        <v>1</v>
      </c>
      <c r="C230" s="1">
        <v>26448</v>
      </c>
      <c r="D230">
        <v>1</v>
      </c>
      <c r="E230">
        <v>2</v>
      </c>
      <c r="F230">
        <v>4</v>
      </c>
      <c r="G230" t="s">
        <v>14</v>
      </c>
      <c r="H230">
        <v>39</v>
      </c>
      <c r="I230">
        <v>57432</v>
      </c>
      <c r="J230">
        <v>156306</v>
      </c>
      <c r="K230" s="3">
        <f>I230*Code!$F$1</f>
        <v>62026.560000000005</v>
      </c>
      <c r="L230" s="2">
        <f t="shared" si="9"/>
        <v>30.679487179487179</v>
      </c>
      <c r="M230">
        <f t="shared" ca="1" si="10"/>
        <v>43</v>
      </c>
      <c r="N230" t="str">
        <f t="shared" si="11"/>
        <v>CO</v>
      </c>
    </row>
    <row r="231" spans="1:14" x14ac:dyDescent="0.25">
      <c r="A231">
        <v>732</v>
      </c>
      <c r="B231">
        <v>1</v>
      </c>
      <c r="C231" s="1">
        <v>19000</v>
      </c>
      <c r="D231">
        <v>1</v>
      </c>
      <c r="E231">
        <v>1</v>
      </c>
      <c r="F231">
        <v>3</v>
      </c>
      <c r="G231" t="s">
        <v>10</v>
      </c>
      <c r="H231">
        <v>40</v>
      </c>
      <c r="I231">
        <v>57092</v>
      </c>
      <c r="J231">
        <v>350700</v>
      </c>
      <c r="K231" s="3">
        <f>I231*Code!$F$1</f>
        <v>61659.360000000001</v>
      </c>
      <c r="L231" s="2">
        <f t="shared" si="9"/>
        <v>29.735416666666666</v>
      </c>
      <c r="M231">
        <f t="shared" ca="1" si="10"/>
        <v>64</v>
      </c>
      <c r="N231" t="str">
        <f t="shared" si="11"/>
        <v>ÖF</v>
      </c>
    </row>
    <row r="232" spans="1:14" x14ac:dyDescent="0.25">
      <c r="A232">
        <v>18</v>
      </c>
      <c r="B232">
        <v>1</v>
      </c>
      <c r="C232" s="1">
        <v>22312</v>
      </c>
      <c r="D232">
        <v>1</v>
      </c>
      <c r="E232">
        <v>2</v>
      </c>
      <c r="F232">
        <v>4</v>
      </c>
      <c r="G232" t="s">
        <v>18</v>
      </c>
      <c r="H232">
        <v>38</v>
      </c>
      <c r="I232">
        <v>56952</v>
      </c>
      <c r="J232">
        <v>160930</v>
      </c>
      <c r="K232" s="3">
        <f>I232*Code!$F$1</f>
        <v>61508.160000000003</v>
      </c>
      <c r="L232" s="2">
        <f t="shared" si="9"/>
        <v>31.223684210526315</v>
      </c>
      <c r="M232">
        <f t="shared" ca="1" si="10"/>
        <v>55</v>
      </c>
      <c r="N232" t="str">
        <f t="shared" si="11"/>
        <v>CO</v>
      </c>
    </row>
    <row r="233" spans="1:14" x14ac:dyDescent="0.25">
      <c r="A233">
        <v>696</v>
      </c>
      <c r="B233">
        <v>1</v>
      </c>
      <c r="C233" s="1">
        <v>26576</v>
      </c>
      <c r="D233">
        <v>1</v>
      </c>
      <c r="E233">
        <v>1</v>
      </c>
      <c r="F233">
        <v>4</v>
      </c>
      <c r="G233" t="s">
        <v>11</v>
      </c>
      <c r="H233">
        <v>40</v>
      </c>
      <c r="I233">
        <v>56888</v>
      </c>
      <c r="J233">
        <v>80281</v>
      </c>
      <c r="K233" s="3">
        <f>I233*Code!$F$1</f>
        <v>61439.040000000001</v>
      </c>
      <c r="L233" s="2">
        <f t="shared" si="9"/>
        <v>29.629166666666666</v>
      </c>
      <c r="M233">
        <f t="shared" ca="1" si="10"/>
        <v>43</v>
      </c>
      <c r="N233" t="str">
        <f t="shared" si="11"/>
        <v>IT</v>
      </c>
    </row>
    <row r="234" spans="1:14" x14ac:dyDescent="0.25">
      <c r="A234">
        <v>736</v>
      </c>
      <c r="B234">
        <v>2</v>
      </c>
      <c r="C234" s="1">
        <v>25170</v>
      </c>
      <c r="D234">
        <v>1</v>
      </c>
      <c r="E234">
        <v>4</v>
      </c>
      <c r="F234">
        <v>4</v>
      </c>
      <c r="G234" t="s">
        <v>11</v>
      </c>
      <c r="H234">
        <v>35</v>
      </c>
      <c r="I234">
        <v>56668</v>
      </c>
      <c r="J234">
        <v>193000</v>
      </c>
      <c r="K234" s="3">
        <f>I234*Code!$F$1</f>
        <v>61201.440000000002</v>
      </c>
      <c r="L234" s="2">
        <f t="shared" si="9"/>
        <v>33.730952380952381</v>
      </c>
      <c r="M234">
        <f t="shared" ca="1" si="10"/>
        <v>47</v>
      </c>
      <c r="N234" t="str">
        <f t="shared" si="11"/>
        <v>IT</v>
      </c>
    </row>
    <row r="235" spans="1:14" x14ac:dyDescent="0.25">
      <c r="A235">
        <v>955</v>
      </c>
      <c r="B235">
        <v>1</v>
      </c>
      <c r="C235" s="1">
        <v>23478</v>
      </c>
      <c r="D235">
        <v>1</v>
      </c>
      <c r="E235">
        <v>2</v>
      </c>
      <c r="F235">
        <v>4</v>
      </c>
      <c r="G235" t="s">
        <v>14</v>
      </c>
      <c r="H235">
        <v>39</v>
      </c>
      <c r="I235">
        <v>56396</v>
      </c>
      <c r="J235">
        <v>27967</v>
      </c>
      <c r="K235" s="3">
        <f>I235*Code!$F$1</f>
        <v>60907.680000000008</v>
      </c>
      <c r="L235" s="2">
        <f t="shared" si="9"/>
        <v>30.126068376068375</v>
      </c>
      <c r="M235">
        <f t="shared" ca="1" si="10"/>
        <v>51</v>
      </c>
      <c r="N235" t="str">
        <f t="shared" si="11"/>
        <v>CO</v>
      </c>
    </row>
    <row r="236" spans="1:14" x14ac:dyDescent="0.25">
      <c r="A236">
        <v>562</v>
      </c>
      <c r="B236">
        <v>1</v>
      </c>
      <c r="C236" s="1">
        <v>23263</v>
      </c>
      <c r="D236">
        <v>1</v>
      </c>
      <c r="E236">
        <v>1</v>
      </c>
      <c r="F236">
        <v>2</v>
      </c>
      <c r="G236" t="s">
        <v>22</v>
      </c>
      <c r="H236">
        <v>48</v>
      </c>
      <c r="I236">
        <v>56324</v>
      </c>
      <c r="J236">
        <v>836500</v>
      </c>
      <c r="K236" s="3">
        <f>I236*Code!$F$1</f>
        <v>60829.920000000006</v>
      </c>
      <c r="L236" s="2">
        <f t="shared" si="9"/>
        <v>24.446180555555557</v>
      </c>
      <c r="M236">
        <f t="shared" ca="1" si="10"/>
        <v>52</v>
      </c>
      <c r="N236" t="str">
        <f t="shared" si="11"/>
        <v>FI</v>
      </c>
    </row>
    <row r="237" spans="1:14" x14ac:dyDescent="0.25">
      <c r="A237">
        <v>465</v>
      </c>
      <c r="B237">
        <v>1</v>
      </c>
      <c r="C237" s="1">
        <v>27604</v>
      </c>
      <c r="D237">
        <v>1</v>
      </c>
      <c r="E237">
        <v>4</v>
      </c>
      <c r="F237">
        <v>5</v>
      </c>
      <c r="G237" t="s">
        <v>13</v>
      </c>
      <c r="H237">
        <v>0</v>
      </c>
      <c r="I237">
        <v>56148</v>
      </c>
      <c r="J237">
        <v>1758</v>
      </c>
      <c r="K237" s="3">
        <f>I237*Code!$F$1</f>
        <v>60639.840000000004</v>
      </c>
      <c r="L237" s="2">
        <f t="shared" si="9"/>
        <v>0</v>
      </c>
      <c r="M237">
        <f t="shared" ca="1" si="10"/>
        <v>40</v>
      </c>
      <c r="N237" t="str">
        <f t="shared" si="11"/>
        <v>IN</v>
      </c>
    </row>
    <row r="238" spans="1:14" x14ac:dyDescent="0.25">
      <c r="A238">
        <v>1088</v>
      </c>
      <c r="B238">
        <v>2</v>
      </c>
      <c r="C238" s="1">
        <v>21563</v>
      </c>
      <c r="D238">
        <v>1</v>
      </c>
      <c r="E238">
        <v>1</v>
      </c>
      <c r="F238">
        <v>3</v>
      </c>
      <c r="G238" t="s">
        <v>10</v>
      </c>
      <c r="H238">
        <v>20</v>
      </c>
      <c r="I238">
        <v>56024</v>
      </c>
      <c r="J238">
        <v>59552</v>
      </c>
      <c r="K238" s="3">
        <f>I238*Code!$F$1</f>
        <v>60505.920000000006</v>
      </c>
      <c r="L238" s="2">
        <f t="shared" si="9"/>
        <v>58.358333333333334</v>
      </c>
      <c r="M238">
        <f t="shared" ca="1" si="10"/>
        <v>57</v>
      </c>
      <c r="N238" t="str">
        <f t="shared" si="11"/>
        <v>ÖF</v>
      </c>
    </row>
    <row r="239" spans="1:14" x14ac:dyDescent="0.25">
      <c r="A239">
        <v>423</v>
      </c>
      <c r="B239">
        <v>1</v>
      </c>
      <c r="C239" s="1">
        <v>22664</v>
      </c>
      <c r="D239">
        <v>1</v>
      </c>
      <c r="E239">
        <v>3</v>
      </c>
      <c r="F239">
        <v>5</v>
      </c>
      <c r="G239" t="s">
        <v>13</v>
      </c>
      <c r="H239">
        <v>37</v>
      </c>
      <c r="I239">
        <v>56020</v>
      </c>
      <c r="J239">
        <v>401500</v>
      </c>
      <c r="K239" s="3">
        <f>I239*Code!$F$1</f>
        <v>60501.600000000006</v>
      </c>
      <c r="L239" s="2">
        <f t="shared" si="9"/>
        <v>31.542792792792792</v>
      </c>
      <c r="M239">
        <f t="shared" ca="1" si="10"/>
        <v>54</v>
      </c>
      <c r="N239" t="str">
        <f t="shared" si="11"/>
        <v>IN</v>
      </c>
    </row>
    <row r="240" spans="1:14" x14ac:dyDescent="0.25">
      <c r="A240">
        <v>655</v>
      </c>
      <c r="B240">
        <v>1</v>
      </c>
      <c r="C240" s="1">
        <v>25595</v>
      </c>
      <c r="D240">
        <v>1</v>
      </c>
      <c r="E240">
        <v>3</v>
      </c>
      <c r="F240">
        <v>4</v>
      </c>
      <c r="G240" t="s">
        <v>22</v>
      </c>
      <c r="H240">
        <v>40</v>
      </c>
      <c r="I240">
        <v>56020</v>
      </c>
      <c r="J240">
        <v>491500</v>
      </c>
      <c r="K240" s="3">
        <f>I240*Code!$F$1</f>
        <v>60501.600000000006</v>
      </c>
      <c r="L240" s="2">
        <f t="shared" si="9"/>
        <v>29.177083333333332</v>
      </c>
      <c r="M240">
        <f t="shared" ca="1" si="10"/>
        <v>46</v>
      </c>
      <c r="N240" t="str">
        <f t="shared" si="11"/>
        <v>FI</v>
      </c>
    </row>
    <row r="241" spans="1:14" x14ac:dyDescent="0.25">
      <c r="A241">
        <v>580</v>
      </c>
      <c r="B241">
        <v>2</v>
      </c>
      <c r="C241" s="1">
        <v>30308</v>
      </c>
      <c r="D241">
        <v>1</v>
      </c>
      <c r="E241">
        <v>3</v>
      </c>
      <c r="F241">
        <v>4</v>
      </c>
      <c r="G241" t="s">
        <v>9</v>
      </c>
      <c r="H241">
        <v>40</v>
      </c>
      <c r="I241">
        <v>55956</v>
      </c>
      <c r="J241">
        <v>258181</v>
      </c>
      <c r="K241" s="3">
        <f>I241*Code!$F$1</f>
        <v>60432.480000000003</v>
      </c>
      <c r="L241" s="2">
        <f t="shared" si="9"/>
        <v>29.143750000000001</v>
      </c>
      <c r="M241">
        <f t="shared" ca="1" si="10"/>
        <v>33</v>
      </c>
      <c r="N241" t="str">
        <f t="shared" si="11"/>
        <v>SO</v>
      </c>
    </row>
    <row r="242" spans="1:14" x14ac:dyDescent="0.25">
      <c r="A242">
        <v>584</v>
      </c>
      <c r="B242">
        <v>1</v>
      </c>
      <c r="C242" s="1">
        <v>19969</v>
      </c>
      <c r="D242">
        <v>1</v>
      </c>
      <c r="E242">
        <v>4</v>
      </c>
      <c r="F242">
        <v>4</v>
      </c>
      <c r="G242" t="s">
        <v>19</v>
      </c>
      <c r="H242">
        <v>39</v>
      </c>
      <c r="I242">
        <v>55820</v>
      </c>
      <c r="J242">
        <v>175630</v>
      </c>
      <c r="K242" s="3">
        <f>I242*Code!$F$1</f>
        <v>60285.600000000006</v>
      </c>
      <c r="L242" s="2">
        <f t="shared" si="9"/>
        <v>29.818376068376068</v>
      </c>
      <c r="M242">
        <f t="shared" ca="1" si="10"/>
        <v>61</v>
      </c>
      <c r="N242" t="str">
        <f t="shared" si="11"/>
        <v>FI</v>
      </c>
    </row>
    <row r="243" spans="1:14" x14ac:dyDescent="0.25">
      <c r="A243">
        <v>241</v>
      </c>
      <c r="B243">
        <v>1</v>
      </c>
      <c r="C243" s="1">
        <v>28413</v>
      </c>
      <c r="D243">
        <v>1</v>
      </c>
      <c r="E243">
        <v>4</v>
      </c>
      <c r="F243">
        <v>4</v>
      </c>
      <c r="G243" t="s">
        <v>14</v>
      </c>
      <c r="H243">
        <v>36</v>
      </c>
      <c r="I243">
        <v>55684</v>
      </c>
      <c r="J243">
        <v>248500</v>
      </c>
      <c r="K243" s="3">
        <f>I243*Code!$F$1</f>
        <v>60138.720000000001</v>
      </c>
      <c r="L243" s="2">
        <f t="shared" si="9"/>
        <v>32.224537037037038</v>
      </c>
      <c r="M243">
        <f t="shared" ca="1" si="10"/>
        <v>38</v>
      </c>
      <c r="N243" t="str">
        <f t="shared" si="11"/>
        <v>CO</v>
      </c>
    </row>
    <row r="244" spans="1:14" x14ac:dyDescent="0.25">
      <c r="A244">
        <v>847</v>
      </c>
      <c r="B244">
        <v>2</v>
      </c>
      <c r="C244" s="1">
        <v>26705</v>
      </c>
      <c r="D244">
        <v>1</v>
      </c>
      <c r="E244">
        <v>2</v>
      </c>
      <c r="F244">
        <v>4</v>
      </c>
      <c r="G244" t="s">
        <v>9</v>
      </c>
      <c r="H244">
        <v>40</v>
      </c>
      <c r="I244">
        <v>55580</v>
      </c>
      <c r="J244">
        <v>33228</v>
      </c>
      <c r="K244" s="3">
        <f>I244*Code!$F$1</f>
        <v>60026.400000000001</v>
      </c>
      <c r="L244" s="2">
        <f t="shared" si="9"/>
        <v>28.947916666666668</v>
      </c>
      <c r="M244">
        <f t="shared" ca="1" si="10"/>
        <v>43</v>
      </c>
      <c r="N244" t="str">
        <f t="shared" si="11"/>
        <v>SO</v>
      </c>
    </row>
    <row r="245" spans="1:14" x14ac:dyDescent="0.25">
      <c r="A245">
        <v>161</v>
      </c>
      <c r="B245">
        <v>1</v>
      </c>
      <c r="C245" s="1">
        <v>30250</v>
      </c>
      <c r="D245">
        <v>1</v>
      </c>
      <c r="E245">
        <v>3</v>
      </c>
      <c r="F245">
        <v>5</v>
      </c>
      <c r="G245" t="s">
        <v>13</v>
      </c>
      <c r="H245">
        <v>32</v>
      </c>
      <c r="I245">
        <v>55540</v>
      </c>
      <c r="J245">
        <v>-41511</v>
      </c>
      <c r="K245" s="3">
        <f>I245*Code!$F$1</f>
        <v>59983.200000000004</v>
      </c>
      <c r="L245" s="2">
        <f t="shared" si="9"/>
        <v>36.158854166666664</v>
      </c>
      <c r="M245">
        <f t="shared" ca="1" si="10"/>
        <v>33</v>
      </c>
      <c r="N245" t="str">
        <f t="shared" si="11"/>
        <v>IN</v>
      </c>
    </row>
    <row r="246" spans="1:14" x14ac:dyDescent="0.25">
      <c r="A246">
        <v>286</v>
      </c>
      <c r="B246">
        <v>1</v>
      </c>
      <c r="C246" s="1">
        <v>25756</v>
      </c>
      <c r="D246">
        <v>1</v>
      </c>
      <c r="E246">
        <v>4</v>
      </c>
      <c r="F246">
        <v>4</v>
      </c>
      <c r="G246" t="s">
        <v>9</v>
      </c>
      <c r="H246">
        <v>38</v>
      </c>
      <c r="I246">
        <v>55392</v>
      </c>
      <c r="J246">
        <v>6709</v>
      </c>
      <c r="K246" s="3">
        <f>I246*Code!$F$1</f>
        <v>59823.360000000001</v>
      </c>
      <c r="L246" s="2">
        <f t="shared" si="9"/>
        <v>30.368421052631579</v>
      </c>
      <c r="M246">
        <f t="shared" ca="1" si="10"/>
        <v>45</v>
      </c>
      <c r="N246" t="str">
        <f t="shared" si="11"/>
        <v>SO</v>
      </c>
    </row>
    <row r="247" spans="1:14" x14ac:dyDescent="0.25">
      <c r="A247">
        <v>201</v>
      </c>
      <c r="B247">
        <v>1</v>
      </c>
      <c r="C247" s="1">
        <v>20009</v>
      </c>
      <c r="D247">
        <v>1</v>
      </c>
      <c r="E247">
        <v>1</v>
      </c>
      <c r="F247">
        <v>3</v>
      </c>
      <c r="G247" t="s">
        <v>10</v>
      </c>
      <c r="H247">
        <v>20</v>
      </c>
      <c r="I247">
        <v>55156</v>
      </c>
      <c r="J247">
        <v>399688</v>
      </c>
      <c r="K247" s="3">
        <f>I247*Code!$F$1</f>
        <v>59568.480000000003</v>
      </c>
      <c r="L247" s="2">
        <f t="shared" si="9"/>
        <v>57.454166666666666</v>
      </c>
      <c r="M247">
        <f t="shared" ca="1" si="10"/>
        <v>61</v>
      </c>
      <c r="N247" t="str">
        <f t="shared" si="11"/>
        <v>ÖF</v>
      </c>
    </row>
    <row r="248" spans="1:14" x14ac:dyDescent="0.25">
      <c r="A248">
        <v>429</v>
      </c>
      <c r="B248">
        <v>1</v>
      </c>
      <c r="C248" s="1">
        <v>30276</v>
      </c>
      <c r="D248">
        <v>1</v>
      </c>
      <c r="E248">
        <v>1</v>
      </c>
      <c r="F248">
        <v>3</v>
      </c>
      <c r="G248" t="s">
        <v>10</v>
      </c>
      <c r="H248">
        <v>39</v>
      </c>
      <c r="I248">
        <v>55124</v>
      </c>
      <c r="J248">
        <v>76323</v>
      </c>
      <c r="K248" s="3">
        <f>I248*Code!$F$1</f>
        <v>59533.920000000006</v>
      </c>
      <c r="L248" s="2">
        <f t="shared" si="9"/>
        <v>29.446581196581196</v>
      </c>
      <c r="M248">
        <f t="shared" ca="1" si="10"/>
        <v>33</v>
      </c>
      <c r="N248" t="str">
        <f t="shared" si="11"/>
        <v>ÖF</v>
      </c>
    </row>
    <row r="249" spans="1:14" x14ac:dyDescent="0.25">
      <c r="A249">
        <v>592</v>
      </c>
      <c r="B249">
        <v>1</v>
      </c>
      <c r="C249" s="1">
        <v>27332</v>
      </c>
      <c r="D249">
        <v>1</v>
      </c>
      <c r="E249">
        <v>4</v>
      </c>
      <c r="F249">
        <v>5</v>
      </c>
      <c r="G249" t="s">
        <v>13</v>
      </c>
      <c r="H249">
        <v>39</v>
      </c>
      <c r="I249">
        <v>55116</v>
      </c>
      <c r="J249">
        <v>203200</v>
      </c>
      <c r="K249" s="3">
        <f>I249*Code!$F$1</f>
        <v>59525.280000000006</v>
      </c>
      <c r="L249" s="2">
        <f t="shared" si="9"/>
        <v>29.442307692307693</v>
      </c>
      <c r="M249">
        <f t="shared" ca="1" si="10"/>
        <v>41</v>
      </c>
      <c r="N249" t="str">
        <f t="shared" si="11"/>
        <v>IN</v>
      </c>
    </row>
    <row r="250" spans="1:14" x14ac:dyDescent="0.25">
      <c r="A250">
        <v>87</v>
      </c>
      <c r="B250">
        <v>1</v>
      </c>
      <c r="C250" s="1">
        <v>22230</v>
      </c>
      <c r="D250">
        <v>1</v>
      </c>
      <c r="E250">
        <v>1</v>
      </c>
      <c r="F250">
        <v>3</v>
      </c>
      <c r="G250" t="s">
        <v>10</v>
      </c>
      <c r="H250">
        <v>40</v>
      </c>
      <c r="I250">
        <v>55080</v>
      </c>
      <c r="J250">
        <v>183995</v>
      </c>
      <c r="K250" s="3">
        <f>I250*Code!$F$1</f>
        <v>59486.400000000001</v>
      </c>
      <c r="L250" s="2">
        <f t="shared" si="9"/>
        <v>28.6875</v>
      </c>
      <c r="M250">
        <f t="shared" ca="1" si="10"/>
        <v>55</v>
      </c>
      <c r="N250" t="str">
        <f t="shared" si="11"/>
        <v>ÖF</v>
      </c>
    </row>
    <row r="251" spans="1:14" x14ac:dyDescent="0.25">
      <c r="A251">
        <v>52</v>
      </c>
      <c r="B251">
        <v>1</v>
      </c>
      <c r="C251" s="1">
        <v>24269</v>
      </c>
      <c r="D251">
        <v>1</v>
      </c>
      <c r="E251">
        <v>2</v>
      </c>
      <c r="F251">
        <v>3</v>
      </c>
      <c r="G251" t="s">
        <v>10</v>
      </c>
      <c r="H251">
        <v>40</v>
      </c>
      <c r="I251">
        <v>55016</v>
      </c>
      <c r="J251">
        <v>308668</v>
      </c>
      <c r="K251" s="3">
        <f>I251*Code!$F$1</f>
        <v>59417.280000000006</v>
      </c>
      <c r="L251" s="2">
        <f t="shared" si="9"/>
        <v>28.654166666666665</v>
      </c>
      <c r="M251">
        <f t="shared" ca="1" si="10"/>
        <v>49</v>
      </c>
      <c r="N251" t="str">
        <f t="shared" si="11"/>
        <v>ÖF</v>
      </c>
    </row>
    <row r="252" spans="1:14" x14ac:dyDescent="0.25">
      <c r="A252">
        <v>956</v>
      </c>
      <c r="B252">
        <v>2</v>
      </c>
      <c r="C252" s="1">
        <v>26571</v>
      </c>
      <c r="D252">
        <v>1</v>
      </c>
      <c r="E252">
        <v>3</v>
      </c>
      <c r="F252">
        <v>4</v>
      </c>
      <c r="G252" t="s">
        <v>22</v>
      </c>
      <c r="H252">
        <v>20</v>
      </c>
      <c r="I252">
        <v>54936</v>
      </c>
      <c r="J252">
        <v>164421</v>
      </c>
      <c r="K252" s="3">
        <f>I252*Code!$F$1</f>
        <v>59330.880000000005</v>
      </c>
      <c r="L252" s="2">
        <f t="shared" si="9"/>
        <v>57.225000000000001</v>
      </c>
      <c r="M252">
        <f t="shared" ca="1" si="10"/>
        <v>43</v>
      </c>
      <c r="N252" t="str">
        <f t="shared" si="11"/>
        <v>FI</v>
      </c>
    </row>
    <row r="253" spans="1:14" x14ac:dyDescent="0.25">
      <c r="A253">
        <v>976</v>
      </c>
      <c r="B253">
        <v>1</v>
      </c>
      <c r="C253" s="1">
        <v>24883</v>
      </c>
      <c r="D253">
        <v>1</v>
      </c>
      <c r="E253">
        <v>1</v>
      </c>
      <c r="F253">
        <v>4</v>
      </c>
      <c r="G253" t="s">
        <v>9</v>
      </c>
      <c r="H253">
        <v>39</v>
      </c>
      <c r="I253">
        <v>54908</v>
      </c>
      <c r="J253">
        <v>5904</v>
      </c>
      <c r="K253" s="3">
        <f>I253*Code!$F$1</f>
        <v>59300.640000000007</v>
      </c>
      <c r="L253" s="2">
        <f t="shared" si="9"/>
        <v>29.331196581196583</v>
      </c>
      <c r="M253">
        <f t="shared" ca="1" si="10"/>
        <v>48</v>
      </c>
      <c r="N253" t="str">
        <f t="shared" si="11"/>
        <v>SO</v>
      </c>
    </row>
    <row r="254" spans="1:14" x14ac:dyDescent="0.25">
      <c r="A254">
        <v>1173</v>
      </c>
      <c r="B254">
        <v>2</v>
      </c>
      <c r="C254" s="1">
        <v>28036</v>
      </c>
      <c r="D254">
        <v>1</v>
      </c>
      <c r="E254">
        <v>3</v>
      </c>
      <c r="F254">
        <v>4</v>
      </c>
      <c r="G254" t="s">
        <v>9</v>
      </c>
      <c r="H254">
        <v>40</v>
      </c>
      <c r="I254">
        <v>54844</v>
      </c>
      <c r="J254">
        <v>53600</v>
      </c>
      <c r="K254" s="3">
        <f>I254*Code!$F$1</f>
        <v>59231.520000000004</v>
      </c>
      <c r="L254" s="2">
        <f t="shared" si="9"/>
        <v>28.564583333333335</v>
      </c>
      <c r="M254">
        <f t="shared" ca="1" si="10"/>
        <v>39</v>
      </c>
      <c r="N254" t="str">
        <f t="shared" si="11"/>
        <v>SO</v>
      </c>
    </row>
    <row r="255" spans="1:14" x14ac:dyDescent="0.25">
      <c r="A255">
        <v>977</v>
      </c>
      <c r="B255">
        <v>1</v>
      </c>
      <c r="C255" s="1">
        <v>29498</v>
      </c>
      <c r="D255">
        <v>1</v>
      </c>
      <c r="E255">
        <v>4</v>
      </c>
      <c r="F255">
        <v>5</v>
      </c>
      <c r="G255" t="s">
        <v>13</v>
      </c>
      <c r="H255">
        <v>40</v>
      </c>
      <c r="I255">
        <v>54792</v>
      </c>
      <c r="J255">
        <v>258699</v>
      </c>
      <c r="K255" s="3">
        <f>I255*Code!$F$1</f>
        <v>59175.360000000001</v>
      </c>
      <c r="L255" s="2">
        <f t="shared" si="9"/>
        <v>28.537500000000001</v>
      </c>
      <c r="M255">
        <f t="shared" ca="1" si="10"/>
        <v>35</v>
      </c>
      <c r="N255" t="str">
        <f t="shared" si="11"/>
        <v>IN</v>
      </c>
    </row>
    <row r="256" spans="1:14" x14ac:dyDescent="0.25">
      <c r="A256">
        <v>430</v>
      </c>
      <c r="B256">
        <v>1</v>
      </c>
      <c r="C256" s="1">
        <v>29206</v>
      </c>
      <c r="D256">
        <v>1</v>
      </c>
      <c r="E256">
        <v>1</v>
      </c>
      <c r="F256">
        <v>4</v>
      </c>
      <c r="G256" t="s">
        <v>23</v>
      </c>
      <c r="H256">
        <v>50</v>
      </c>
      <c r="I256">
        <v>54772</v>
      </c>
      <c r="J256">
        <v>104003</v>
      </c>
      <c r="K256" s="3">
        <f>I256*Code!$F$1</f>
        <v>59153.760000000002</v>
      </c>
      <c r="L256" s="2">
        <f t="shared" si="9"/>
        <v>22.821666666666665</v>
      </c>
      <c r="M256">
        <f t="shared" ca="1" si="10"/>
        <v>36</v>
      </c>
      <c r="N256" t="str">
        <f t="shared" si="11"/>
        <v>SO</v>
      </c>
    </row>
    <row r="257" spans="1:14" x14ac:dyDescent="0.25">
      <c r="A257">
        <v>686</v>
      </c>
      <c r="B257">
        <v>1</v>
      </c>
      <c r="C257" s="1">
        <v>27224</v>
      </c>
      <c r="D257">
        <v>1</v>
      </c>
      <c r="E257">
        <v>4</v>
      </c>
      <c r="F257">
        <v>4</v>
      </c>
      <c r="G257" t="s">
        <v>22</v>
      </c>
      <c r="H257">
        <v>36</v>
      </c>
      <c r="I257">
        <v>54664</v>
      </c>
      <c r="J257">
        <v>582980</v>
      </c>
      <c r="K257" s="3">
        <f>I257*Code!$F$1</f>
        <v>59037.120000000003</v>
      </c>
      <c r="L257" s="2">
        <f t="shared" si="9"/>
        <v>31.63425925925926</v>
      </c>
      <c r="M257">
        <f t="shared" ca="1" si="10"/>
        <v>41</v>
      </c>
      <c r="N257" t="str">
        <f t="shared" si="11"/>
        <v>FI</v>
      </c>
    </row>
    <row r="258" spans="1:14" x14ac:dyDescent="0.25">
      <c r="A258">
        <v>384</v>
      </c>
      <c r="B258">
        <v>1</v>
      </c>
      <c r="C258" s="1">
        <v>22299</v>
      </c>
      <c r="D258">
        <v>1</v>
      </c>
      <c r="E258">
        <v>3</v>
      </c>
      <c r="F258">
        <v>3</v>
      </c>
      <c r="G258" t="s">
        <v>10</v>
      </c>
      <c r="H258">
        <v>39</v>
      </c>
      <c r="I258">
        <v>54660</v>
      </c>
      <c r="J258">
        <v>95266</v>
      </c>
      <c r="K258" s="3">
        <f>I258*Code!$F$1</f>
        <v>59032.800000000003</v>
      </c>
      <c r="L258" s="2">
        <f t="shared" si="9"/>
        <v>29.198717948717949</v>
      </c>
      <c r="M258">
        <f t="shared" ca="1" si="10"/>
        <v>55</v>
      </c>
      <c r="N258" t="str">
        <f t="shared" si="11"/>
        <v>ÖF</v>
      </c>
    </row>
    <row r="259" spans="1:14" x14ac:dyDescent="0.25">
      <c r="A259">
        <v>47</v>
      </c>
      <c r="B259">
        <v>1</v>
      </c>
      <c r="C259" s="1">
        <v>28868</v>
      </c>
      <c r="D259">
        <v>1</v>
      </c>
      <c r="E259">
        <v>3</v>
      </c>
      <c r="F259">
        <v>5</v>
      </c>
      <c r="G259" t="s">
        <v>13</v>
      </c>
      <c r="H259">
        <v>40</v>
      </c>
      <c r="I259">
        <v>54576</v>
      </c>
      <c r="J259">
        <v>-59195</v>
      </c>
      <c r="K259" s="3">
        <f>I259*Code!$F$1</f>
        <v>58942.080000000002</v>
      </c>
      <c r="L259" s="2">
        <f t="shared" ref="L259:L322" si="12">IF(H259&gt;0,I259/(12*4*H259),0)</f>
        <v>28.425000000000001</v>
      </c>
      <c r="M259">
        <f t="shared" ref="M259:M322" ca="1" si="13">ROUNDDOWN(YEARFRAC(C259,TODAY(),1),0)</f>
        <v>37</v>
      </c>
      <c r="N259" t="str">
        <f t="shared" ref="N259:N322" si="14">MID(G259,2,2)</f>
        <v>IN</v>
      </c>
    </row>
    <row r="260" spans="1:14" x14ac:dyDescent="0.25">
      <c r="A260">
        <v>627</v>
      </c>
      <c r="B260">
        <v>1</v>
      </c>
      <c r="C260" s="1">
        <v>29258</v>
      </c>
      <c r="D260">
        <v>1</v>
      </c>
      <c r="E260">
        <v>4</v>
      </c>
      <c r="F260">
        <v>5</v>
      </c>
      <c r="G260" t="s">
        <v>13</v>
      </c>
      <c r="H260">
        <v>38</v>
      </c>
      <c r="I260">
        <v>54472</v>
      </c>
      <c r="J260">
        <v>406639</v>
      </c>
      <c r="K260" s="3">
        <f>I260*Code!$F$1</f>
        <v>58829.760000000002</v>
      </c>
      <c r="L260" s="2">
        <f t="shared" si="12"/>
        <v>29.864035087719298</v>
      </c>
      <c r="M260">
        <f t="shared" ca="1" si="13"/>
        <v>36</v>
      </c>
      <c r="N260" t="str">
        <f t="shared" si="14"/>
        <v>IN</v>
      </c>
    </row>
    <row r="261" spans="1:14" x14ac:dyDescent="0.25">
      <c r="A261">
        <v>818</v>
      </c>
      <c r="B261">
        <v>2</v>
      </c>
      <c r="C261" s="1">
        <v>23480</v>
      </c>
      <c r="D261">
        <v>1</v>
      </c>
      <c r="E261">
        <v>3</v>
      </c>
      <c r="F261">
        <v>4</v>
      </c>
      <c r="G261" t="s">
        <v>18</v>
      </c>
      <c r="H261">
        <v>20</v>
      </c>
      <c r="I261">
        <v>54468</v>
      </c>
      <c r="J261">
        <v>5000</v>
      </c>
      <c r="K261" s="3">
        <f>I261*Code!$F$1</f>
        <v>58825.440000000002</v>
      </c>
      <c r="L261" s="2">
        <f t="shared" si="12"/>
        <v>56.737499999999997</v>
      </c>
      <c r="M261">
        <f t="shared" ca="1" si="13"/>
        <v>51</v>
      </c>
      <c r="N261" t="str">
        <f t="shared" si="14"/>
        <v>CO</v>
      </c>
    </row>
    <row r="262" spans="1:14" x14ac:dyDescent="0.25">
      <c r="A262">
        <v>741</v>
      </c>
      <c r="B262">
        <v>1</v>
      </c>
      <c r="C262" s="1">
        <v>29804</v>
      </c>
      <c r="D262">
        <v>1</v>
      </c>
      <c r="E262">
        <v>1</v>
      </c>
      <c r="F262">
        <v>4</v>
      </c>
      <c r="G262" t="s">
        <v>14</v>
      </c>
      <c r="H262">
        <v>35</v>
      </c>
      <c r="I262">
        <v>54452</v>
      </c>
      <c r="J262">
        <v>2649</v>
      </c>
      <c r="K262" s="3">
        <f>I262*Code!$F$1</f>
        <v>58808.160000000003</v>
      </c>
      <c r="L262" s="2">
        <f t="shared" si="12"/>
        <v>32.411904761904765</v>
      </c>
      <c r="M262">
        <f t="shared" ca="1" si="13"/>
        <v>34</v>
      </c>
      <c r="N262" t="str">
        <f t="shared" si="14"/>
        <v>CO</v>
      </c>
    </row>
    <row r="263" spans="1:14" x14ac:dyDescent="0.25">
      <c r="A263">
        <v>869</v>
      </c>
      <c r="B263">
        <v>2</v>
      </c>
      <c r="C263" s="1">
        <v>20469</v>
      </c>
      <c r="D263">
        <v>1</v>
      </c>
      <c r="E263">
        <v>4</v>
      </c>
      <c r="F263">
        <v>4</v>
      </c>
      <c r="G263" t="s">
        <v>11</v>
      </c>
      <c r="H263">
        <v>39</v>
      </c>
      <c r="I263">
        <v>54372</v>
      </c>
      <c r="J263">
        <v>202136</v>
      </c>
      <c r="K263" s="3">
        <f>I263*Code!$F$1</f>
        <v>58721.760000000002</v>
      </c>
      <c r="L263" s="2">
        <f t="shared" si="12"/>
        <v>29.044871794871796</v>
      </c>
      <c r="M263">
        <f t="shared" ca="1" si="13"/>
        <v>60</v>
      </c>
      <c r="N263" t="str">
        <f t="shared" si="14"/>
        <v>IT</v>
      </c>
    </row>
    <row r="264" spans="1:14" x14ac:dyDescent="0.25">
      <c r="A264">
        <v>613</v>
      </c>
      <c r="B264">
        <v>1</v>
      </c>
      <c r="C264" s="1">
        <v>26328</v>
      </c>
      <c r="D264">
        <v>1</v>
      </c>
      <c r="E264">
        <v>4</v>
      </c>
      <c r="F264">
        <v>3</v>
      </c>
      <c r="G264" t="s">
        <v>10</v>
      </c>
      <c r="H264">
        <v>40</v>
      </c>
      <c r="I264">
        <v>54292</v>
      </c>
      <c r="J264">
        <v>291706</v>
      </c>
      <c r="K264" s="3">
        <f>I264*Code!$F$1</f>
        <v>58635.360000000001</v>
      </c>
      <c r="L264" s="2">
        <f t="shared" si="12"/>
        <v>28.277083333333334</v>
      </c>
      <c r="M264">
        <f t="shared" ca="1" si="13"/>
        <v>44</v>
      </c>
      <c r="N264" t="str">
        <f t="shared" si="14"/>
        <v>ÖF</v>
      </c>
    </row>
    <row r="265" spans="1:14" x14ac:dyDescent="0.25">
      <c r="A265">
        <v>946</v>
      </c>
      <c r="B265">
        <v>1</v>
      </c>
      <c r="C265" s="1">
        <v>29905</v>
      </c>
      <c r="D265">
        <v>1</v>
      </c>
      <c r="E265">
        <v>4</v>
      </c>
      <c r="F265">
        <v>5</v>
      </c>
      <c r="G265" t="s">
        <v>13</v>
      </c>
      <c r="H265">
        <v>40</v>
      </c>
      <c r="I265">
        <v>54244</v>
      </c>
      <c r="J265">
        <v>-48736</v>
      </c>
      <c r="K265" s="3">
        <f>I265*Code!$F$1</f>
        <v>58583.520000000004</v>
      </c>
      <c r="L265" s="2">
        <f t="shared" si="12"/>
        <v>28.252083333333335</v>
      </c>
      <c r="M265">
        <f t="shared" ca="1" si="13"/>
        <v>34</v>
      </c>
      <c r="N265" t="str">
        <f t="shared" si="14"/>
        <v>IN</v>
      </c>
    </row>
    <row r="266" spans="1:14" x14ac:dyDescent="0.25">
      <c r="A266">
        <v>310</v>
      </c>
      <c r="B266">
        <v>1</v>
      </c>
      <c r="C266" s="1">
        <v>28778</v>
      </c>
      <c r="D266">
        <v>1</v>
      </c>
      <c r="E266">
        <v>1</v>
      </c>
      <c r="F266">
        <v>2</v>
      </c>
      <c r="G266" t="s">
        <v>26</v>
      </c>
      <c r="H266">
        <v>45</v>
      </c>
      <c r="I266">
        <v>53992</v>
      </c>
      <c r="J266">
        <v>5382</v>
      </c>
      <c r="K266" s="3">
        <f>I266*Code!$F$1</f>
        <v>58311.360000000001</v>
      </c>
      <c r="L266" s="2">
        <f t="shared" si="12"/>
        <v>24.996296296296297</v>
      </c>
      <c r="M266">
        <f t="shared" ca="1" si="13"/>
        <v>37</v>
      </c>
      <c r="N266" t="str">
        <f t="shared" si="14"/>
        <v>IT</v>
      </c>
    </row>
    <row r="267" spans="1:14" x14ac:dyDescent="0.25">
      <c r="A267">
        <v>663</v>
      </c>
      <c r="B267">
        <v>1</v>
      </c>
      <c r="C267" s="1">
        <v>24536</v>
      </c>
      <c r="D267">
        <v>1</v>
      </c>
      <c r="E267">
        <v>2</v>
      </c>
      <c r="F267">
        <v>3</v>
      </c>
      <c r="G267" t="s">
        <v>10</v>
      </c>
      <c r="H267">
        <v>40</v>
      </c>
      <c r="I267">
        <v>53940</v>
      </c>
      <c r="J267">
        <v>424500</v>
      </c>
      <c r="K267" s="3">
        <f>I267*Code!$F$1</f>
        <v>58255.200000000004</v>
      </c>
      <c r="L267" s="2">
        <f t="shared" si="12"/>
        <v>28.09375</v>
      </c>
      <c r="M267">
        <f t="shared" ca="1" si="13"/>
        <v>49</v>
      </c>
      <c r="N267" t="str">
        <f t="shared" si="14"/>
        <v>ÖF</v>
      </c>
    </row>
    <row r="268" spans="1:14" x14ac:dyDescent="0.25">
      <c r="A268">
        <v>691</v>
      </c>
      <c r="B268">
        <v>1</v>
      </c>
      <c r="C268" s="1">
        <v>26684</v>
      </c>
      <c r="D268">
        <v>1</v>
      </c>
      <c r="E268">
        <v>3</v>
      </c>
      <c r="F268">
        <v>4</v>
      </c>
      <c r="G268" t="s">
        <v>19</v>
      </c>
      <c r="H268">
        <v>40</v>
      </c>
      <c r="I268">
        <v>53872</v>
      </c>
      <c r="J268">
        <v>190000</v>
      </c>
      <c r="K268" s="3">
        <f>I268*Code!$F$1</f>
        <v>58181.760000000002</v>
      </c>
      <c r="L268" s="2">
        <f t="shared" si="12"/>
        <v>28.058333333333334</v>
      </c>
      <c r="M268">
        <f t="shared" ca="1" si="13"/>
        <v>43</v>
      </c>
      <c r="N268" t="str">
        <f t="shared" si="14"/>
        <v>FI</v>
      </c>
    </row>
    <row r="269" spans="1:14" x14ac:dyDescent="0.25">
      <c r="A269">
        <v>629</v>
      </c>
      <c r="B269">
        <v>1</v>
      </c>
      <c r="C269" s="1">
        <v>22495</v>
      </c>
      <c r="D269">
        <v>1</v>
      </c>
      <c r="E269">
        <v>2</v>
      </c>
      <c r="F269">
        <v>3</v>
      </c>
      <c r="G269" t="s">
        <v>10</v>
      </c>
      <c r="H269">
        <v>40</v>
      </c>
      <c r="I269">
        <v>53824</v>
      </c>
      <c r="J269">
        <v>264669</v>
      </c>
      <c r="K269" s="3">
        <f>I269*Code!$F$1</f>
        <v>58129.920000000006</v>
      </c>
      <c r="L269" s="2">
        <f t="shared" si="12"/>
        <v>28.033333333333335</v>
      </c>
      <c r="M269">
        <f t="shared" ca="1" si="13"/>
        <v>54</v>
      </c>
      <c r="N269" t="str">
        <f t="shared" si="14"/>
        <v>ÖF</v>
      </c>
    </row>
    <row r="270" spans="1:14" x14ac:dyDescent="0.25">
      <c r="A270">
        <v>318</v>
      </c>
      <c r="B270">
        <v>1</v>
      </c>
      <c r="C270" s="1">
        <v>27096</v>
      </c>
      <c r="D270">
        <v>1</v>
      </c>
      <c r="E270">
        <v>1</v>
      </c>
      <c r="F270">
        <v>3</v>
      </c>
      <c r="G270" t="s">
        <v>10</v>
      </c>
      <c r="H270">
        <v>60</v>
      </c>
      <c r="I270">
        <v>53792</v>
      </c>
      <c r="J270">
        <v>6770</v>
      </c>
      <c r="K270" s="3">
        <f>I270*Code!$F$1</f>
        <v>58095.360000000001</v>
      </c>
      <c r="L270" s="2">
        <f t="shared" si="12"/>
        <v>18.677777777777777</v>
      </c>
      <c r="M270">
        <f t="shared" ca="1" si="13"/>
        <v>42</v>
      </c>
      <c r="N270" t="str">
        <f t="shared" si="14"/>
        <v>ÖF</v>
      </c>
    </row>
    <row r="271" spans="1:14" x14ac:dyDescent="0.25">
      <c r="A271">
        <v>479</v>
      </c>
      <c r="B271">
        <v>2</v>
      </c>
      <c r="C271" s="1">
        <v>30053</v>
      </c>
      <c r="D271">
        <v>1</v>
      </c>
      <c r="E271">
        <v>4</v>
      </c>
      <c r="F271">
        <v>4</v>
      </c>
      <c r="G271" t="s">
        <v>14</v>
      </c>
      <c r="H271">
        <v>39</v>
      </c>
      <c r="I271">
        <v>53636</v>
      </c>
      <c r="J271">
        <v>118203</v>
      </c>
      <c r="K271" s="3">
        <f>I271*Code!$F$1</f>
        <v>57926.880000000005</v>
      </c>
      <c r="L271" s="2">
        <f t="shared" si="12"/>
        <v>28.6517094017094</v>
      </c>
      <c r="M271">
        <f t="shared" ca="1" si="13"/>
        <v>33</v>
      </c>
      <c r="N271" t="str">
        <f t="shared" si="14"/>
        <v>CO</v>
      </c>
    </row>
    <row r="272" spans="1:14" x14ac:dyDescent="0.25">
      <c r="A272">
        <v>942</v>
      </c>
      <c r="B272">
        <v>1</v>
      </c>
      <c r="C272" s="1">
        <v>28006</v>
      </c>
      <c r="D272">
        <v>1</v>
      </c>
      <c r="E272">
        <v>3</v>
      </c>
      <c r="F272">
        <v>4</v>
      </c>
      <c r="G272" t="s">
        <v>26</v>
      </c>
      <c r="H272">
        <v>40</v>
      </c>
      <c r="I272">
        <v>53500</v>
      </c>
      <c r="J272">
        <v>104746</v>
      </c>
      <c r="K272" s="3">
        <f>I272*Code!$F$1</f>
        <v>57780.000000000007</v>
      </c>
      <c r="L272" s="2">
        <f t="shared" si="12"/>
        <v>27.864583333333332</v>
      </c>
      <c r="M272">
        <f t="shared" ca="1" si="13"/>
        <v>39</v>
      </c>
      <c r="N272" t="str">
        <f t="shared" si="14"/>
        <v>IT</v>
      </c>
    </row>
    <row r="273" spans="1:14" x14ac:dyDescent="0.25">
      <c r="A273">
        <v>36</v>
      </c>
      <c r="B273">
        <v>2</v>
      </c>
      <c r="C273" s="1">
        <v>21291</v>
      </c>
      <c r="D273">
        <v>1</v>
      </c>
      <c r="E273">
        <v>2</v>
      </c>
      <c r="F273">
        <v>4</v>
      </c>
      <c r="G273" t="s">
        <v>9</v>
      </c>
      <c r="H273">
        <v>38</v>
      </c>
      <c r="I273">
        <v>53492</v>
      </c>
      <c r="J273">
        <v>224320</v>
      </c>
      <c r="K273" s="3">
        <f>I273*Code!$F$1</f>
        <v>57771.360000000001</v>
      </c>
      <c r="L273" s="2">
        <f t="shared" si="12"/>
        <v>29.326754385964911</v>
      </c>
      <c r="M273">
        <f t="shared" ca="1" si="13"/>
        <v>57</v>
      </c>
      <c r="N273" t="str">
        <f t="shared" si="14"/>
        <v>SO</v>
      </c>
    </row>
    <row r="274" spans="1:14" x14ac:dyDescent="0.25">
      <c r="A274">
        <v>295</v>
      </c>
      <c r="B274">
        <v>1</v>
      </c>
      <c r="C274" s="1">
        <v>22288</v>
      </c>
      <c r="D274">
        <v>1</v>
      </c>
      <c r="E274">
        <v>4</v>
      </c>
      <c r="F274">
        <v>4</v>
      </c>
      <c r="G274" t="s">
        <v>22</v>
      </c>
      <c r="H274">
        <v>38</v>
      </c>
      <c r="I274">
        <v>53464</v>
      </c>
      <c r="J274">
        <v>415567</v>
      </c>
      <c r="K274" s="3">
        <f>I274*Code!$F$1</f>
        <v>57741.120000000003</v>
      </c>
      <c r="L274" s="2">
        <f t="shared" si="12"/>
        <v>29.311403508771932</v>
      </c>
      <c r="M274">
        <f t="shared" ca="1" si="13"/>
        <v>55</v>
      </c>
      <c r="N274" t="str">
        <f t="shared" si="14"/>
        <v>FI</v>
      </c>
    </row>
    <row r="275" spans="1:14" x14ac:dyDescent="0.25">
      <c r="A275">
        <v>229</v>
      </c>
      <c r="B275">
        <v>2</v>
      </c>
      <c r="C275" s="1">
        <v>28051</v>
      </c>
      <c r="D275">
        <v>1</v>
      </c>
      <c r="E275">
        <v>2</v>
      </c>
      <c r="F275">
        <v>2</v>
      </c>
      <c r="G275" t="s">
        <v>19</v>
      </c>
      <c r="H275">
        <v>40</v>
      </c>
      <c r="I275">
        <v>53388</v>
      </c>
      <c r="J275">
        <v>142000</v>
      </c>
      <c r="K275" s="3">
        <f>I275*Code!$F$1</f>
        <v>57659.040000000001</v>
      </c>
      <c r="L275" s="2">
        <f t="shared" si="12"/>
        <v>27.806249999999999</v>
      </c>
      <c r="M275">
        <f t="shared" ca="1" si="13"/>
        <v>39</v>
      </c>
      <c r="N275" t="str">
        <f t="shared" si="14"/>
        <v>FI</v>
      </c>
    </row>
    <row r="276" spans="1:14" x14ac:dyDescent="0.25">
      <c r="A276">
        <v>811</v>
      </c>
      <c r="B276">
        <v>1</v>
      </c>
      <c r="C276" s="1">
        <v>22338</v>
      </c>
      <c r="D276">
        <v>1</v>
      </c>
      <c r="E276">
        <v>3</v>
      </c>
      <c r="F276">
        <v>4</v>
      </c>
      <c r="G276" t="s">
        <v>23</v>
      </c>
      <c r="H276">
        <v>39</v>
      </c>
      <c r="I276">
        <v>53360</v>
      </c>
      <c r="J276">
        <v>264169</v>
      </c>
      <c r="K276" s="3">
        <f>I276*Code!$F$1</f>
        <v>57628.800000000003</v>
      </c>
      <c r="L276" s="2">
        <f t="shared" si="12"/>
        <v>28.504273504273506</v>
      </c>
      <c r="M276">
        <f t="shared" ca="1" si="13"/>
        <v>55</v>
      </c>
      <c r="N276" t="str">
        <f t="shared" si="14"/>
        <v>SO</v>
      </c>
    </row>
    <row r="277" spans="1:14" x14ac:dyDescent="0.25">
      <c r="A277">
        <v>424</v>
      </c>
      <c r="B277">
        <v>1</v>
      </c>
      <c r="C277" s="1">
        <v>23279</v>
      </c>
      <c r="D277">
        <v>1</v>
      </c>
      <c r="E277">
        <v>4</v>
      </c>
      <c r="F277">
        <v>4</v>
      </c>
      <c r="G277" t="s">
        <v>14</v>
      </c>
      <c r="H277">
        <v>40</v>
      </c>
      <c r="I277">
        <v>53240</v>
      </c>
      <c r="J277">
        <v>266000</v>
      </c>
      <c r="K277" s="3">
        <f>I277*Code!$F$1</f>
        <v>57499.200000000004</v>
      </c>
      <c r="L277" s="2">
        <f t="shared" si="12"/>
        <v>27.729166666666668</v>
      </c>
      <c r="M277">
        <f t="shared" ca="1" si="13"/>
        <v>52</v>
      </c>
      <c r="N277" t="str">
        <f t="shared" si="14"/>
        <v>CO</v>
      </c>
    </row>
    <row r="278" spans="1:14" x14ac:dyDescent="0.25">
      <c r="A278">
        <v>248</v>
      </c>
      <c r="B278">
        <v>2</v>
      </c>
      <c r="C278" s="1">
        <v>24702</v>
      </c>
      <c r="D278">
        <v>1</v>
      </c>
      <c r="E278">
        <v>2</v>
      </c>
      <c r="F278">
        <v>3</v>
      </c>
      <c r="G278" t="s">
        <v>10</v>
      </c>
      <c r="H278">
        <v>38</v>
      </c>
      <c r="I278">
        <v>53128</v>
      </c>
      <c r="J278">
        <v>223061</v>
      </c>
      <c r="K278" s="3">
        <f>I278*Code!$F$1</f>
        <v>57378.240000000005</v>
      </c>
      <c r="L278" s="2">
        <f t="shared" si="12"/>
        <v>29.12719298245614</v>
      </c>
      <c r="M278">
        <f t="shared" ca="1" si="13"/>
        <v>48</v>
      </c>
      <c r="N278" t="str">
        <f t="shared" si="14"/>
        <v>ÖF</v>
      </c>
    </row>
    <row r="279" spans="1:14" x14ac:dyDescent="0.25">
      <c r="A279">
        <v>652</v>
      </c>
      <c r="B279">
        <v>1</v>
      </c>
      <c r="C279" s="1">
        <v>21410</v>
      </c>
      <c r="D279">
        <v>1</v>
      </c>
      <c r="E279">
        <v>4</v>
      </c>
      <c r="F279">
        <v>4</v>
      </c>
      <c r="G279" t="s">
        <v>9</v>
      </c>
      <c r="H279">
        <v>39</v>
      </c>
      <c r="I279">
        <v>53020</v>
      </c>
      <c r="J279">
        <v>137565</v>
      </c>
      <c r="K279" s="3">
        <f>I279*Code!$F$1</f>
        <v>57261.600000000006</v>
      </c>
      <c r="L279" s="2">
        <f t="shared" si="12"/>
        <v>28.322649572649574</v>
      </c>
      <c r="M279">
        <f t="shared" ca="1" si="13"/>
        <v>57</v>
      </c>
      <c r="N279" t="str">
        <f t="shared" si="14"/>
        <v>SO</v>
      </c>
    </row>
    <row r="280" spans="1:14" x14ac:dyDescent="0.25">
      <c r="A280">
        <v>962</v>
      </c>
      <c r="B280">
        <v>1</v>
      </c>
      <c r="C280" s="1">
        <v>23489</v>
      </c>
      <c r="D280">
        <v>1</v>
      </c>
      <c r="E280">
        <v>2</v>
      </c>
      <c r="F280">
        <v>4</v>
      </c>
      <c r="G280" t="s">
        <v>11</v>
      </c>
      <c r="H280">
        <v>38</v>
      </c>
      <c r="I280">
        <v>53020</v>
      </c>
      <c r="J280">
        <v>140771</v>
      </c>
      <c r="K280" s="3">
        <f>I280*Code!$F$1</f>
        <v>57261.600000000006</v>
      </c>
      <c r="L280" s="2">
        <f t="shared" si="12"/>
        <v>29.067982456140349</v>
      </c>
      <c r="M280">
        <f t="shared" ca="1" si="13"/>
        <v>51</v>
      </c>
      <c r="N280" t="str">
        <f t="shared" si="14"/>
        <v>IT</v>
      </c>
    </row>
    <row r="281" spans="1:14" x14ac:dyDescent="0.25">
      <c r="A281">
        <v>1066</v>
      </c>
      <c r="B281">
        <v>1</v>
      </c>
      <c r="C281" s="1">
        <v>23397</v>
      </c>
      <c r="D281">
        <v>1</v>
      </c>
      <c r="E281">
        <v>3</v>
      </c>
      <c r="F281">
        <v>4</v>
      </c>
      <c r="G281" t="s">
        <v>9</v>
      </c>
      <c r="H281">
        <v>40</v>
      </c>
      <c r="I281">
        <v>53000</v>
      </c>
      <c r="J281">
        <v>155396</v>
      </c>
      <c r="K281" s="3">
        <f>I281*Code!$F$1</f>
        <v>57240.000000000007</v>
      </c>
      <c r="L281" s="2">
        <f t="shared" si="12"/>
        <v>27.604166666666668</v>
      </c>
      <c r="M281">
        <f t="shared" ca="1" si="13"/>
        <v>52</v>
      </c>
      <c r="N281" t="str">
        <f t="shared" si="14"/>
        <v>SO</v>
      </c>
    </row>
    <row r="282" spans="1:14" x14ac:dyDescent="0.25">
      <c r="A282">
        <v>797</v>
      </c>
      <c r="B282">
        <v>1</v>
      </c>
      <c r="C282" s="1">
        <v>25364</v>
      </c>
      <c r="D282">
        <v>1</v>
      </c>
      <c r="E282">
        <v>4</v>
      </c>
      <c r="F282">
        <v>5</v>
      </c>
      <c r="G282" t="s">
        <v>27</v>
      </c>
      <c r="H282">
        <v>60</v>
      </c>
      <c r="I282">
        <v>52944</v>
      </c>
      <c r="J282">
        <v>344950</v>
      </c>
      <c r="K282" s="3">
        <f>I282*Code!$F$1</f>
        <v>57179.520000000004</v>
      </c>
      <c r="L282" s="2">
        <f t="shared" si="12"/>
        <v>18.383333333333333</v>
      </c>
      <c r="M282">
        <f t="shared" ca="1" si="13"/>
        <v>46</v>
      </c>
      <c r="N282" t="str">
        <f t="shared" si="14"/>
        <v>IN</v>
      </c>
    </row>
    <row r="283" spans="1:14" x14ac:dyDescent="0.25">
      <c r="A283">
        <v>172</v>
      </c>
      <c r="B283">
        <v>2</v>
      </c>
      <c r="C283" s="1">
        <v>21666</v>
      </c>
      <c r="D283">
        <v>1</v>
      </c>
      <c r="E283">
        <v>1</v>
      </c>
      <c r="F283">
        <v>3</v>
      </c>
      <c r="G283" t="s">
        <v>10</v>
      </c>
      <c r="H283">
        <v>45</v>
      </c>
      <c r="I283">
        <v>52744</v>
      </c>
      <c r="J283">
        <v>259000</v>
      </c>
      <c r="K283" s="3">
        <f>I283*Code!$F$1</f>
        <v>56963.520000000004</v>
      </c>
      <c r="L283" s="2">
        <f t="shared" si="12"/>
        <v>24.418518518518518</v>
      </c>
      <c r="M283">
        <f t="shared" ca="1" si="13"/>
        <v>56</v>
      </c>
      <c r="N283" t="str">
        <f t="shared" si="14"/>
        <v>ÖF</v>
      </c>
    </row>
    <row r="284" spans="1:14" x14ac:dyDescent="0.25">
      <c r="A284">
        <v>747</v>
      </c>
      <c r="B284">
        <v>1</v>
      </c>
      <c r="C284" s="1">
        <v>27885</v>
      </c>
      <c r="D284">
        <v>1</v>
      </c>
      <c r="E284">
        <v>2</v>
      </c>
      <c r="F284">
        <v>3</v>
      </c>
      <c r="G284" t="s">
        <v>10</v>
      </c>
      <c r="H284">
        <v>40</v>
      </c>
      <c r="I284">
        <v>52716</v>
      </c>
      <c r="J284">
        <v>292000</v>
      </c>
      <c r="K284" s="3">
        <f>I284*Code!$F$1</f>
        <v>56933.280000000006</v>
      </c>
      <c r="L284" s="2">
        <f t="shared" si="12"/>
        <v>27.456250000000001</v>
      </c>
      <c r="M284">
        <f t="shared" ca="1" si="13"/>
        <v>39</v>
      </c>
      <c r="N284" t="str">
        <f t="shared" si="14"/>
        <v>ÖF</v>
      </c>
    </row>
    <row r="285" spans="1:14" x14ac:dyDescent="0.25">
      <c r="A285">
        <v>911</v>
      </c>
      <c r="B285">
        <v>2</v>
      </c>
      <c r="C285" s="1">
        <v>24580</v>
      </c>
      <c r="D285">
        <v>1</v>
      </c>
      <c r="E285">
        <v>4</v>
      </c>
      <c r="F285">
        <v>4</v>
      </c>
      <c r="G285" t="s">
        <v>19</v>
      </c>
      <c r="H285">
        <v>39</v>
      </c>
      <c r="I285">
        <v>52668</v>
      </c>
      <c r="J285">
        <v>204575</v>
      </c>
      <c r="K285" s="3">
        <f>I285*Code!$F$1</f>
        <v>56881.440000000002</v>
      </c>
      <c r="L285" s="2">
        <f t="shared" si="12"/>
        <v>28.134615384615383</v>
      </c>
      <c r="M285">
        <f t="shared" ca="1" si="13"/>
        <v>48</v>
      </c>
      <c r="N285" t="str">
        <f t="shared" si="14"/>
        <v>FI</v>
      </c>
    </row>
    <row r="286" spans="1:14" x14ac:dyDescent="0.25">
      <c r="A286">
        <v>160</v>
      </c>
      <c r="B286">
        <v>1</v>
      </c>
      <c r="C286" s="1">
        <v>30705</v>
      </c>
      <c r="D286">
        <v>2</v>
      </c>
      <c r="E286">
        <v>4</v>
      </c>
      <c r="F286">
        <v>5</v>
      </c>
      <c r="G286" t="s">
        <v>13</v>
      </c>
      <c r="H286">
        <v>40</v>
      </c>
      <c r="I286">
        <v>52660</v>
      </c>
      <c r="J286">
        <v>85300</v>
      </c>
      <c r="K286" s="3">
        <f>I286*Code!$F$1</f>
        <v>56872.800000000003</v>
      </c>
      <c r="L286" s="2">
        <f t="shared" si="12"/>
        <v>27.427083333333332</v>
      </c>
      <c r="M286">
        <f t="shared" ca="1" si="13"/>
        <v>32</v>
      </c>
      <c r="N286" t="str">
        <f t="shared" si="14"/>
        <v>IN</v>
      </c>
    </row>
    <row r="287" spans="1:14" x14ac:dyDescent="0.25">
      <c r="A287">
        <v>692</v>
      </c>
      <c r="B287">
        <v>1</v>
      </c>
      <c r="C287" s="1">
        <v>19866</v>
      </c>
      <c r="D287">
        <v>1</v>
      </c>
      <c r="E287">
        <v>3</v>
      </c>
      <c r="F287">
        <v>2</v>
      </c>
      <c r="G287" t="s">
        <v>22</v>
      </c>
      <c r="H287">
        <v>40</v>
      </c>
      <c r="I287">
        <v>52660</v>
      </c>
      <c r="J287">
        <v>500500</v>
      </c>
      <c r="K287" s="3">
        <f>I287*Code!$F$1</f>
        <v>56872.800000000003</v>
      </c>
      <c r="L287" s="2">
        <f t="shared" si="12"/>
        <v>27.427083333333332</v>
      </c>
      <c r="M287">
        <f t="shared" ca="1" si="13"/>
        <v>61</v>
      </c>
      <c r="N287" t="str">
        <f t="shared" si="14"/>
        <v>FI</v>
      </c>
    </row>
    <row r="288" spans="1:14" x14ac:dyDescent="0.25">
      <c r="A288">
        <v>683</v>
      </c>
      <c r="B288">
        <v>2</v>
      </c>
      <c r="C288" s="1">
        <v>26785</v>
      </c>
      <c r="D288">
        <v>1</v>
      </c>
      <c r="E288">
        <v>4</v>
      </c>
      <c r="F288">
        <v>4</v>
      </c>
      <c r="G288" t="s">
        <v>11</v>
      </c>
      <c r="H288">
        <v>39</v>
      </c>
      <c r="I288">
        <v>52640</v>
      </c>
      <c r="J288">
        <v>106100</v>
      </c>
      <c r="K288" s="3">
        <f>I288*Code!$F$1</f>
        <v>56851.200000000004</v>
      </c>
      <c r="L288" s="2">
        <f t="shared" si="12"/>
        <v>28.119658119658119</v>
      </c>
      <c r="M288">
        <f t="shared" ca="1" si="13"/>
        <v>42</v>
      </c>
      <c r="N288" t="str">
        <f t="shared" si="14"/>
        <v>IT</v>
      </c>
    </row>
    <row r="289" spans="1:14" x14ac:dyDescent="0.25">
      <c r="A289">
        <v>935</v>
      </c>
      <c r="B289">
        <v>1</v>
      </c>
      <c r="C289" s="1">
        <v>28276</v>
      </c>
      <c r="D289">
        <v>1</v>
      </c>
      <c r="E289">
        <v>4</v>
      </c>
      <c r="F289">
        <v>5</v>
      </c>
      <c r="G289" t="s">
        <v>27</v>
      </c>
      <c r="H289">
        <v>35</v>
      </c>
      <c r="I289">
        <v>52508</v>
      </c>
      <c r="J289">
        <v>115067</v>
      </c>
      <c r="K289" s="3">
        <f>I289*Code!$F$1</f>
        <v>56708.640000000007</v>
      </c>
      <c r="L289" s="2">
        <f t="shared" si="12"/>
        <v>31.254761904761907</v>
      </c>
      <c r="M289">
        <f t="shared" ca="1" si="13"/>
        <v>38</v>
      </c>
      <c r="N289" t="str">
        <f t="shared" si="14"/>
        <v>IN</v>
      </c>
    </row>
    <row r="290" spans="1:14" x14ac:dyDescent="0.25">
      <c r="A290">
        <v>130</v>
      </c>
      <c r="B290">
        <v>2</v>
      </c>
      <c r="C290" s="1">
        <v>21476</v>
      </c>
      <c r="D290">
        <v>1</v>
      </c>
      <c r="E290">
        <v>1</v>
      </c>
      <c r="F290">
        <v>3</v>
      </c>
      <c r="G290" t="s">
        <v>10</v>
      </c>
      <c r="H290">
        <v>29</v>
      </c>
      <c r="I290">
        <v>52504</v>
      </c>
      <c r="J290">
        <v>270901</v>
      </c>
      <c r="K290" s="3">
        <f>I290*Code!$F$1</f>
        <v>56704.320000000007</v>
      </c>
      <c r="L290" s="2">
        <f t="shared" si="12"/>
        <v>37.718390804597703</v>
      </c>
      <c r="M290">
        <f t="shared" ca="1" si="13"/>
        <v>57</v>
      </c>
      <c r="N290" t="str">
        <f t="shared" si="14"/>
        <v>ÖF</v>
      </c>
    </row>
    <row r="291" spans="1:14" x14ac:dyDescent="0.25">
      <c r="A291">
        <v>402</v>
      </c>
      <c r="B291">
        <v>1</v>
      </c>
      <c r="C291" s="1">
        <v>25868</v>
      </c>
      <c r="D291">
        <v>1</v>
      </c>
      <c r="E291">
        <v>2</v>
      </c>
      <c r="F291">
        <v>4</v>
      </c>
      <c r="G291" t="s">
        <v>23</v>
      </c>
      <c r="H291">
        <v>45</v>
      </c>
      <c r="I291">
        <v>52444</v>
      </c>
      <c r="J291">
        <v>215018</v>
      </c>
      <c r="K291" s="3">
        <f>I291*Code!$F$1</f>
        <v>56639.520000000004</v>
      </c>
      <c r="L291" s="2">
        <f t="shared" si="12"/>
        <v>24.279629629629628</v>
      </c>
      <c r="M291">
        <f t="shared" ca="1" si="13"/>
        <v>45</v>
      </c>
      <c r="N291" t="str">
        <f t="shared" si="14"/>
        <v>SO</v>
      </c>
    </row>
    <row r="292" spans="1:14" x14ac:dyDescent="0.25">
      <c r="A292">
        <v>997</v>
      </c>
      <c r="B292">
        <v>1</v>
      </c>
      <c r="C292" s="1">
        <v>28386</v>
      </c>
      <c r="D292">
        <v>1</v>
      </c>
      <c r="E292">
        <v>2</v>
      </c>
      <c r="F292">
        <v>3</v>
      </c>
      <c r="G292" t="s">
        <v>10</v>
      </c>
      <c r="H292">
        <v>38</v>
      </c>
      <c r="I292">
        <v>52396</v>
      </c>
      <c r="J292">
        <v>61540</v>
      </c>
      <c r="K292" s="3">
        <f>I292*Code!$F$1</f>
        <v>56587.68</v>
      </c>
      <c r="L292" s="2">
        <f t="shared" si="12"/>
        <v>28.725877192982455</v>
      </c>
      <c r="M292">
        <f t="shared" ca="1" si="13"/>
        <v>38</v>
      </c>
      <c r="N292" t="str">
        <f t="shared" si="14"/>
        <v>ÖF</v>
      </c>
    </row>
    <row r="293" spans="1:14" x14ac:dyDescent="0.25">
      <c r="A293">
        <v>373</v>
      </c>
      <c r="B293">
        <v>1</v>
      </c>
      <c r="C293" s="1">
        <v>30954</v>
      </c>
      <c r="D293">
        <v>1</v>
      </c>
      <c r="E293">
        <v>1</v>
      </c>
      <c r="F293">
        <v>4</v>
      </c>
      <c r="G293" t="s">
        <v>19</v>
      </c>
      <c r="H293">
        <v>38</v>
      </c>
      <c r="I293">
        <v>52376</v>
      </c>
      <c r="J293">
        <v>69284</v>
      </c>
      <c r="K293" s="3">
        <f>I293*Code!$F$1</f>
        <v>56566.080000000002</v>
      </c>
      <c r="L293" s="2">
        <f t="shared" si="12"/>
        <v>28.714912280701753</v>
      </c>
      <c r="M293">
        <f t="shared" ca="1" si="13"/>
        <v>31</v>
      </c>
      <c r="N293" t="str">
        <f t="shared" si="14"/>
        <v>FI</v>
      </c>
    </row>
    <row r="294" spans="1:14" x14ac:dyDescent="0.25">
      <c r="A294">
        <v>1112</v>
      </c>
      <c r="B294">
        <v>1</v>
      </c>
      <c r="C294" s="1">
        <v>25526</v>
      </c>
      <c r="D294">
        <v>1</v>
      </c>
      <c r="E294">
        <v>2</v>
      </c>
      <c r="F294">
        <v>3</v>
      </c>
      <c r="G294" t="s">
        <v>10</v>
      </c>
      <c r="H294">
        <v>40</v>
      </c>
      <c r="I294">
        <v>52352</v>
      </c>
      <c r="J294">
        <v>54400</v>
      </c>
      <c r="K294" s="3">
        <f>I294*Code!$F$1</f>
        <v>56540.160000000003</v>
      </c>
      <c r="L294" s="2">
        <f t="shared" si="12"/>
        <v>27.266666666666666</v>
      </c>
      <c r="M294">
        <f t="shared" ca="1" si="13"/>
        <v>46</v>
      </c>
      <c r="N294" t="str">
        <f t="shared" si="14"/>
        <v>ÖF</v>
      </c>
    </row>
    <row r="295" spans="1:14" x14ac:dyDescent="0.25">
      <c r="A295">
        <v>1100</v>
      </c>
      <c r="B295">
        <v>1</v>
      </c>
      <c r="C295" s="1">
        <v>20735</v>
      </c>
      <c r="D295">
        <v>1</v>
      </c>
      <c r="E295">
        <v>2</v>
      </c>
      <c r="F295">
        <v>4</v>
      </c>
      <c r="G295" t="s">
        <v>19</v>
      </c>
      <c r="H295">
        <v>40</v>
      </c>
      <c r="I295">
        <v>52208</v>
      </c>
      <c r="J295">
        <v>20600</v>
      </c>
      <c r="K295" s="3">
        <f>I295*Code!$F$1</f>
        <v>56384.640000000007</v>
      </c>
      <c r="L295" s="2">
        <f t="shared" si="12"/>
        <v>27.191666666666666</v>
      </c>
      <c r="M295">
        <f t="shared" ca="1" si="13"/>
        <v>59</v>
      </c>
      <c r="N295" t="str">
        <f t="shared" si="14"/>
        <v>FI</v>
      </c>
    </row>
    <row r="296" spans="1:14" x14ac:dyDescent="0.25">
      <c r="A296">
        <v>239</v>
      </c>
      <c r="B296">
        <v>1</v>
      </c>
      <c r="C296" s="1">
        <v>24711</v>
      </c>
      <c r="D296">
        <v>1</v>
      </c>
      <c r="E296">
        <v>1</v>
      </c>
      <c r="F296">
        <v>4</v>
      </c>
      <c r="G296" t="s">
        <v>11</v>
      </c>
      <c r="H296">
        <v>35</v>
      </c>
      <c r="I296">
        <v>52200</v>
      </c>
      <c r="J296">
        <v>565537</v>
      </c>
      <c r="K296" s="3">
        <f>I296*Code!$F$1</f>
        <v>56376.000000000007</v>
      </c>
      <c r="L296" s="2">
        <f t="shared" si="12"/>
        <v>31.071428571428573</v>
      </c>
      <c r="M296">
        <f t="shared" ca="1" si="13"/>
        <v>48</v>
      </c>
      <c r="N296" t="str">
        <f t="shared" si="14"/>
        <v>IT</v>
      </c>
    </row>
    <row r="297" spans="1:14" x14ac:dyDescent="0.25">
      <c r="A297">
        <v>464</v>
      </c>
      <c r="B297">
        <v>1</v>
      </c>
      <c r="C297" s="1">
        <v>26335</v>
      </c>
      <c r="D297">
        <v>1</v>
      </c>
      <c r="E297">
        <v>4</v>
      </c>
      <c r="F297">
        <v>5</v>
      </c>
      <c r="G297" t="s">
        <v>13</v>
      </c>
      <c r="H297">
        <v>35</v>
      </c>
      <c r="I297">
        <v>52160</v>
      </c>
      <c r="J297">
        <v>28064</v>
      </c>
      <c r="K297" s="3">
        <f>I297*Code!$F$1</f>
        <v>56332.800000000003</v>
      </c>
      <c r="L297" s="2">
        <f t="shared" si="12"/>
        <v>31.047619047619047</v>
      </c>
      <c r="M297">
        <f t="shared" ca="1" si="13"/>
        <v>44</v>
      </c>
      <c r="N297" t="str">
        <f t="shared" si="14"/>
        <v>IN</v>
      </c>
    </row>
    <row r="298" spans="1:14" x14ac:dyDescent="0.25">
      <c r="A298">
        <v>397</v>
      </c>
      <c r="B298">
        <v>1</v>
      </c>
      <c r="C298" s="1">
        <v>28078</v>
      </c>
      <c r="D298">
        <v>1</v>
      </c>
      <c r="E298">
        <v>2</v>
      </c>
      <c r="F298">
        <v>3</v>
      </c>
      <c r="G298" t="s">
        <v>10</v>
      </c>
      <c r="H298">
        <v>39</v>
      </c>
      <c r="I298">
        <v>52144</v>
      </c>
      <c r="J298">
        <v>69331</v>
      </c>
      <c r="K298" s="3">
        <f>I298*Code!$F$1</f>
        <v>56315.520000000004</v>
      </c>
      <c r="L298" s="2">
        <f t="shared" si="12"/>
        <v>27.854700854700855</v>
      </c>
      <c r="M298">
        <f t="shared" ca="1" si="13"/>
        <v>39</v>
      </c>
      <c r="N298" t="str">
        <f t="shared" si="14"/>
        <v>ÖF</v>
      </c>
    </row>
    <row r="299" spans="1:14" x14ac:dyDescent="0.25">
      <c r="A299">
        <v>243</v>
      </c>
      <c r="B299">
        <v>2</v>
      </c>
      <c r="C299" s="1">
        <v>21473</v>
      </c>
      <c r="D299">
        <v>1</v>
      </c>
      <c r="E299">
        <v>2</v>
      </c>
      <c r="F299">
        <v>3</v>
      </c>
      <c r="G299" t="s">
        <v>10</v>
      </c>
      <c r="H299">
        <v>39</v>
      </c>
      <c r="I299">
        <v>52084</v>
      </c>
      <c r="J299">
        <v>249794</v>
      </c>
      <c r="K299" s="3">
        <f>I299*Code!$F$1</f>
        <v>56250.720000000001</v>
      </c>
      <c r="L299" s="2">
        <f t="shared" si="12"/>
        <v>27.822649572649574</v>
      </c>
      <c r="M299">
        <f t="shared" ca="1" si="13"/>
        <v>57</v>
      </c>
      <c r="N299" t="str">
        <f t="shared" si="14"/>
        <v>ÖF</v>
      </c>
    </row>
    <row r="300" spans="1:14" x14ac:dyDescent="0.25">
      <c r="A300">
        <v>291</v>
      </c>
      <c r="B300">
        <v>1</v>
      </c>
      <c r="C300" s="1">
        <v>31717</v>
      </c>
      <c r="D300">
        <v>1</v>
      </c>
      <c r="E300">
        <v>2</v>
      </c>
      <c r="F300">
        <v>3</v>
      </c>
      <c r="G300" t="s">
        <v>10</v>
      </c>
      <c r="H300">
        <v>38</v>
      </c>
      <c r="I300">
        <v>52060</v>
      </c>
      <c r="J300">
        <v>98775</v>
      </c>
      <c r="K300" s="3">
        <f>I300*Code!$F$1</f>
        <v>56224.800000000003</v>
      </c>
      <c r="L300" s="2">
        <f t="shared" si="12"/>
        <v>28.541666666666668</v>
      </c>
      <c r="M300">
        <f t="shared" ca="1" si="13"/>
        <v>29</v>
      </c>
      <c r="N300" t="str">
        <f t="shared" si="14"/>
        <v>ÖF</v>
      </c>
    </row>
    <row r="301" spans="1:14" x14ac:dyDescent="0.25">
      <c r="A301">
        <v>840</v>
      </c>
      <c r="B301">
        <v>2</v>
      </c>
      <c r="C301" s="1">
        <v>24845</v>
      </c>
      <c r="D301">
        <v>1</v>
      </c>
      <c r="E301">
        <v>1</v>
      </c>
      <c r="F301">
        <v>2</v>
      </c>
      <c r="G301" t="s">
        <v>11</v>
      </c>
      <c r="H301">
        <v>55</v>
      </c>
      <c r="I301">
        <v>52020</v>
      </c>
      <c r="J301">
        <v>25500</v>
      </c>
      <c r="K301" s="3">
        <f>I301*Code!$F$1</f>
        <v>56181.600000000006</v>
      </c>
      <c r="L301" s="2">
        <f t="shared" si="12"/>
        <v>19.704545454545453</v>
      </c>
      <c r="M301">
        <f t="shared" ca="1" si="13"/>
        <v>48</v>
      </c>
      <c r="N301" t="str">
        <f t="shared" si="14"/>
        <v>IT</v>
      </c>
    </row>
    <row r="302" spans="1:14" x14ac:dyDescent="0.25">
      <c r="A302">
        <v>786</v>
      </c>
      <c r="B302">
        <v>1</v>
      </c>
      <c r="C302" s="1">
        <v>27553</v>
      </c>
      <c r="D302">
        <v>1</v>
      </c>
      <c r="E302">
        <v>4</v>
      </c>
      <c r="F302">
        <v>5</v>
      </c>
      <c r="G302" t="s">
        <v>13</v>
      </c>
      <c r="H302">
        <v>35</v>
      </c>
      <c r="I302">
        <v>51912</v>
      </c>
      <c r="J302">
        <v>187500</v>
      </c>
      <c r="K302" s="3">
        <f>I302*Code!$F$1</f>
        <v>56064.960000000006</v>
      </c>
      <c r="L302" s="2">
        <f t="shared" si="12"/>
        <v>30.9</v>
      </c>
      <c r="M302">
        <f t="shared" ca="1" si="13"/>
        <v>40</v>
      </c>
      <c r="N302" t="str">
        <f t="shared" si="14"/>
        <v>IN</v>
      </c>
    </row>
    <row r="303" spans="1:14" x14ac:dyDescent="0.25">
      <c r="A303">
        <v>507</v>
      </c>
      <c r="B303">
        <v>1</v>
      </c>
      <c r="C303" s="1">
        <v>29363</v>
      </c>
      <c r="D303">
        <v>1</v>
      </c>
      <c r="E303">
        <v>1</v>
      </c>
      <c r="F303">
        <v>3</v>
      </c>
      <c r="G303" t="s">
        <v>10</v>
      </c>
      <c r="H303">
        <v>39</v>
      </c>
      <c r="I303">
        <v>51828</v>
      </c>
      <c r="J303">
        <v>198</v>
      </c>
      <c r="K303" s="3">
        <f>I303*Code!$F$1</f>
        <v>55974.240000000005</v>
      </c>
      <c r="L303" s="2">
        <f t="shared" si="12"/>
        <v>27.685897435897434</v>
      </c>
      <c r="M303">
        <f t="shared" ca="1" si="13"/>
        <v>35</v>
      </c>
      <c r="N303" t="str">
        <f t="shared" si="14"/>
        <v>ÖF</v>
      </c>
    </row>
    <row r="304" spans="1:14" x14ac:dyDescent="0.25">
      <c r="A304">
        <v>570</v>
      </c>
      <c r="B304">
        <v>2</v>
      </c>
      <c r="C304" s="1">
        <v>20600</v>
      </c>
      <c r="D304">
        <v>1</v>
      </c>
      <c r="E304">
        <v>4</v>
      </c>
      <c r="F304">
        <v>4</v>
      </c>
      <c r="G304" t="s">
        <v>23</v>
      </c>
      <c r="H304">
        <v>34</v>
      </c>
      <c r="I304">
        <v>51820</v>
      </c>
      <c r="J304">
        <v>523450</v>
      </c>
      <c r="K304" s="3">
        <f>I304*Code!$F$1</f>
        <v>55965.600000000006</v>
      </c>
      <c r="L304" s="2">
        <f t="shared" si="12"/>
        <v>31.752450980392158</v>
      </c>
      <c r="M304">
        <f t="shared" ca="1" si="13"/>
        <v>59</v>
      </c>
      <c r="N304" t="str">
        <f t="shared" si="14"/>
        <v>SO</v>
      </c>
    </row>
    <row r="305" spans="1:14" x14ac:dyDescent="0.25">
      <c r="A305">
        <v>1047</v>
      </c>
      <c r="B305">
        <v>2</v>
      </c>
      <c r="C305" s="1">
        <v>31826</v>
      </c>
      <c r="D305">
        <v>1</v>
      </c>
      <c r="E305">
        <v>1</v>
      </c>
      <c r="F305">
        <v>4</v>
      </c>
      <c r="G305" t="s">
        <v>9</v>
      </c>
      <c r="H305">
        <v>35</v>
      </c>
      <c r="I305">
        <v>51732</v>
      </c>
      <c r="J305">
        <v>0</v>
      </c>
      <c r="K305" s="3">
        <f>I305*Code!$F$1</f>
        <v>55870.560000000005</v>
      </c>
      <c r="L305" s="2">
        <f t="shared" si="12"/>
        <v>30.792857142857144</v>
      </c>
      <c r="M305">
        <f t="shared" ca="1" si="13"/>
        <v>29</v>
      </c>
      <c r="N305" t="str">
        <f t="shared" si="14"/>
        <v>SO</v>
      </c>
    </row>
    <row r="306" spans="1:14" x14ac:dyDescent="0.25">
      <c r="A306">
        <v>90</v>
      </c>
      <c r="B306">
        <v>1</v>
      </c>
      <c r="C306" s="1">
        <v>25301</v>
      </c>
      <c r="D306">
        <v>1</v>
      </c>
      <c r="E306">
        <v>4</v>
      </c>
      <c r="F306">
        <v>5</v>
      </c>
      <c r="G306" t="s">
        <v>13</v>
      </c>
      <c r="H306">
        <v>35</v>
      </c>
      <c r="I306">
        <v>51628</v>
      </c>
      <c r="J306">
        <v>2000</v>
      </c>
      <c r="K306" s="3">
        <f>I306*Code!$F$1</f>
        <v>55758.240000000005</v>
      </c>
      <c r="L306" s="2">
        <f t="shared" si="12"/>
        <v>30.730952380952381</v>
      </c>
      <c r="M306">
        <f t="shared" ca="1" si="13"/>
        <v>46</v>
      </c>
      <c r="N306" t="str">
        <f t="shared" si="14"/>
        <v>IN</v>
      </c>
    </row>
    <row r="307" spans="1:14" x14ac:dyDescent="0.25">
      <c r="A307">
        <v>137</v>
      </c>
      <c r="B307">
        <v>1</v>
      </c>
      <c r="C307" s="1">
        <v>22383</v>
      </c>
      <c r="D307">
        <v>1</v>
      </c>
      <c r="E307">
        <v>2</v>
      </c>
      <c r="F307">
        <v>3</v>
      </c>
      <c r="G307" t="s">
        <v>10</v>
      </c>
      <c r="H307">
        <v>40</v>
      </c>
      <c r="I307">
        <v>51560</v>
      </c>
      <c r="J307">
        <v>130226</v>
      </c>
      <c r="K307" s="3">
        <f>I307*Code!$F$1</f>
        <v>55684.800000000003</v>
      </c>
      <c r="L307" s="2">
        <f t="shared" si="12"/>
        <v>26.854166666666668</v>
      </c>
      <c r="M307">
        <f t="shared" ca="1" si="13"/>
        <v>54</v>
      </c>
      <c r="N307" t="str">
        <f t="shared" si="14"/>
        <v>ÖF</v>
      </c>
    </row>
    <row r="308" spans="1:14" x14ac:dyDescent="0.25">
      <c r="A308">
        <v>665</v>
      </c>
      <c r="B308">
        <v>2</v>
      </c>
      <c r="C308" s="1">
        <v>23386</v>
      </c>
      <c r="D308">
        <v>1</v>
      </c>
      <c r="E308">
        <v>1</v>
      </c>
      <c r="F308">
        <v>4</v>
      </c>
      <c r="G308" t="s">
        <v>14</v>
      </c>
      <c r="H308">
        <v>39</v>
      </c>
      <c r="I308">
        <v>51464</v>
      </c>
      <c r="J308">
        <v>278562</v>
      </c>
      <c r="K308" s="3">
        <f>I308*Code!$F$1</f>
        <v>55581.120000000003</v>
      </c>
      <c r="L308" s="2">
        <f t="shared" si="12"/>
        <v>27.491452991452991</v>
      </c>
      <c r="M308">
        <f t="shared" ca="1" si="13"/>
        <v>52</v>
      </c>
      <c r="N308" t="str">
        <f t="shared" si="14"/>
        <v>CO</v>
      </c>
    </row>
    <row r="309" spans="1:14" x14ac:dyDescent="0.25">
      <c r="A309">
        <v>284</v>
      </c>
      <c r="B309">
        <v>1</v>
      </c>
      <c r="C309" s="1">
        <v>29541</v>
      </c>
      <c r="D309">
        <v>1</v>
      </c>
      <c r="E309">
        <v>4</v>
      </c>
      <c r="F309">
        <v>5</v>
      </c>
      <c r="G309" t="s">
        <v>13</v>
      </c>
      <c r="H309">
        <v>35</v>
      </c>
      <c r="I309">
        <v>51460</v>
      </c>
      <c r="J309">
        <v>75600</v>
      </c>
      <c r="K309" s="3">
        <f>I309*Code!$F$1</f>
        <v>55576.800000000003</v>
      </c>
      <c r="L309" s="2">
        <f t="shared" si="12"/>
        <v>30.63095238095238</v>
      </c>
      <c r="M309">
        <f t="shared" ca="1" si="13"/>
        <v>35</v>
      </c>
      <c r="N309" t="str">
        <f t="shared" si="14"/>
        <v>IN</v>
      </c>
    </row>
    <row r="310" spans="1:14" x14ac:dyDescent="0.25">
      <c r="A310">
        <v>690</v>
      </c>
      <c r="B310">
        <v>1</v>
      </c>
      <c r="C310" s="1">
        <v>27497</v>
      </c>
      <c r="D310">
        <v>1</v>
      </c>
      <c r="E310">
        <v>3</v>
      </c>
      <c r="F310">
        <v>4</v>
      </c>
      <c r="G310" t="s">
        <v>26</v>
      </c>
      <c r="H310">
        <v>37</v>
      </c>
      <c r="I310">
        <v>51396</v>
      </c>
      <c r="J310">
        <v>187420</v>
      </c>
      <c r="K310" s="3">
        <f>I310*Code!$F$1</f>
        <v>55507.68</v>
      </c>
      <c r="L310" s="2">
        <f t="shared" si="12"/>
        <v>28.939189189189189</v>
      </c>
      <c r="M310">
        <f t="shared" ca="1" si="13"/>
        <v>40</v>
      </c>
      <c r="N310" t="str">
        <f t="shared" si="14"/>
        <v>IT</v>
      </c>
    </row>
    <row r="311" spans="1:14" x14ac:dyDescent="0.25">
      <c r="A311">
        <v>817</v>
      </c>
      <c r="B311">
        <v>2</v>
      </c>
      <c r="C311" s="1">
        <v>30182</v>
      </c>
      <c r="D311">
        <v>1</v>
      </c>
      <c r="E311">
        <v>4</v>
      </c>
      <c r="F311">
        <v>4</v>
      </c>
      <c r="G311" t="s">
        <v>26</v>
      </c>
      <c r="H311">
        <v>38</v>
      </c>
      <c r="I311">
        <v>51224</v>
      </c>
      <c r="J311">
        <v>281641</v>
      </c>
      <c r="K311" s="3">
        <f>I311*Code!$F$1</f>
        <v>55321.920000000006</v>
      </c>
      <c r="L311" s="2">
        <f t="shared" si="12"/>
        <v>28.083333333333332</v>
      </c>
      <c r="M311">
        <f t="shared" ca="1" si="13"/>
        <v>33</v>
      </c>
      <c r="N311" t="str">
        <f t="shared" si="14"/>
        <v>IT</v>
      </c>
    </row>
    <row r="312" spans="1:14" x14ac:dyDescent="0.25">
      <c r="A312">
        <v>626</v>
      </c>
      <c r="B312">
        <v>1</v>
      </c>
      <c r="C312" s="1">
        <v>26949</v>
      </c>
      <c r="D312">
        <v>1</v>
      </c>
      <c r="E312">
        <v>4</v>
      </c>
      <c r="F312">
        <v>5</v>
      </c>
      <c r="G312" t="s">
        <v>13</v>
      </c>
      <c r="H312">
        <v>38</v>
      </c>
      <c r="I312">
        <v>51076</v>
      </c>
      <c r="J312">
        <v>315600</v>
      </c>
      <c r="K312" s="3">
        <f>I312*Code!$F$1</f>
        <v>55162.080000000002</v>
      </c>
      <c r="L312" s="2">
        <f t="shared" si="12"/>
        <v>28.00219298245614</v>
      </c>
      <c r="M312">
        <f t="shared" ca="1" si="13"/>
        <v>42</v>
      </c>
      <c r="N312" t="str">
        <f t="shared" si="14"/>
        <v>IN</v>
      </c>
    </row>
    <row r="313" spans="1:14" x14ac:dyDescent="0.25">
      <c r="A313">
        <v>574</v>
      </c>
      <c r="B313">
        <v>2</v>
      </c>
      <c r="C313" s="1">
        <v>23120</v>
      </c>
      <c r="D313">
        <v>1</v>
      </c>
      <c r="E313">
        <v>1</v>
      </c>
      <c r="F313">
        <v>4</v>
      </c>
      <c r="G313" t="s">
        <v>9</v>
      </c>
      <c r="H313">
        <v>39</v>
      </c>
      <c r="I313">
        <v>51044</v>
      </c>
      <c r="J313">
        <v>800</v>
      </c>
      <c r="K313" s="3">
        <f>I313*Code!$F$1</f>
        <v>55127.520000000004</v>
      </c>
      <c r="L313" s="2">
        <f t="shared" si="12"/>
        <v>27.267094017094017</v>
      </c>
      <c r="M313">
        <f t="shared" ca="1" si="13"/>
        <v>52</v>
      </c>
      <c r="N313" t="str">
        <f t="shared" si="14"/>
        <v>SO</v>
      </c>
    </row>
    <row r="314" spans="1:14" x14ac:dyDescent="0.25">
      <c r="A314">
        <v>930</v>
      </c>
      <c r="B314">
        <v>1</v>
      </c>
      <c r="C314" s="1">
        <v>22838</v>
      </c>
      <c r="D314">
        <v>1</v>
      </c>
      <c r="E314">
        <v>3</v>
      </c>
      <c r="F314">
        <v>4</v>
      </c>
      <c r="G314" t="s">
        <v>9</v>
      </c>
      <c r="H314">
        <v>39</v>
      </c>
      <c r="I314">
        <v>51044</v>
      </c>
      <c r="J314">
        <v>227729</v>
      </c>
      <c r="K314" s="3">
        <f>I314*Code!$F$1</f>
        <v>55127.520000000004</v>
      </c>
      <c r="L314" s="2">
        <f t="shared" si="12"/>
        <v>27.267094017094017</v>
      </c>
      <c r="M314">
        <f t="shared" ca="1" si="13"/>
        <v>53</v>
      </c>
      <c r="N314" t="str">
        <f t="shared" si="14"/>
        <v>SO</v>
      </c>
    </row>
    <row r="315" spans="1:14" x14ac:dyDescent="0.25">
      <c r="A315">
        <v>209</v>
      </c>
      <c r="B315">
        <v>2</v>
      </c>
      <c r="C315" s="1">
        <v>23659</v>
      </c>
      <c r="D315">
        <v>1</v>
      </c>
      <c r="E315">
        <v>4</v>
      </c>
      <c r="F315">
        <v>4</v>
      </c>
      <c r="G315" t="s">
        <v>11</v>
      </c>
      <c r="H315">
        <v>39</v>
      </c>
      <c r="I315">
        <v>50876</v>
      </c>
      <c r="J315">
        <v>182900</v>
      </c>
      <c r="K315" s="3">
        <f>I315*Code!$F$1</f>
        <v>54946.080000000002</v>
      </c>
      <c r="L315" s="2">
        <f t="shared" si="12"/>
        <v>27.177350427350426</v>
      </c>
      <c r="M315">
        <f t="shared" ca="1" si="13"/>
        <v>51</v>
      </c>
      <c r="N315" t="str">
        <f t="shared" si="14"/>
        <v>IT</v>
      </c>
    </row>
    <row r="316" spans="1:14" x14ac:dyDescent="0.25">
      <c r="A316">
        <v>540</v>
      </c>
      <c r="B316">
        <v>1</v>
      </c>
      <c r="C316" s="1">
        <v>20475</v>
      </c>
      <c r="D316">
        <v>1</v>
      </c>
      <c r="E316">
        <v>3</v>
      </c>
      <c r="F316">
        <v>2</v>
      </c>
      <c r="G316" t="s">
        <v>22</v>
      </c>
      <c r="H316">
        <v>60</v>
      </c>
      <c r="I316">
        <v>50852</v>
      </c>
      <c r="J316">
        <v>433919</v>
      </c>
      <c r="K316" s="3">
        <f>I316*Code!$F$1</f>
        <v>54920.160000000003</v>
      </c>
      <c r="L316" s="2">
        <f t="shared" si="12"/>
        <v>17.656944444444445</v>
      </c>
      <c r="M316">
        <f t="shared" ca="1" si="13"/>
        <v>60</v>
      </c>
      <c r="N316" t="str">
        <f t="shared" si="14"/>
        <v>FI</v>
      </c>
    </row>
    <row r="317" spans="1:14" x14ac:dyDescent="0.25">
      <c r="A317">
        <v>445</v>
      </c>
      <c r="B317">
        <v>2</v>
      </c>
      <c r="C317" s="1">
        <v>25994</v>
      </c>
      <c r="D317">
        <v>1</v>
      </c>
      <c r="E317">
        <v>2</v>
      </c>
      <c r="F317">
        <v>2</v>
      </c>
      <c r="G317" t="s">
        <v>26</v>
      </c>
      <c r="H317">
        <v>42</v>
      </c>
      <c r="I317">
        <v>50744</v>
      </c>
      <c r="J317">
        <v>127585</v>
      </c>
      <c r="K317" s="3">
        <f>I317*Code!$F$1</f>
        <v>54803.520000000004</v>
      </c>
      <c r="L317" s="2">
        <f t="shared" si="12"/>
        <v>25.170634920634921</v>
      </c>
      <c r="M317">
        <f t="shared" ca="1" si="13"/>
        <v>45</v>
      </c>
      <c r="N317" t="str">
        <f t="shared" si="14"/>
        <v>IT</v>
      </c>
    </row>
    <row r="318" spans="1:14" x14ac:dyDescent="0.25">
      <c r="A318">
        <v>985</v>
      </c>
      <c r="B318">
        <v>1</v>
      </c>
      <c r="C318" s="1">
        <v>30645</v>
      </c>
      <c r="D318">
        <v>1</v>
      </c>
      <c r="E318">
        <v>1</v>
      </c>
      <c r="F318">
        <v>3</v>
      </c>
      <c r="G318" t="s">
        <v>10</v>
      </c>
      <c r="H318">
        <v>40</v>
      </c>
      <c r="I318">
        <v>50744</v>
      </c>
      <c r="J318">
        <v>271821</v>
      </c>
      <c r="K318" s="3">
        <f>I318*Code!$F$1</f>
        <v>54803.520000000004</v>
      </c>
      <c r="L318" s="2">
        <f t="shared" si="12"/>
        <v>26.429166666666667</v>
      </c>
      <c r="M318">
        <f t="shared" ca="1" si="13"/>
        <v>32</v>
      </c>
      <c r="N318" t="str">
        <f t="shared" si="14"/>
        <v>ÖF</v>
      </c>
    </row>
    <row r="319" spans="1:14" x14ac:dyDescent="0.25">
      <c r="A319">
        <v>1105</v>
      </c>
      <c r="B319">
        <v>1</v>
      </c>
      <c r="C319" s="1">
        <v>21552</v>
      </c>
      <c r="D319">
        <v>1</v>
      </c>
      <c r="E319">
        <v>1</v>
      </c>
      <c r="F319">
        <v>4</v>
      </c>
      <c r="G319" t="s">
        <v>22</v>
      </c>
      <c r="H319">
        <v>38</v>
      </c>
      <c r="I319">
        <v>50652</v>
      </c>
      <c r="J319">
        <v>70935</v>
      </c>
      <c r="K319" s="3">
        <f>I319*Code!$F$1</f>
        <v>54704.160000000003</v>
      </c>
      <c r="L319" s="2">
        <f t="shared" si="12"/>
        <v>27.769736842105264</v>
      </c>
      <c r="M319">
        <f t="shared" ca="1" si="13"/>
        <v>57</v>
      </c>
      <c r="N319" t="str">
        <f t="shared" si="14"/>
        <v>FI</v>
      </c>
    </row>
    <row r="320" spans="1:14" x14ac:dyDescent="0.25">
      <c r="A320">
        <v>989</v>
      </c>
      <c r="B320">
        <v>2</v>
      </c>
      <c r="C320" s="1">
        <v>22500</v>
      </c>
      <c r="D320">
        <v>1</v>
      </c>
      <c r="E320">
        <v>4</v>
      </c>
      <c r="F320">
        <v>2</v>
      </c>
      <c r="G320" t="s">
        <v>9</v>
      </c>
      <c r="H320">
        <v>40</v>
      </c>
      <c r="I320">
        <v>50356</v>
      </c>
      <c r="J320">
        <v>365000</v>
      </c>
      <c r="K320" s="3">
        <f>I320*Code!$F$1</f>
        <v>54384.480000000003</v>
      </c>
      <c r="L320" s="2">
        <f t="shared" si="12"/>
        <v>26.227083333333333</v>
      </c>
      <c r="M320">
        <f t="shared" ca="1" si="13"/>
        <v>54</v>
      </c>
      <c r="N320" t="str">
        <f t="shared" si="14"/>
        <v>SO</v>
      </c>
    </row>
    <row r="321" spans="1:14" x14ac:dyDescent="0.25">
      <c r="A321">
        <v>353</v>
      </c>
      <c r="B321">
        <v>1</v>
      </c>
      <c r="C321" s="1">
        <v>24876</v>
      </c>
      <c r="D321">
        <v>1</v>
      </c>
      <c r="E321">
        <v>3</v>
      </c>
      <c r="F321">
        <v>4</v>
      </c>
      <c r="G321" t="s">
        <v>14</v>
      </c>
      <c r="H321">
        <v>40</v>
      </c>
      <c r="I321">
        <v>50264</v>
      </c>
      <c r="J321">
        <v>191731</v>
      </c>
      <c r="K321" s="3">
        <f>I321*Code!$F$1</f>
        <v>54285.120000000003</v>
      </c>
      <c r="L321" s="2">
        <f t="shared" si="12"/>
        <v>26.179166666666667</v>
      </c>
      <c r="M321">
        <f t="shared" ca="1" si="13"/>
        <v>48</v>
      </c>
      <c r="N321" t="str">
        <f t="shared" si="14"/>
        <v>CO</v>
      </c>
    </row>
    <row r="322" spans="1:14" x14ac:dyDescent="0.25">
      <c r="A322">
        <v>70</v>
      </c>
      <c r="B322">
        <v>2</v>
      </c>
      <c r="C322" s="1">
        <v>23125</v>
      </c>
      <c r="D322">
        <v>1</v>
      </c>
      <c r="E322">
        <v>4</v>
      </c>
      <c r="F322">
        <v>4</v>
      </c>
      <c r="G322" t="s">
        <v>19</v>
      </c>
      <c r="H322">
        <v>25</v>
      </c>
      <c r="I322">
        <v>50252</v>
      </c>
      <c r="J322">
        <v>636925</v>
      </c>
      <c r="K322" s="3">
        <f>I322*Code!$F$1</f>
        <v>54272.160000000003</v>
      </c>
      <c r="L322" s="2">
        <f t="shared" si="12"/>
        <v>41.876666666666665</v>
      </c>
      <c r="M322">
        <f t="shared" ca="1" si="13"/>
        <v>52</v>
      </c>
      <c r="N322" t="str">
        <f t="shared" si="14"/>
        <v>FI</v>
      </c>
    </row>
    <row r="323" spans="1:14" x14ac:dyDescent="0.25">
      <c r="A323">
        <v>287</v>
      </c>
      <c r="B323">
        <v>1</v>
      </c>
      <c r="C323" s="1">
        <v>27573</v>
      </c>
      <c r="D323">
        <v>1</v>
      </c>
      <c r="E323">
        <v>4</v>
      </c>
      <c r="F323">
        <v>5</v>
      </c>
      <c r="G323" t="s">
        <v>27</v>
      </c>
      <c r="H323">
        <v>35</v>
      </c>
      <c r="I323">
        <v>50060</v>
      </c>
      <c r="J323">
        <v>190664</v>
      </c>
      <c r="K323" s="3">
        <f>I323*Code!$F$1</f>
        <v>54064.800000000003</v>
      </c>
      <c r="L323" s="2">
        <f t="shared" ref="L323:L386" si="15">IF(H323&gt;0,I323/(12*4*H323),0)</f>
        <v>29.797619047619047</v>
      </c>
      <c r="M323">
        <f t="shared" ref="M323:M386" ca="1" si="16">ROUNDDOWN(YEARFRAC(C323,TODAY(),1),0)</f>
        <v>40</v>
      </c>
      <c r="N323" t="str">
        <f t="shared" ref="N323:N386" si="17">MID(G323,2,2)</f>
        <v>IN</v>
      </c>
    </row>
    <row r="324" spans="1:14" x14ac:dyDescent="0.25">
      <c r="A324">
        <v>1034</v>
      </c>
      <c r="B324">
        <v>1</v>
      </c>
      <c r="C324" s="1">
        <v>29637</v>
      </c>
      <c r="D324">
        <v>1</v>
      </c>
      <c r="E324">
        <v>4</v>
      </c>
      <c r="F324">
        <v>4</v>
      </c>
      <c r="G324" t="s">
        <v>22</v>
      </c>
      <c r="H324">
        <v>39</v>
      </c>
      <c r="I324">
        <v>50036</v>
      </c>
      <c r="J324">
        <v>373505</v>
      </c>
      <c r="K324" s="3">
        <f>I324*Code!$F$1</f>
        <v>54038.880000000005</v>
      </c>
      <c r="L324" s="2">
        <f t="shared" si="15"/>
        <v>26.728632478632477</v>
      </c>
      <c r="M324">
        <f t="shared" ca="1" si="16"/>
        <v>35</v>
      </c>
      <c r="N324" t="str">
        <f t="shared" si="17"/>
        <v>FI</v>
      </c>
    </row>
    <row r="325" spans="1:14" x14ac:dyDescent="0.25">
      <c r="A325">
        <v>365</v>
      </c>
      <c r="B325">
        <v>1</v>
      </c>
      <c r="C325" s="1">
        <v>27095</v>
      </c>
      <c r="D325">
        <v>1</v>
      </c>
      <c r="E325">
        <v>4</v>
      </c>
      <c r="F325">
        <v>4</v>
      </c>
      <c r="G325" t="s">
        <v>9</v>
      </c>
      <c r="H325">
        <v>38</v>
      </c>
      <c r="I325">
        <v>49956</v>
      </c>
      <c r="J325">
        <v>6284</v>
      </c>
      <c r="K325" s="3">
        <f>I325*Code!$F$1</f>
        <v>53952.480000000003</v>
      </c>
      <c r="L325" s="2">
        <f t="shared" si="15"/>
        <v>27.388157894736842</v>
      </c>
      <c r="M325">
        <f t="shared" ca="1" si="16"/>
        <v>42</v>
      </c>
      <c r="N325" t="str">
        <f t="shared" si="17"/>
        <v>SO</v>
      </c>
    </row>
    <row r="326" spans="1:14" x14ac:dyDescent="0.25">
      <c r="A326">
        <v>343</v>
      </c>
      <c r="B326">
        <v>1</v>
      </c>
      <c r="C326" s="1">
        <v>22193</v>
      </c>
      <c r="D326">
        <v>1</v>
      </c>
      <c r="E326">
        <v>3</v>
      </c>
      <c r="F326">
        <v>3</v>
      </c>
      <c r="G326" t="s">
        <v>10</v>
      </c>
      <c r="H326">
        <v>38</v>
      </c>
      <c r="I326">
        <v>49884</v>
      </c>
      <c r="J326">
        <v>18573</v>
      </c>
      <c r="K326" s="3">
        <f>I326*Code!$F$1</f>
        <v>53874.720000000001</v>
      </c>
      <c r="L326" s="2">
        <f t="shared" si="15"/>
        <v>27.348684210526315</v>
      </c>
      <c r="M326">
        <f t="shared" ca="1" si="16"/>
        <v>55</v>
      </c>
      <c r="N326" t="str">
        <f t="shared" si="17"/>
        <v>ÖF</v>
      </c>
    </row>
    <row r="327" spans="1:14" x14ac:dyDescent="0.25">
      <c r="A327">
        <v>647</v>
      </c>
      <c r="B327">
        <v>2</v>
      </c>
      <c r="C327" s="1">
        <v>29281</v>
      </c>
      <c r="D327">
        <v>1</v>
      </c>
      <c r="E327">
        <v>1</v>
      </c>
      <c r="F327">
        <v>2</v>
      </c>
      <c r="G327" t="s">
        <v>9</v>
      </c>
      <c r="H327">
        <v>40</v>
      </c>
      <c r="I327">
        <v>49808</v>
      </c>
      <c r="J327">
        <v>81727</v>
      </c>
      <c r="K327" s="3">
        <f>I327*Code!$F$1</f>
        <v>53792.640000000007</v>
      </c>
      <c r="L327" s="2">
        <f t="shared" si="15"/>
        <v>25.941666666666666</v>
      </c>
      <c r="M327">
        <f t="shared" ca="1" si="16"/>
        <v>36</v>
      </c>
      <c r="N327" t="str">
        <f t="shared" si="17"/>
        <v>SO</v>
      </c>
    </row>
    <row r="328" spans="1:14" x14ac:dyDescent="0.25">
      <c r="A328">
        <v>100</v>
      </c>
      <c r="B328">
        <v>1</v>
      </c>
      <c r="C328" s="1">
        <v>22528</v>
      </c>
      <c r="D328">
        <v>1</v>
      </c>
      <c r="E328">
        <v>3</v>
      </c>
      <c r="F328">
        <v>4</v>
      </c>
      <c r="G328" t="s">
        <v>11</v>
      </c>
      <c r="H328">
        <v>38</v>
      </c>
      <c r="I328">
        <v>49700</v>
      </c>
      <c r="J328">
        <v>130275</v>
      </c>
      <c r="K328" s="3">
        <f>I328*Code!$F$1</f>
        <v>53676</v>
      </c>
      <c r="L328" s="2">
        <f t="shared" si="15"/>
        <v>27.24780701754386</v>
      </c>
      <c r="M328">
        <f t="shared" ca="1" si="16"/>
        <v>54</v>
      </c>
      <c r="N328" t="str">
        <f t="shared" si="17"/>
        <v>IT</v>
      </c>
    </row>
    <row r="329" spans="1:14" x14ac:dyDescent="0.25">
      <c r="A329">
        <v>640</v>
      </c>
      <c r="B329">
        <v>1</v>
      </c>
      <c r="C329" s="1">
        <v>25493</v>
      </c>
      <c r="D329">
        <v>1</v>
      </c>
      <c r="E329">
        <v>4</v>
      </c>
      <c r="F329">
        <v>3</v>
      </c>
      <c r="G329" t="s">
        <v>10</v>
      </c>
      <c r="H329">
        <v>39</v>
      </c>
      <c r="I329">
        <v>49448</v>
      </c>
      <c r="J329">
        <v>83117</v>
      </c>
      <c r="K329" s="3">
        <f>I329*Code!$F$1</f>
        <v>53403.840000000004</v>
      </c>
      <c r="L329" s="2">
        <f t="shared" si="15"/>
        <v>26.414529914529915</v>
      </c>
      <c r="M329">
        <f t="shared" ca="1" si="16"/>
        <v>46</v>
      </c>
      <c r="N329" t="str">
        <f t="shared" si="17"/>
        <v>ÖF</v>
      </c>
    </row>
    <row r="330" spans="1:14" x14ac:dyDescent="0.25">
      <c r="A330">
        <v>259</v>
      </c>
      <c r="B330">
        <v>1</v>
      </c>
      <c r="C330" s="1">
        <v>20150</v>
      </c>
      <c r="D330">
        <v>1</v>
      </c>
      <c r="E330">
        <v>2</v>
      </c>
      <c r="F330">
        <v>3</v>
      </c>
      <c r="G330" t="s">
        <v>10</v>
      </c>
      <c r="H330">
        <v>34</v>
      </c>
      <c r="I330">
        <v>49444</v>
      </c>
      <c r="J330">
        <v>393394</v>
      </c>
      <c r="K330" s="3">
        <f>I330*Code!$F$1</f>
        <v>53399.520000000004</v>
      </c>
      <c r="L330" s="2">
        <f t="shared" si="15"/>
        <v>30.296568627450981</v>
      </c>
      <c r="M330">
        <f t="shared" ca="1" si="16"/>
        <v>61</v>
      </c>
      <c r="N330" t="str">
        <f t="shared" si="17"/>
        <v>ÖF</v>
      </c>
    </row>
    <row r="331" spans="1:14" x14ac:dyDescent="0.25">
      <c r="A331">
        <v>214</v>
      </c>
      <c r="B331">
        <v>2</v>
      </c>
      <c r="C331" s="1">
        <v>21167</v>
      </c>
      <c r="D331">
        <v>1</v>
      </c>
      <c r="E331">
        <v>4</v>
      </c>
      <c r="F331">
        <v>4</v>
      </c>
      <c r="G331" t="s">
        <v>9</v>
      </c>
      <c r="H331">
        <v>38</v>
      </c>
      <c r="I331">
        <v>49424</v>
      </c>
      <c r="J331">
        <v>452800</v>
      </c>
      <c r="K331" s="3">
        <f>I331*Code!$F$1</f>
        <v>53377.920000000006</v>
      </c>
      <c r="L331" s="2">
        <f t="shared" si="15"/>
        <v>27.096491228070175</v>
      </c>
      <c r="M331">
        <f t="shared" ca="1" si="16"/>
        <v>58</v>
      </c>
      <c r="N331" t="str">
        <f t="shared" si="17"/>
        <v>SO</v>
      </c>
    </row>
    <row r="332" spans="1:14" x14ac:dyDescent="0.25">
      <c r="A332">
        <v>1052</v>
      </c>
      <c r="B332">
        <v>1</v>
      </c>
      <c r="C332" s="1">
        <v>28892</v>
      </c>
      <c r="D332">
        <v>1</v>
      </c>
      <c r="E332">
        <v>3</v>
      </c>
      <c r="F332">
        <v>4</v>
      </c>
      <c r="G332" t="s">
        <v>20</v>
      </c>
      <c r="H332">
        <v>38</v>
      </c>
      <c r="I332">
        <v>49352</v>
      </c>
      <c r="J332">
        <v>384566</v>
      </c>
      <c r="K332" s="3">
        <f>I332*Code!$F$1</f>
        <v>53300.160000000003</v>
      </c>
      <c r="L332" s="2">
        <f t="shared" si="15"/>
        <v>27.057017543859651</v>
      </c>
      <c r="M332">
        <f t="shared" ca="1" si="16"/>
        <v>37</v>
      </c>
      <c r="N332" t="str">
        <f t="shared" si="17"/>
        <v>IT</v>
      </c>
    </row>
    <row r="333" spans="1:14" x14ac:dyDescent="0.25">
      <c r="A333">
        <v>33</v>
      </c>
      <c r="B333">
        <v>1</v>
      </c>
      <c r="C333" s="1">
        <v>21582</v>
      </c>
      <c r="D333">
        <v>1</v>
      </c>
      <c r="E333">
        <v>4</v>
      </c>
      <c r="F333">
        <v>4</v>
      </c>
      <c r="G333" t="s">
        <v>19</v>
      </c>
      <c r="H333">
        <v>38</v>
      </c>
      <c r="I333">
        <v>49268</v>
      </c>
      <c r="J333">
        <v>0</v>
      </c>
      <c r="K333" s="3">
        <f>I333*Code!$F$1</f>
        <v>53209.440000000002</v>
      </c>
      <c r="L333" s="2">
        <f t="shared" si="15"/>
        <v>27.010964912280702</v>
      </c>
      <c r="M333">
        <f t="shared" ca="1" si="16"/>
        <v>57</v>
      </c>
      <c r="N333" t="str">
        <f t="shared" si="17"/>
        <v>FI</v>
      </c>
    </row>
    <row r="334" spans="1:14" x14ac:dyDescent="0.25">
      <c r="A334">
        <v>676</v>
      </c>
      <c r="B334">
        <v>1</v>
      </c>
      <c r="C334" s="1">
        <v>27873</v>
      </c>
      <c r="D334">
        <v>1</v>
      </c>
      <c r="E334">
        <v>3</v>
      </c>
      <c r="F334">
        <v>4</v>
      </c>
      <c r="G334" t="s">
        <v>21</v>
      </c>
      <c r="H334">
        <v>40</v>
      </c>
      <c r="I334">
        <v>49208</v>
      </c>
      <c r="J334">
        <v>276331</v>
      </c>
      <c r="K334" s="3">
        <f>I334*Code!$F$1</f>
        <v>53144.640000000007</v>
      </c>
      <c r="L334" s="2">
        <f t="shared" si="15"/>
        <v>25.629166666666666</v>
      </c>
      <c r="M334">
        <f t="shared" ca="1" si="16"/>
        <v>39</v>
      </c>
      <c r="N334" t="str">
        <f t="shared" si="17"/>
        <v>CO</v>
      </c>
    </row>
    <row r="335" spans="1:14" x14ac:dyDescent="0.25">
      <c r="A335">
        <v>779</v>
      </c>
      <c r="B335">
        <v>1</v>
      </c>
      <c r="C335" s="1">
        <v>24983</v>
      </c>
      <c r="D335">
        <v>1</v>
      </c>
      <c r="E335">
        <v>4</v>
      </c>
      <c r="F335">
        <v>4</v>
      </c>
      <c r="G335" t="s">
        <v>14</v>
      </c>
      <c r="H335">
        <v>40</v>
      </c>
      <c r="I335">
        <v>49196</v>
      </c>
      <c r="J335">
        <v>727368</v>
      </c>
      <c r="K335" s="3">
        <f>I335*Code!$F$1</f>
        <v>53131.68</v>
      </c>
      <c r="L335" s="2">
        <f t="shared" si="15"/>
        <v>25.622916666666665</v>
      </c>
      <c r="M335">
        <f t="shared" ca="1" si="16"/>
        <v>47</v>
      </c>
      <c r="N335" t="str">
        <f t="shared" si="17"/>
        <v>CO</v>
      </c>
    </row>
    <row r="336" spans="1:14" x14ac:dyDescent="0.25">
      <c r="A336">
        <v>1163</v>
      </c>
      <c r="B336">
        <v>2</v>
      </c>
      <c r="C336" s="1">
        <v>26828</v>
      </c>
      <c r="D336">
        <v>1</v>
      </c>
      <c r="E336">
        <v>4</v>
      </c>
      <c r="F336">
        <v>5</v>
      </c>
      <c r="G336" t="s">
        <v>13</v>
      </c>
      <c r="H336">
        <v>40</v>
      </c>
      <c r="I336">
        <v>49148</v>
      </c>
      <c r="J336">
        <v>52300</v>
      </c>
      <c r="K336" s="3">
        <f>I336*Code!$F$1</f>
        <v>53079.840000000004</v>
      </c>
      <c r="L336" s="2">
        <f t="shared" si="15"/>
        <v>25.597916666666666</v>
      </c>
      <c r="M336">
        <f t="shared" ca="1" si="16"/>
        <v>42</v>
      </c>
      <c r="N336" t="str">
        <f t="shared" si="17"/>
        <v>IN</v>
      </c>
    </row>
    <row r="337" spans="1:14" x14ac:dyDescent="0.25">
      <c r="A337">
        <v>767</v>
      </c>
      <c r="B337">
        <v>1</v>
      </c>
      <c r="C337" s="1">
        <v>22504</v>
      </c>
      <c r="D337">
        <v>1</v>
      </c>
      <c r="E337">
        <v>3</v>
      </c>
      <c r="F337">
        <v>4</v>
      </c>
      <c r="G337" t="s">
        <v>19</v>
      </c>
      <c r="H337">
        <v>40</v>
      </c>
      <c r="I337">
        <v>49136</v>
      </c>
      <c r="J337">
        <v>497460</v>
      </c>
      <c r="K337" s="3">
        <f>I337*Code!$F$1</f>
        <v>53066.880000000005</v>
      </c>
      <c r="L337" s="2">
        <f t="shared" si="15"/>
        <v>25.591666666666665</v>
      </c>
      <c r="M337">
        <f t="shared" ca="1" si="16"/>
        <v>54</v>
      </c>
      <c r="N337" t="str">
        <f t="shared" si="17"/>
        <v>FI</v>
      </c>
    </row>
    <row r="338" spans="1:14" x14ac:dyDescent="0.25">
      <c r="A338">
        <v>457</v>
      </c>
      <c r="B338">
        <v>1</v>
      </c>
      <c r="C338" s="1">
        <v>20534</v>
      </c>
      <c r="D338">
        <v>1</v>
      </c>
      <c r="E338">
        <v>3</v>
      </c>
      <c r="F338">
        <v>2</v>
      </c>
      <c r="G338" t="s">
        <v>12</v>
      </c>
      <c r="H338">
        <v>40</v>
      </c>
      <c r="I338">
        <v>49120</v>
      </c>
      <c r="J338">
        <v>408547</v>
      </c>
      <c r="K338" s="3">
        <f>I338*Code!$F$1</f>
        <v>53049.600000000006</v>
      </c>
      <c r="L338" s="2">
        <f t="shared" si="15"/>
        <v>25.583333333333332</v>
      </c>
      <c r="M338">
        <f t="shared" ca="1" si="16"/>
        <v>59</v>
      </c>
      <c r="N338" t="str">
        <f t="shared" si="17"/>
        <v>SO</v>
      </c>
    </row>
    <row r="339" spans="1:14" x14ac:dyDescent="0.25">
      <c r="A339">
        <v>662</v>
      </c>
      <c r="B339">
        <v>1</v>
      </c>
      <c r="C339" s="1">
        <v>30471</v>
      </c>
      <c r="D339">
        <v>1</v>
      </c>
      <c r="E339">
        <v>3</v>
      </c>
      <c r="F339">
        <v>4</v>
      </c>
      <c r="G339" t="s">
        <v>12</v>
      </c>
      <c r="H339">
        <v>40</v>
      </c>
      <c r="I339">
        <v>49044</v>
      </c>
      <c r="J339">
        <v>49702</v>
      </c>
      <c r="K339" s="3">
        <f>I339*Code!$F$1</f>
        <v>52967.520000000004</v>
      </c>
      <c r="L339" s="2">
        <f t="shared" si="15"/>
        <v>25.543749999999999</v>
      </c>
      <c r="M339">
        <f t="shared" ca="1" si="16"/>
        <v>32</v>
      </c>
      <c r="N339" t="str">
        <f t="shared" si="17"/>
        <v>SO</v>
      </c>
    </row>
    <row r="340" spans="1:14" x14ac:dyDescent="0.25">
      <c r="A340">
        <v>246</v>
      </c>
      <c r="B340">
        <v>1</v>
      </c>
      <c r="C340" s="1">
        <v>25197</v>
      </c>
      <c r="D340">
        <v>1</v>
      </c>
      <c r="E340">
        <v>4</v>
      </c>
      <c r="F340">
        <v>3</v>
      </c>
      <c r="G340" t="s">
        <v>10</v>
      </c>
      <c r="H340">
        <v>42</v>
      </c>
      <c r="I340">
        <v>49024</v>
      </c>
      <c r="J340">
        <v>225192</v>
      </c>
      <c r="K340" s="3">
        <f>I340*Code!$F$1</f>
        <v>52945.920000000006</v>
      </c>
      <c r="L340" s="2">
        <f t="shared" si="15"/>
        <v>24.317460317460316</v>
      </c>
      <c r="M340">
        <f t="shared" ca="1" si="16"/>
        <v>47</v>
      </c>
      <c r="N340" t="str">
        <f t="shared" si="17"/>
        <v>ÖF</v>
      </c>
    </row>
    <row r="341" spans="1:14" x14ac:dyDescent="0.25">
      <c r="A341">
        <v>838</v>
      </c>
      <c r="B341">
        <v>1</v>
      </c>
      <c r="C341" s="1">
        <v>22707</v>
      </c>
      <c r="D341">
        <v>1</v>
      </c>
      <c r="E341">
        <v>1</v>
      </c>
      <c r="F341">
        <v>4</v>
      </c>
      <c r="G341" t="s">
        <v>15</v>
      </c>
      <c r="H341">
        <v>37</v>
      </c>
      <c r="I341">
        <v>48848</v>
      </c>
      <c r="J341">
        <v>98700</v>
      </c>
      <c r="K341" s="3">
        <f>I341*Code!$F$1</f>
        <v>52755.840000000004</v>
      </c>
      <c r="L341" s="2">
        <f t="shared" si="15"/>
        <v>27.504504504504503</v>
      </c>
      <c r="M341">
        <f t="shared" ca="1" si="16"/>
        <v>54</v>
      </c>
      <c r="N341" t="str">
        <f t="shared" si="17"/>
        <v>FI</v>
      </c>
    </row>
    <row r="342" spans="1:14" x14ac:dyDescent="0.25">
      <c r="A342">
        <v>886</v>
      </c>
      <c r="B342">
        <v>2</v>
      </c>
      <c r="C342" s="1">
        <v>20286</v>
      </c>
      <c r="D342">
        <v>1</v>
      </c>
      <c r="E342">
        <v>1</v>
      </c>
      <c r="F342">
        <v>3</v>
      </c>
      <c r="G342" t="s">
        <v>10</v>
      </c>
      <c r="H342">
        <v>48</v>
      </c>
      <c r="I342">
        <v>48744</v>
      </c>
      <c r="J342">
        <v>277500</v>
      </c>
      <c r="K342" s="3">
        <f>I342*Code!$F$1</f>
        <v>52643.520000000004</v>
      </c>
      <c r="L342" s="2">
        <f t="shared" si="15"/>
        <v>21.15625</v>
      </c>
      <c r="M342">
        <f t="shared" ca="1" si="16"/>
        <v>60</v>
      </c>
      <c r="N342" t="str">
        <f t="shared" si="17"/>
        <v>ÖF</v>
      </c>
    </row>
    <row r="343" spans="1:14" x14ac:dyDescent="0.25">
      <c r="A343">
        <v>1023</v>
      </c>
      <c r="B343">
        <v>1</v>
      </c>
      <c r="C343" s="1">
        <v>28127</v>
      </c>
      <c r="D343">
        <v>1</v>
      </c>
      <c r="E343">
        <v>4</v>
      </c>
      <c r="F343">
        <v>4</v>
      </c>
      <c r="G343" t="s">
        <v>9</v>
      </c>
      <c r="H343">
        <v>35</v>
      </c>
      <c r="I343">
        <v>48712</v>
      </c>
      <c r="J343">
        <v>303738</v>
      </c>
      <c r="K343" s="3">
        <f>I343*Code!$F$1</f>
        <v>52608.960000000006</v>
      </c>
      <c r="L343" s="2">
        <f t="shared" si="15"/>
        <v>28.995238095238093</v>
      </c>
      <c r="M343">
        <f t="shared" ca="1" si="16"/>
        <v>39</v>
      </c>
      <c r="N343" t="str">
        <f t="shared" si="17"/>
        <v>SO</v>
      </c>
    </row>
    <row r="344" spans="1:14" x14ac:dyDescent="0.25">
      <c r="A344">
        <v>553</v>
      </c>
      <c r="B344">
        <v>1</v>
      </c>
      <c r="C344" s="1">
        <v>30275</v>
      </c>
      <c r="D344">
        <v>1</v>
      </c>
      <c r="E344">
        <v>2</v>
      </c>
      <c r="F344">
        <v>3</v>
      </c>
      <c r="G344" t="s">
        <v>10</v>
      </c>
      <c r="H344">
        <v>39</v>
      </c>
      <c r="I344">
        <v>48572</v>
      </c>
      <c r="J344">
        <v>205301</v>
      </c>
      <c r="K344" s="3">
        <f>I344*Code!$F$1</f>
        <v>52457.760000000002</v>
      </c>
      <c r="L344" s="2">
        <f t="shared" si="15"/>
        <v>25.946581196581196</v>
      </c>
      <c r="M344">
        <f t="shared" ca="1" si="16"/>
        <v>33</v>
      </c>
      <c r="N344" t="str">
        <f t="shared" si="17"/>
        <v>ÖF</v>
      </c>
    </row>
    <row r="345" spans="1:14" x14ac:dyDescent="0.25">
      <c r="A345">
        <v>939</v>
      </c>
      <c r="B345">
        <v>1</v>
      </c>
      <c r="C345" s="1">
        <v>30455</v>
      </c>
      <c r="D345">
        <v>1</v>
      </c>
      <c r="E345">
        <v>3</v>
      </c>
      <c r="F345">
        <v>4</v>
      </c>
      <c r="G345" t="s">
        <v>19</v>
      </c>
      <c r="H345">
        <v>38</v>
      </c>
      <c r="I345">
        <v>48528</v>
      </c>
      <c r="J345">
        <v>98150</v>
      </c>
      <c r="K345" s="3">
        <f>I345*Code!$F$1</f>
        <v>52410.240000000005</v>
      </c>
      <c r="L345" s="2">
        <f t="shared" si="15"/>
        <v>26.605263157894736</v>
      </c>
      <c r="M345">
        <f t="shared" ca="1" si="16"/>
        <v>32</v>
      </c>
      <c r="N345" t="str">
        <f t="shared" si="17"/>
        <v>FI</v>
      </c>
    </row>
    <row r="346" spans="1:14" x14ac:dyDescent="0.25">
      <c r="A346">
        <v>330</v>
      </c>
      <c r="B346">
        <v>2</v>
      </c>
      <c r="C346" s="1">
        <v>27844</v>
      </c>
      <c r="D346">
        <v>1</v>
      </c>
      <c r="E346">
        <v>2</v>
      </c>
      <c r="F346">
        <v>3</v>
      </c>
      <c r="G346" t="s">
        <v>10</v>
      </c>
      <c r="H346">
        <v>38</v>
      </c>
      <c r="I346">
        <v>48520</v>
      </c>
      <c r="J346">
        <v>1312</v>
      </c>
      <c r="K346" s="3">
        <f>I346*Code!$F$1</f>
        <v>52401.600000000006</v>
      </c>
      <c r="L346" s="2">
        <f t="shared" si="15"/>
        <v>26.600877192982455</v>
      </c>
      <c r="M346">
        <f t="shared" ca="1" si="16"/>
        <v>39</v>
      </c>
      <c r="N346" t="str">
        <f t="shared" si="17"/>
        <v>ÖF</v>
      </c>
    </row>
    <row r="347" spans="1:14" x14ac:dyDescent="0.25">
      <c r="A347">
        <v>566</v>
      </c>
      <c r="B347">
        <v>1</v>
      </c>
      <c r="C347" s="1">
        <v>29643</v>
      </c>
      <c r="D347">
        <v>1</v>
      </c>
      <c r="E347">
        <v>4</v>
      </c>
      <c r="F347">
        <v>4</v>
      </c>
      <c r="G347" t="s">
        <v>19</v>
      </c>
      <c r="H347">
        <v>41</v>
      </c>
      <c r="I347">
        <v>48520</v>
      </c>
      <c r="J347">
        <v>34076</v>
      </c>
      <c r="K347" s="3">
        <f>I347*Code!$F$1</f>
        <v>52401.600000000006</v>
      </c>
      <c r="L347" s="2">
        <f t="shared" si="15"/>
        <v>24.654471544715449</v>
      </c>
      <c r="M347">
        <f t="shared" ca="1" si="16"/>
        <v>35</v>
      </c>
      <c r="N347" t="str">
        <f t="shared" si="17"/>
        <v>FI</v>
      </c>
    </row>
    <row r="348" spans="1:14" x14ac:dyDescent="0.25">
      <c r="A348">
        <v>996</v>
      </c>
      <c r="B348">
        <v>1</v>
      </c>
      <c r="C348" s="1">
        <v>29274</v>
      </c>
      <c r="D348">
        <v>1</v>
      </c>
      <c r="E348">
        <v>4</v>
      </c>
      <c r="F348">
        <v>5</v>
      </c>
      <c r="G348" t="s">
        <v>13</v>
      </c>
      <c r="H348">
        <v>40</v>
      </c>
      <c r="I348">
        <v>48436</v>
      </c>
      <c r="J348">
        <v>96155</v>
      </c>
      <c r="K348" s="3">
        <f>I348*Code!$F$1</f>
        <v>52310.880000000005</v>
      </c>
      <c r="L348" s="2">
        <f t="shared" si="15"/>
        <v>25.227083333333333</v>
      </c>
      <c r="M348">
        <f t="shared" ca="1" si="16"/>
        <v>36</v>
      </c>
      <c r="N348" t="str">
        <f t="shared" si="17"/>
        <v>IN</v>
      </c>
    </row>
    <row r="349" spans="1:14" x14ac:dyDescent="0.25">
      <c r="A349">
        <v>491</v>
      </c>
      <c r="B349">
        <v>1</v>
      </c>
      <c r="C349" s="1">
        <v>28307</v>
      </c>
      <c r="D349">
        <v>1</v>
      </c>
      <c r="E349">
        <v>4</v>
      </c>
      <c r="F349">
        <v>4</v>
      </c>
      <c r="G349" t="s">
        <v>14</v>
      </c>
      <c r="H349">
        <v>38</v>
      </c>
      <c r="I349">
        <v>48412</v>
      </c>
      <c r="J349">
        <v>228610</v>
      </c>
      <c r="K349" s="3">
        <f>I349*Code!$F$1</f>
        <v>52284.960000000006</v>
      </c>
      <c r="L349" s="2">
        <f t="shared" si="15"/>
        <v>26.541666666666668</v>
      </c>
      <c r="M349">
        <f t="shared" ca="1" si="16"/>
        <v>38</v>
      </c>
      <c r="N349" t="str">
        <f t="shared" si="17"/>
        <v>CO</v>
      </c>
    </row>
    <row r="350" spans="1:14" x14ac:dyDescent="0.25">
      <c r="A350">
        <v>1269</v>
      </c>
      <c r="B350">
        <v>1</v>
      </c>
      <c r="C350" s="1">
        <v>23556</v>
      </c>
      <c r="D350">
        <v>1</v>
      </c>
      <c r="E350">
        <v>1</v>
      </c>
      <c r="F350">
        <v>4</v>
      </c>
      <c r="G350" t="s">
        <v>15</v>
      </c>
      <c r="H350">
        <v>38</v>
      </c>
      <c r="I350">
        <v>48404</v>
      </c>
      <c r="J350">
        <v>101000</v>
      </c>
      <c r="K350" s="3">
        <f>I350*Code!$F$1</f>
        <v>52276.320000000007</v>
      </c>
      <c r="L350" s="2">
        <f t="shared" si="15"/>
        <v>26.537280701754387</v>
      </c>
      <c r="M350">
        <f t="shared" ca="1" si="16"/>
        <v>51</v>
      </c>
      <c r="N350" t="str">
        <f t="shared" si="17"/>
        <v>FI</v>
      </c>
    </row>
    <row r="351" spans="1:14" x14ac:dyDescent="0.25">
      <c r="A351">
        <v>970</v>
      </c>
      <c r="B351">
        <v>1</v>
      </c>
      <c r="C351" s="1">
        <v>23799</v>
      </c>
      <c r="D351">
        <v>1</v>
      </c>
      <c r="E351">
        <v>4</v>
      </c>
      <c r="F351">
        <v>4</v>
      </c>
      <c r="G351" t="s">
        <v>15</v>
      </c>
      <c r="H351">
        <v>39</v>
      </c>
      <c r="I351">
        <v>48284</v>
      </c>
      <c r="J351">
        <v>174000</v>
      </c>
      <c r="K351" s="3">
        <f>I351*Code!$F$1</f>
        <v>52146.720000000001</v>
      </c>
      <c r="L351" s="2">
        <f t="shared" si="15"/>
        <v>25.792735042735043</v>
      </c>
      <c r="M351">
        <f t="shared" ca="1" si="16"/>
        <v>51</v>
      </c>
      <c r="N351" t="str">
        <f t="shared" si="17"/>
        <v>FI</v>
      </c>
    </row>
    <row r="352" spans="1:14" x14ac:dyDescent="0.25">
      <c r="A352">
        <v>234</v>
      </c>
      <c r="B352">
        <v>1</v>
      </c>
      <c r="C352" s="1">
        <v>28252</v>
      </c>
      <c r="D352">
        <v>1</v>
      </c>
      <c r="E352">
        <v>3</v>
      </c>
      <c r="F352">
        <v>4</v>
      </c>
      <c r="G352" t="s">
        <v>19</v>
      </c>
      <c r="H352">
        <v>40</v>
      </c>
      <c r="I352">
        <v>48276</v>
      </c>
      <c r="J352">
        <v>112079</v>
      </c>
      <c r="K352" s="3">
        <f>I352*Code!$F$1</f>
        <v>52138.080000000002</v>
      </c>
      <c r="L352" s="2">
        <f t="shared" si="15"/>
        <v>25.143750000000001</v>
      </c>
      <c r="M352">
        <f t="shared" ca="1" si="16"/>
        <v>38</v>
      </c>
      <c r="N352" t="str">
        <f t="shared" si="17"/>
        <v>FI</v>
      </c>
    </row>
    <row r="353" spans="1:14" x14ac:dyDescent="0.25">
      <c r="A353">
        <v>1051</v>
      </c>
      <c r="B353">
        <v>2</v>
      </c>
      <c r="C353" s="1">
        <v>29646</v>
      </c>
      <c r="D353">
        <v>1</v>
      </c>
      <c r="E353">
        <v>2</v>
      </c>
      <c r="F353">
        <v>3</v>
      </c>
      <c r="G353" t="s">
        <v>10</v>
      </c>
      <c r="H353">
        <v>40</v>
      </c>
      <c r="I353">
        <v>48164</v>
      </c>
      <c r="J353">
        <v>27000</v>
      </c>
      <c r="K353" s="3">
        <f>I353*Code!$F$1</f>
        <v>52017.120000000003</v>
      </c>
      <c r="L353" s="2">
        <f t="shared" si="15"/>
        <v>25.085416666666667</v>
      </c>
      <c r="M353">
        <f t="shared" ca="1" si="16"/>
        <v>35</v>
      </c>
      <c r="N353" t="str">
        <f t="shared" si="17"/>
        <v>ÖF</v>
      </c>
    </row>
    <row r="354" spans="1:14" x14ac:dyDescent="0.25">
      <c r="A354">
        <v>868</v>
      </c>
      <c r="B354">
        <v>1</v>
      </c>
      <c r="C354" s="1">
        <v>29109</v>
      </c>
      <c r="D354">
        <v>1</v>
      </c>
      <c r="E354">
        <v>4</v>
      </c>
      <c r="F354">
        <v>4</v>
      </c>
      <c r="G354" t="s">
        <v>15</v>
      </c>
      <c r="H354">
        <v>44</v>
      </c>
      <c r="I354">
        <v>48128</v>
      </c>
      <c r="J354">
        <v>191780</v>
      </c>
      <c r="K354" s="3">
        <f>I354*Code!$F$1</f>
        <v>51978.240000000005</v>
      </c>
      <c r="L354" s="2">
        <f t="shared" si="15"/>
        <v>22.787878787878789</v>
      </c>
      <c r="M354">
        <f t="shared" ca="1" si="16"/>
        <v>36</v>
      </c>
      <c r="N354" t="str">
        <f t="shared" si="17"/>
        <v>FI</v>
      </c>
    </row>
    <row r="355" spans="1:14" x14ac:dyDescent="0.25">
      <c r="A355">
        <v>1194</v>
      </c>
      <c r="B355">
        <v>1</v>
      </c>
      <c r="C355" s="1">
        <v>23483</v>
      </c>
      <c r="D355">
        <v>1</v>
      </c>
      <c r="E355">
        <v>4</v>
      </c>
      <c r="F355">
        <v>5</v>
      </c>
      <c r="G355" t="s">
        <v>16</v>
      </c>
      <c r="H355">
        <v>38</v>
      </c>
      <c r="I355">
        <v>47988</v>
      </c>
      <c r="J355">
        <v>185873</v>
      </c>
      <c r="K355" s="3">
        <f>I355*Code!$F$1</f>
        <v>51827.040000000001</v>
      </c>
      <c r="L355" s="2">
        <f t="shared" si="15"/>
        <v>26.309210526315791</v>
      </c>
      <c r="M355">
        <f t="shared" ca="1" si="16"/>
        <v>51</v>
      </c>
      <c r="N355" t="str">
        <f t="shared" si="17"/>
        <v>IN</v>
      </c>
    </row>
    <row r="356" spans="1:14" x14ac:dyDescent="0.25">
      <c r="A356">
        <v>706</v>
      </c>
      <c r="B356">
        <v>1</v>
      </c>
      <c r="C356" s="1">
        <v>28068</v>
      </c>
      <c r="D356">
        <v>1</v>
      </c>
      <c r="E356">
        <v>4</v>
      </c>
      <c r="F356">
        <v>5</v>
      </c>
      <c r="G356" t="s">
        <v>13</v>
      </c>
      <c r="H356">
        <v>40</v>
      </c>
      <c r="I356">
        <v>47920</v>
      </c>
      <c r="J356">
        <v>108000</v>
      </c>
      <c r="K356" s="3">
        <f>I356*Code!$F$1</f>
        <v>51753.600000000006</v>
      </c>
      <c r="L356" s="2">
        <f t="shared" si="15"/>
        <v>24.958333333333332</v>
      </c>
      <c r="M356">
        <f t="shared" ca="1" si="16"/>
        <v>39</v>
      </c>
      <c r="N356" t="str">
        <f t="shared" si="17"/>
        <v>IN</v>
      </c>
    </row>
    <row r="357" spans="1:14" x14ac:dyDescent="0.25">
      <c r="A357">
        <v>113</v>
      </c>
      <c r="B357">
        <v>1</v>
      </c>
      <c r="C357" s="1">
        <v>20135</v>
      </c>
      <c r="D357">
        <v>1</v>
      </c>
      <c r="E357">
        <v>3</v>
      </c>
      <c r="F357">
        <v>4</v>
      </c>
      <c r="G357" t="s">
        <v>12</v>
      </c>
      <c r="H357">
        <v>38</v>
      </c>
      <c r="I357">
        <v>47868</v>
      </c>
      <c r="J357">
        <v>28714</v>
      </c>
      <c r="K357" s="3">
        <f>I357*Code!$F$1</f>
        <v>51697.440000000002</v>
      </c>
      <c r="L357" s="2">
        <f t="shared" si="15"/>
        <v>26.243421052631579</v>
      </c>
      <c r="M357">
        <f t="shared" ca="1" si="16"/>
        <v>61</v>
      </c>
      <c r="N357" t="str">
        <f t="shared" si="17"/>
        <v>SO</v>
      </c>
    </row>
    <row r="358" spans="1:14" x14ac:dyDescent="0.25">
      <c r="A358">
        <v>198</v>
      </c>
      <c r="B358">
        <v>2</v>
      </c>
      <c r="C358" s="1">
        <v>22697</v>
      </c>
      <c r="D358">
        <v>1</v>
      </c>
      <c r="E358">
        <v>4</v>
      </c>
      <c r="F358">
        <v>4</v>
      </c>
      <c r="G358" t="s">
        <v>19</v>
      </c>
      <c r="H358">
        <v>35</v>
      </c>
      <c r="I358">
        <v>47860</v>
      </c>
      <c r="J358">
        <v>41738</v>
      </c>
      <c r="K358" s="3">
        <f>I358*Code!$F$1</f>
        <v>51688.800000000003</v>
      </c>
      <c r="L358" s="2">
        <f t="shared" si="15"/>
        <v>28.488095238095237</v>
      </c>
      <c r="M358">
        <f t="shared" ca="1" si="16"/>
        <v>54</v>
      </c>
      <c r="N358" t="str">
        <f t="shared" si="17"/>
        <v>FI</v>
      </c>
    </row>
    <row r="359" spans="1:14" x14ac:dyDescent="0.25">
      <c r="A359">
        <v>972</v>
      </c>
      <c r="B359">
        <v>1</v>
      </c>
      <c r="C359" s="1">
        <v>29467</v>
      </c>
      <c r="D359">
        <v>1</v>
      </c>
      <c r="E359">
        <v>3</v>
      </c>
      <c r="F359">
        <v>4</v>
      </c>
      <c r="G359" t="s">
        <v>9</v>
      </c>
      <c r="H359">
        <v>45</v>
      </c>
      <c r="I359">
        <v>47832</v>
      </c>
      <c r="J359">
        <v>111900</v>
      </c>
      <c r="K359" s="3">
        <f>I359*Code!$F$1</f>
        <v>51658.560000000005</v>
      </c>
      <c r="L359" s="2">
        <f t="shared" si="15"/>
        <v>22.144444444444446</v>
      </c>
      <c r="M359">
        <f t="shared" ca="1" si="16"/>
        <v>35</v>
      </c>
      <c r="N359" t="str">
        <f t="shared" si="17"/>
        <v>SO</v>
      </c>
    </row>
    <row r="360" spans="1:14" x14ac:dyDescent="0.25">
      <c r="A360">
        <v>63</v>
      </c>
      <c r="B360">
        <v>1</v>
      </c>
      <c r="C360" s="1">
        <v>30656</v>
      </c>
      <c r="D360">
        <v>1</v>
      </c>
      <c r="E360">
        <v>2</v>
      </c>
      <c r="F360">
        <v>4</v>
      </c>
      <c r="G360" t="s">
        <v>9</v>
      </c>
      <c r="H360">
        <v>38</v>
      </c>
      <c r="I360">
        <v>47788</v>
      </c>
      <c r="J360">
        <v>-15203</v>
      </c>
      <c r="K360" s="3">
        <f>I360*Code!$F$1</f>
        <v>51611.040000000001</v>
      </c>
      <c r="L360" s="2">
        <f t="shared" si="15"/>
        <v>26.19956140350877</v>
      </c>
      <c r="M360">
        <f t="shared" ca="1" si="16"/>
        <v>32</v>
      </c>
      <c r="N360" t="str">
        <f t="shared" si="17"/>
        <v>SO</v>
      </c>
    </row>
    <row r="361" spans="1:14" x14ac:dyDescent="0.25">
      <c r="A361">
        <v>412</v>
      </c>
      <c r="B361">
        <v>2</v>
      </c>
      <c r="C361" s="1">
        <v>25571</v>
      </c>
      <c r="D361">
        <v>1</v>
      </c>
      <c r="E361">
        <v>4</v>
      </c>
      <c r="F361">
        <v>4</v>
      </c>
      <c r="G361" t="s">
        <v>19</v>
      </c>
      <c r="H361">
        <v>40</v>
      </c>
      <c r="I361">
        <v>47728</v>
      </c>
      <c r="J361">
        <v>9625</v>
      </c>
      <c r="K361" s="3">
        <f>I361*Code!$F$1</f>
        <v>51546.240000000005</v>
      </c>
      <c r="L361" s="2">
        <f t="shared" si="15"/>
        <v>24.858333333333334</v>
      </c>
      <c r="M361">
        <f t="shared" ca="1" si="16"/>
        <v>46</v>
      </c>
      <c r="N361" t="str">
        <f t="shared" si="17"/>
        <v>FI</v>
      </c>
    </row>
    <row r="362" spans="1:14" x14ac:dyDescent="0.25">
      <c r="A362">
        <v>895</v>
      </c>
      <c r="B362">
        <v>1</v>
      </c>
      <c r="C362" s="1">
        <v>29451</v>
      </c>
      <c r="D362">
        <v>1</v>
      </c>
      <c r="E362">
        <v>2</v>
      </c>
      <c r="F362">
        <v>3</v>
      </c>
      <c r="G362" t="s">
        <v>10</v>
      </c>
      <c r="H362">
        <v>40</v>
      </c>
      <c r="I362">
        <v>47648</v>
      </c>
      <c r="J362">
        <v>354000</v>
      </c>
      <c r="K362" s="3">
        <f>I362*Code!$F$1</f>
        <v>51459.840000000004</v>
      </c>
      <c r="L362" s="2">
        <f t="shared" si="15"/>
        <v>24.816666666666666</v>
      </c>
      <c r="M362">
        <f t="shared" ca="1" si="16"/>
        <v>35</v>
      </c>
      <c r="N362" t="str">
        <f t="shared" si="17"/>
        <v>ÖF</v>
      </c>
    </row>
    <row r="363" spans="1:14" x14ac:dyDescent="0.25">
      <c r="A363">
        <v>298</v>
      </c>
      <c r="B363">
        <v>1</v>
      </c>
      <c r="C363" s="1">
        <v>26403</v>
      </c>
      <c r="D363">
        <v>1</v>
      </c>
      <c r="E363">
        <v>3</v>
      </c>
      <c r="F363">
        <v>4</v>
      </c>
      <c r="G363" t="s">
        <v>19</v>
      </c>
      <c r="H363">
        <v>38</v>
      </c>
      <c r="I363">
        <v>47636</v>
      </c>
      <c r="J363">
        <v>47000</v>
      </c>
      <c r="K363" s="3">
        <f>I363*Code!$F$1</f>
        <v>51446.880000000005</v>
      </c>
      <c r="L363" s="2">
        <f t="shared" si="15"/>
        <v>26.116228070175438</v>
      </c>
      <c r="M363">
        <f t="shared" ca="1" si="16"/>
        <v>43</v>
      </c>
      <c r="N363" t="str">
        <f t="shared" si="17"/>
        <v>FI</v>
      </c>
    </row>
    <row r="364" spans="1:14" x14ac:dyDescent="0.25">
      <c r="A364">
        <v>178</v>
      </c>
      <c r="B364">
        <v>1</v>
      </c>
      <c r="C364" s="1">
        <v>25635</v>
      </c>
      <c r="D364">
        <v>1</v>
      </c>
      <c r="E364">
        <v>4</v>
      </c>
      <c r="F364">
        <v>3</v>
      </c>
      <c r="G364" t="s">
        <v>10</v>
      </c>
      <c r="H364">
        <v>39</v>
      </c>
      <c r="I364">
        <v>47600</v>
      </c>
      <c r="J364">
        <v>83553</v>
      </c>
      <c r="K364" s="3">
        <f>I364*Code!$F$1</f>
        <v>51408</v>
      </c>
      <c r="L364" s="2">
        <f t="shared" si="15"/>
        <v>25.427350427350426</v>
      </c>
      <c r="M364">
        <f t="shared" ca="1" si="16"/>
        <v>46</v>
      </c>
      <c r="N364" t="str">
        <f t="shared" si="17"/>
        <v>ÖF</v>
      </c>
    </row>
    <row r="365" spans="1:14" x14ac:dyDescent="0.25">
      <c r="A365">
        <v>294</v>
      </c>
      <c r="B365">
        <v>1</v>
      </c>
      <c r="C365" s="1">
        <v>23375</v>
      </c>
      <c r="D365">
        <v>1</v>
      </c>
      <c r="E365">
        <v>3</v>
      </c>
      <c r="F365">
        <v>4</v>
      </c>
      <c r="G365" t="s">
        <v>9</v>
      </c>
      <c r="H365">
        <v>40</v>
      </c>
      <c r="I365">
        <v>47516</v>
      </c>
      <c r="J365">
        <v>54003</v>
      </c>
      <c r="K365" s="3">
        <f>I365*Code!$F$1</f>
        <v>51317.280000000006</v>
      </c>
      <c r="L365" s="2">
        <f t="shared" si="15"/>
        <v>24.747916666666665</v>
      </c>
      <c r="M365">
        <f t="shared" ca="1" si="16"/>
        <v>52</v>
      </c>
      <c r="N365" t="str">
        <f t="shared" si="17"/>
        <v>SO</v>
      </c>
    </row>
    <row r="366" spans="1:14" x14ac:dyDescent="0.25">
      <c r="A366">
        <v>607</v>
      </c>
      <c r="B366">
        <v>1</v>
      </c>
      <c r="C366" s="1">
        <v>24547</v>
      </c>
      <c r="D366">
        <v>1</v>
      </c>
      <c r="E366">
        <v>4</v>
      </c>
      <c r="F366">
        <v>5</v>
      </c>
      <c r="G366" t="s">
        <v>13</v>
      </c>
      <c r="H366">
        <v>36</v>
      </c>
      <c r="I366">
        <v>47324</v>
      </c>
      <c r="J366">
        <v>228508</v>
      </c>
      <c r="K366" s="3">
        <f>I366*Code!$F$1</f>
        <v>51109.920000000006</v>
      </c>
      <c r="L366" s="2">
        <f t="shared" si="15"/>
        <v>27.386574074074073</v>
      </c>
      <c r="M366">
        <f t="shared" ca="1" si="16"/>
        <v>48</v>
      </c>
      <c r="N366" t="str">
        <f t="shared" si="17"/>
        <v>IN</v>
      </c>
    </row>
    <row r="367" spans="1:14" x14ac:dyDescent="0.25">
      <c r="A367">
        <v>916</v>
      </c>
      <c r="B367">
        <v>1</v>
      </c>
      <c r="C367" s="1">
        <v>19627</v>
      </c>
      <c r="D367">
        <v>1</v>
      </c>
      <c r="E367">
        <v>4</v>
      </c>
      <c r="F367">
        <v>4</v>
      </c>
      <c r="G367" t="s">
        <v>12</v>
      </c>
      <c r="H367">
        <v>35</v>
      </c>
      <c r="I367">
        <v>47264</v>
      </c>
      <c r="J367">
        <v>529546</v>
      </c>
      <c r="K367" s="3">
        <f>I367*Code!$F$1</f>
        <v>51045.120000000003</v>
      </c>
      <c r="L367" s="2">
        <f t="shared" si="15"/>
        <v>28.133333333333333</v>
      </c>
      <c r="M367">
        <f t="shared" ca="1" si="16"/>
        <v>62</v>
      </c>
      <c r="N367" t="str">
        <f t="shared" si="17"/>
        <v>SO</v>
      </c>
    </row>
    <row r="368" spans="1:14" x14ac:dyDescent="0.25">
      <c r="A368">
        <v>31</v>
      </c>
      <c r="B368">
        <v>2</v>
      </c>
      <c r="C368" s="1">
        <v>29812</v>
      </c>
      <c r="D368">
        <v>1</v>
      </c>
      <c r="E368">
        <v>3</v>
      </c>
      <c r="F368">
        <v>4</v>
      </c>
      <c r="G368" t="s">
        <v>20</v>
      </c>
      <c r="H368">
        <v>39</v>
      </c>
      <c r="I368">
        <v>47164</v>
      </c>
      <c r="J368">
        <v>70500</v>
      </c>
      <c r="K368" s="3">
        <f>I368*Code!$F$1</f>
        <v>50937.120000000003</v>
      </c>
      <c r="L368" s="2">
        <f t="shared" si="15"/>
        <v>25.194444444444443</v>
      </c>
      <c r="M368">
        <f t="shared" ca="1" si="16"/>
        <v>34</v>
      </c>
      <c r="N368" t="str">
        <f t="shared" si="17"/>
        <v>IT</v>
      </c>
    </row>
    <row r="369" spans="1:14" x14ac:dyDescent="0.25">
      <c r="A369">
        <v>836</v>
      </c>
      <c r="B369">
        <v>1</v>
      </c>
      <c r="C369" s="1">
        <v>23962</v>
      </c>
      <c r="D369">
        <v>1</v>
      </c>
      <c r="E369">
        <v>4</v>
      </c>
      <c r="F369">
        <v>5</v>
      </c>
      <c r="G369" t="s">
        <v>13</v>
      </c>
      <c r="H369">
        <v>35</v>
      </c>
      <c r="I369">
        <v>47032</v>
      </c>
      <c r="J369">
        <v>315587</v>
      </c>
      <c r="K369" s="3">
        <f>I369*Code!$F$1</f>
        <v>50794.560000000005</v>
      </c>
      <c r="L369" s="2">
        <f t="shared" si="15"/>
        <v>27.995238095238093</v>
      </c>
      <c r="M369">
        <f t="shared" ca="1" si="16"/>
        <v>50</v>
      </c>
      <c r="N369" t="str">
        <f t="shared" si="17"/>
        <v>IN</v>
      </c>
    </row>
    <row r="370" spans="1:14" x14ac:dyDescent="0.25">
      <c r="A370">
        <v>823</v>
      </c>
      <c r="B370">
        <v>1</v>
      </c>
      <c r="C370" s="1">
        <v>26042</v>
      </c>
      <c r="D370">
        <v>1</v>
      </c>
      <c r="E370">
        <v>1</v>
      </c>
      <c r="F370">
        <v>2</v>
      </c>
      <c r="G370" t="s">
        <v>11</v>
      </c>
      <c r="H370">
        <v>50</v>
      </c>
      <c r="I370">
        <v>47028</v>
      </c>
      <c r="J370">
        <v>464720</v>
      </c>
      <c r="K370" s="3">
        <f>I370*Code!$F$1</f>
        <v>50790.240000000005</v>
      </c>
      <c r="L370" s="2">
        <f t="shared" si="15"/>
        <v>19.594999999999999</v>
      </c>
      <c r="M370">
        <f t="shared" ca="1" si="16"/>
        <v>44</v>
      </c>
      <c r="N370" t="str">
        <f t="shared" si="17"/>
        <v>IT</v>
      </c>
    </row>
    <row r="371" spans="1:14" x14ac:dyDescent="0.25">
      <c r="A371">
        <v>250</v>
      </c>
      <c r="B371">
        <v>1</v>
      </c>
      <c r="C371" s="1">
        <v>27758</v>
      </c>
      <c r="D371">
        <v>1</v>
      </c>
      <c r="E371">
        <v>2</v>
      </c>
      <c r="F371">
        <v>3</v>
      </c>
      <c r="G371" t="s">
        <v>10</v>
      </c>
      <c r="H371">
        <v>38</v>
      </c>
      <c r="I371">
        <v>46864</v>
      </c>
      <c r="J371">
        <v>160300</v>
      </c>
      <c r="K371" s="3">
        <f>I371*Code!$F$1</f>
        <v>50613.120000000003</v>
      </c>
      <c r="L371" s="2">
        <f t="shared" si="15"/>
        <v>25.692982456140349</v>
      </c>
      <c r="M371">
        <f t="shared" ca="1" si="16"/>
        <v>40</v>
      </c>
      <c r="N371" t="str">
        <f t="shared" si="17"/>
        <v>ÖF</v>
      </c>
    </row>
    <row r="372" spans="1:14" x14ac:dyDescent="0.25">
      <c r="A372">
        <v>1190</v>
      </c>
      <c r="B372">
        <v>1</v>
      </c>
      <c r="C372" s="1">
        <v>31255</v>
      </c>
      <c r="D372">
        <v>1</v>
      </c>
      <c r="E372">
        <v>3</v>
      </c>
      <c r="F372">
        <v>4</v>
      </c>
      <c r="G372" t="s">
        <v>9</v>
      </c>
      <c r="H372">
        <v>38</v>
      </c>
      <c r="I372">
        <v>46796</v>
      </c>
      <c r="J372">
        <v>124707</v>
      </c>
      <c r="K372" s="3">
        <f>I372*Code!$F$1</f>
        <v>50539.68</v>
      </c>
      <c r="L372" s="2">
        <f t="shared" si="15"/>
        <v>25.655701754385966</v>
      </c>
      <c r="M372">
        <f t="shared" ca="1" si="16"/>
        <v>30</v>
      </c>
      <c r="N372" t="str">
        <f t="shared" si="17"/>
        <v>SO</v>
      </c>
    </row>
    <row r="373" spans="1:14" x14ac:dyDescent="0.25">
      <c r="A373">
        <v>835</v>
      </c>
      <c r="B373">
        <v>2</v>
      </c>
      <c r="C373" s="1">
        <v>30276</v>
      </c>
      <c r="D373">
        <v>1</v>
      </c>
      <c r="E373">
        <v>1</v>
      </c>
      <c r="F373">
        <v>4</v>
      </c>
      <c r="G373" t="s">
        <v>19</v>
      </c>
      <c r="H373">
        <v>38</v>
      </c>
      <c r="I373">
        <v>46744</v>
      </c>
      <c r="J373">
        <v>27120</v>
      </c>
      <c r="K373" s="3">
        <f>I373*Code!$F$1</f>
        <v>50483.520000000004</v>
      </c>
      <c r="L373" s="2">
        <f t="shared" si="15"/>
        <v>25.62719298245614</v>
      </c>
      <c r="M373">
        <f t="shared" ca="1" si="16"/>
        <v>33</v>
      </c>
      <c r="N373" t="str">
        <f t="shared" si="17"/>
        <v>FI</v>
      </c>
    </row>
    <row r="374" spans="1:14" x14ac:dyDescent="0.25">
      <c r="A374">
        <v>907</v>
      </c>
      <c r="B374">
        <v>2</v>
      </c>
      <c r="C374" s="1">
        <v>25575</v>
      </c>
      <c r="D374">
        <v>1</v>
      </c>
      <c r="E374">
        <v>4</v>
      </c>
      <c r="F374">
        <v>4</v>
      </c>
      <c r="G374" t="s">
        <v>12</v>
      </c>
      <c r="H374">
        <v>38</v>
      </c>
      <c r="I374">
        <v>46724</v>
      </c>
      <c r="J374">
        <v>310669</v>
      </c>
      <c r="K374" s="3">
        <f>I374*Code!$F$1</f>
        <v>50461.920000000006</v>
      </c>
      <c r="L374" s="2">
        <f t="shared" si="15"/>
        <v>25.616228070175438</v>
      </c>
      <c r="M374">
        <f t="shared" ca="1" si="16"/>
        <v>46</v>
      </c>
      <c r="N374" t="str">
        <f t="shared" si="17"/>
        <v>SO</v>
      </c>
    </row>
    <row r="375" spans="1:14" x14ac:dyDescent="0.25">
      <c r="A375">
        <v>476</v>
      </c>
      <c r="B375">
        <v>2</v>
      </c>
      <c r="C375" s="1">
        <v>30157</v>
      </c>
      <c r="D375">
        <v>1</v>
      </c>
      <c r="E375">
        <v>2</v>
      </c>
      <c r="F375">
        <v>3</v>
      </c>
      <c r="G375" t="s">
        <v>10</v>
      </c>
      <c r="H375">
        <v>32</v>
      </c>
      <c r="I375">
        <v>46688</v>
      </c>
      <c r="J375">
        <v>1967</v>
      </c>
      <c r="K375" s="3">
        <f>I375*Code!$F$1</f>
        <v>50423.040000000001</v>
      </c>
      <c r="L375" s="2">
        <f t="shared" si="15"/>
        <v>30.395833333333332</v>
      </c>
      <c r="M375">
        <f t="shared" ca="1" si="16"/>
        <v>33</v>
      </c>
      <c r="N375" t="str">
        <f t="shared" si="17"/>
        <v>ÖF</v>
      </c>
    </row>
    <row r="376" spans="1:14" x14ac:dyDescent="0.25">
      <c r="A376">
        <v>770</v>
      </c>
      <c r="B376">
        <v>1</v>
      </c>
      <c r="C376" s="1">
        <v>31671</v>
      </c>
      <c r="D376">
        <v>1</v>
      </c>
      <c r="E376">
        <v>3</v>
      </c>
      <c r="F376">
        <v>4</v>
      </c>
      <c r="G376" t="s">
        <v>19</v>
      </c>
      <c r="H376">
        <v>40</v>
      </c>
      <c r="I376">
        <v>46560</v>
      </c>
      <c r="J376">
        <v>96192</v>
      </c>
      <c r="K376" s="3">
        <f>I376*Code!$F$1</f>
        <v>50284.800000000003</v>
      </c>
      <c r="L376" s="2">
        <f t="shared" si="15"/>
        <v>24.25</v>
      </c>
      <c r="M376">
        <f t="shared" ca="1" si="16"/>
        <v>29</v>
      </c>
      <c r="N376" t="str">
        <f t="shared" si="17"/>
        <v>FI</v>
      </c>
    </row>
    <row r="377" spans="1:14" x14ac:dyDescent="0.25">
      <c r="A377">
        <v>123</v>
      </c>
      <c r="B377">
        <v>1</v>
      </c>
      <c r="C377" s="1">
        <v>19516</v>
      </c>
      <c r="D377">
        <v>1</v>
      </c>
      <c r="E377">
        <v>3</v>
      </c>
      <c r="F377">
        <v>5</v>
      </c>
      <c r="G377" t="s">
        <v>16</v>
      </c>
      <c r="H377">
        <v>38</v>
      </c>
      <c r="I377">
        <v>46540</v>
      </c>
      <c r="J377">
        <v>117647</v>
      </c>
      <c r="K377" s="3">
        <f>I377*Code!$F$1</f>
        <v>50263.200000000004</v>
      </c>
      <c r="L377" s="2">
        <f t="shared" si="15"/>
        <v>25.515350877192983</v>
      </c>
      <c r="M377">
        <f t="shared" ca="1" si="16"/>
        <v>62</v>
      </c>
      <c r="N377" t="str">
        <f t="shared" si="17"/>
        <v>IN</v>
      </c>
    </row>
    <row r="378" spans="1:14" x14ac:dyDescent="0.25">
      <c r="A378">
        <v>303</v>
      </c>
      <c r="B378">
        <v>1</v>
      </c>
      <c r="C378" s="1">
        <v>30948</v>
      </c>
      <c r="D378">
        <v>1</v>
      </c>
      <c r="E378">
        <v>3</v>
      </c>
      <c r="F378">
        <v>3</v>
      </c>
      <c r="G378" t="s">
        <v>10</v>
      </c>
      <c r="H378">
        <v>48</v>
      </c>
      <c r="I378">
        <v>46512</v>
      </c>
      <c r="J378">
        <v>0</v>
      </c>
      <c r="K378" s="3">
        <f>I378*Code!$F$1</f>
        <v>50232.960000000006</v>
      </c>
      <c r="L378" s="2">
        <f t="shared" si="15"/>
        <v>20.1875</v>
      </c>
      <c r="M378">
        <f t="shared" ca="1" si="16"/>
        <v>31</v>
      </c>
      <c r="N378" t="str">
        <f t="shared" si="17"/>
        <v>ÖF</v>
      </c>
    </row>
    <row r="379" spans="1:14" x14ac:dyDescent="0.25">
      <c r="A379">
        <v>722</v>
      </c>
      <c r="B379">
        <v>1</v>
      </c>
      <c r="C379" s="1">
        <v>27980</v>
      </c>
      <c r="D379">
        <v>1</v>
      </c>
      <c r="E379">
        <v>3</v>
      </c>
      <c r="F379">
        <v>4</v>
      </c>
      <c r="G379" t="s">
        <v>14</v>
      </c>
      <c r="H379">
        <v>40</v>
      </c>
      <c r="I379">
        <v>46324</v>
      </c>
      <c r="J379">
        <v>227529</v>
      </c>
      <c r="K379" s="3">
        <f>I379*Code!$F$1</f>
        <v>50029.920000000006</v>
      </c>
      <c r="L379" s="2">
        <f t="shared" si="15"/>
        <v>24.127083333333335</v>
      </c>
      <c r="M379">
        <f t="shared" ca="1" si="16"/>
        <v>39</v>
      </c>
      <c r="N379" t="str">
        <f t="shared" si="17"/>
        <v>CO</v>
      </c>
    </row>
    <row r="380" spans="1:14" x14ac:dyDescent="0.25">
      <c r="A380">
        <v>1116</v>
      </c>
      <c r="B380">
        <v>1</v>
      </c>
      <c r="C380" s="1">
        <v>27138</v>
      </c>
      <c r="D380">
        <v>1</v>
      </c>
      <c r="E380">
        <v>4</v>
      </c>
      <c r="F380">
        <v>2</v>
      </c>
      <c r="G380" t="s">
        <v>11</v>
      </c>
      <c r="H380">
        <v>45</v>
      </c>
      <c r="I380">
        <v>46220</v>
      </c>
      <c r="J380">
        <v>242945</v>
      </c>
      <c r="K380" s="3">
        <f>I380*Code!$F$1</f>
        <v>49917.600000000006</v>
      </c>
      <c r="L380" s="2">
        <f t="shared" si="15"/>
        <v>21.398148148148149</v>
      </c>
      <c r="M380">
        <f t="shared" ca="1" si="16"/>
        <v>41</v>
      </c>
      <c r="N380" t="str">
        <f t="shared" si="17"/>
        <v>IT</v>
      </c>
    </row>
    <row r="381" spans="1:14" x14ac:dyDescent="0.25">
      <c r="A381">
        <v>280</v>
      </c>
      <c r="B381">
        <v>1</v>
      </c>
      <c r="C381" s="1">
        <v>27691</v>
      </c>
      <c r="D381">
        <v>1</v>
      </c>
      <c r="E381">
        <v>4</v>
      </c>
      <c r="F381">
        <v>5</v>
      </c>
      <c r="G381" t="s">
        <v>13</v>
      </c>
      <c r="H381">
        <v>38</v>
      </c>
      <c r="I381">
        <v>46180</v>
      </c>
      <c r="J381">
        <v>431935</v>
      </c>
      <c r="K381" s="3">
        <f>I381*Code!$F$1</f>
        <v>49874.400000000001</v>
      </c>
      <c r="L381" s="2">
        <f t="shared" si="15"/>
        <v>25.317982456140349</v>
      </c>
      <c r="M381">
        <f t="shared" ca="1" si="16"/>
        <v>40</v>
      </c>
      <c r="N381" t="str">
        <f t="shared" si="17"/>
        <v>IN</v>
      </c>
    </row>
    <row r="382" spans="1:14" x14ac:dyDescent="0.25">
      <c r="A382">
        <v>189</v>
      </c>
      <c r="B382">
        <v>1</v>
      </c>
      <c r="C382" s="1">
        <v>22088</v>
      </c>
      <c r="D382">
        <v>1</v>
      </c>
      <c r="E382">
        <v>4</v>
      </c>
      <c r="F382">
        <v>4</v>
      </c>
      <c r="G382" t="s">
        <v>9</v>
      </c>
      <c r="H382">
        <v>38</v>
      </c>
      <c r="I382">
        <v>46084</v>
      </c>
      <c r="J382">
        <v>10000</v>
      </c>
      <c r="K382" s="3">
        <f>I382*Code!$F$1</f>
        <v>49770.720000000001</v>
      </c>
      <c r="L382" s="2">
        <f t="shared" si="15"/>
        <v>25.265350877192983</v>
      </c>
      <c r="M382">
        <f t="shared" ca="1" si="16"/>
        <v>55</v>
      </c>
      <c r="N382" t="str">
        <f t="shared" si="17"/>
        <v>SO</v>
      </c>
    </row>
    <row r="383" spans="1:14" x14ac:dyDescent="0.25">
      <c r="A383">
        <v>254</v>
      </c>
      <c r="B383">
        <v>1</v>
      </c>
      <c r="C383" s="1">
        <v>29124</v>
      </c>
      <c r="D383">
        <v>1</v>
      </c>
      <c r="E383">
        <v>1</v>
      </c>
      <c r="F383">
        <v>4</v>
      </c>
      <c r="G383" t="s">
        <v>9</v>
      </c>
      <c r="H383">
        <v>38</v>
      </c>
      <c r="I383">
        <v>46084</v>
      </c>
      <c r="J383">
        <v>9832</v>
      </c>
      <c r="K383" s="3">
        <f>I383*Code!$F$1</f>
        <v>49770.720000000001</v>
      </c>
      <c r="L383" s="2">
        <f t="shared" si="15"/>
        <v>25.265350877192983</v>
      </c>
      <c r="M383">
        <f t="shared" ca="1" si="16"/>
        <v>36</v>
      </c>
      <c r="N383" t="str">
        <f t="shared" si="17"/>
        <v>SO</v>
      </c>
    </row>
    <row r="384" spans="1:14" x14ac:dyDescent="0.25">
      <c r="A384">
        <v>71</v>
      </c>
      <c r="B384">
        <v>2</v>
      </c>
      <c r="C384" s="1">
        <v>20695</v>
      </c>
      <c r="D384">
        <v>1</v>
      </c>
      <c r="E384">
        <v>4</v>
      </c>
      <c r="F384">
        <v>2</v>
      </c>
      <c r="G384" t="s">
        <v>11</v>
      </c>
      <c r="H384">
        <v>30</v>
      </c>
      <c r="I384">
        <v>46048</v>
      </c>
      <c r="J384">
        <v>309128</v>
      </c>
      <c r="K384" s="3">
        <f>I384*Code!$F$1</f>
        <v>49731.840000000004</v>
      </c>
      <c r="L384" s="2">
        <f t="shared" si="15"/>
        <v>31.977777777777778</v>
      </c>
      <c r="M384">
        <f t="shared" ca="1" si="16"/>
        <v>59</v>
      </c>
      <c r="N384" t="str">
        <f t="shared" si="17"/>
        <v>IT</v>
      </c>
    </row>
    <row r="385" spans="1:14" x14ac:dyDescent="0.25">
      <c r="A385">
        <v>167</v>
      </c>
      <c r="B385">
        <v>1</v>
      </c>
      <c r="C385" s="1">
        <v>27006</v>
      </c>
      <c r="D385">
        <v>1</v>
      </c>
      <c r="E385">
        <v>1</v>
      </c>
      <c r="F385">
        <v>5</v>
      </c>
      <c r="G385" t="s">
        <v>13</v>
      </c>
      <c r="H385">
        <v>36</v>
      </c>
      <c r="I385">
        <v>46032</v>
      </c>
      <c r="J385">
        <v>18008</v>
      </c>
      <c r="K385" s="3">
        <f>I385*Code!$F$1</f>
        <v>49714.560000000005</v>
      </c>
      <c r="L385" s="2">
        <f t="shared" si="15"/>
        <v>26.638888888888889</v>
      </c>
      <c r="M385">
        <f t="shared" ca="1" si="16"/>
        <v>42</v>
      </c>
      <c r="N385" t="str">
        <f t="shared" si="17"/>
        <v>IN</v>
      </c>
    </row>
    <row r="386" spans="1:14" x14ac:dyDescent="0.25">
      <c r="A386">
        <v>42</v>
      </c>
      <c r="B386">
        <v>1</v>
      </c>
      <c r="C386" s="1">
        <v>15892</v>
      </c>
      <c r="D386">
        <v>1</v>
      </c>
      <c r="E386">
        <v>1</v>
      </c>
      <c r="F386">
        <v>2</v>
      </c>
      <c r="G386" t="s">
        <v>19</v>
      </c>
      <c r="H386">
        <v>50</v>
      </c>
      <c r="I386">
        <v>46012</v>
      </c>
      <c r="J386">
        <v>40</v>
      </c>
      <c r="K386" s="3">
        <f>I386*Code!$F$1</f>
        <v>49692.960000000006</v>
      </c>
      <c r="L386" s="2">
        <f t="shared" si="15"/>
        <v>19.171666666666667</v>
      </c>
      <c r="M386">
        <f t="shared" ca="1" si="16"/>
        <v>72</v>
      </c>
      <c r="N386" t="str">
        <f t="shared" si="17"/>
        <v>FI</v>
      </c>
    </row>
    <row r="387" spans="1:14" x14ac:dyDescent="0.25">
      <c r="A387">
        <v>415</v>
      </c>
      <c r="B387">
        <v>2</v>
      </c>
      <c r="C387" s="1">
        <v>28934</v>
      </c>
      <c r="D387">
        <v>1</v>
      </c>
      <c r="E387">
        <v>4</v>
      </c>
      <c r="F387">
        <v>4</v>
      </c>
      <c r="G387" t="s">
        <v>11</v>
      </c>
      <c r="H387">
        <v>40</v>
      </c>
      <c r="I387">
        <v>45980</v>
      </c>
      <c r="J387">
        <v>105000</v>
      </c>
      <c r="K387" s="3">
        <f>I387*Code!$F$1</f>
        <v>49658.400000000001</v>
      </c>
      <c r="L387" s="2">
        <f t="shared" ref="L387:L450" si="18">IF(H387&gt;0,I387/(12*4*H387),0)</f>
        <v>23.947916666666668</v>
      </c>
      <c r="M387">
        <f t="shared" ref="M387:M450" ca="1" si="19">ROUNDDOWN(YEARFRAC(C387,TODAY(),1),0)</f>
        <v>36</v>
      </c>
      <c r="N387" t="str">
        <f t="shared" ref="N387:N450" si="20">MID(G387,2,2)</f>
        <v>IT</v>
      </c>
    </row>
    <row r="388" spans="1:14" x14ac:dyDescent="0.25">
      <c r="A388">
        <v>682</v>
      </c>
      <c r="B388">
        <v>1</v>
      </c>
      <c r="C388" s="1">
        <v>24683</v>
      </c>
      <c r="D388">
        <v>1</v>
      </c>
      <c r="E388">
        <v>4</v>
      </c>
      <c r="F388">
        <v>4</v>
      </c>
      <c r="G388" t="s">
        <v>14</v>
      </c>
      <c r="H388">
        <v>40</v>
      </c>
      <c r="I388">
        <v>45964</v>
      </c>
      <c r="J388">
        <v>143465</v>
      </c>
      <c r="K388" s="3">
        <f>I388*Code!$F$1</f>
        <v>49641.120000000003</v>
      </c>
      <c r="L388" s="2">
        <f t="shared" si="18"/>
        <v>23.939583333333335</v>
      </c>
      <c r="M388">
        <f t="shared" ca="1" si="19"/>
        <v>48</v>
      </c>
      <c r="N388" t="str">
        <f t="shared" si="20"/>
        <v>CO</v>
      </c>
    </row>
    <row r="389" spans="1:14" x14ac:dyDescent="0.25">
      <c r="A389">
        <v>1113</v>
      </c>
      <c r="B389">
        <v>2</v>
      </c>
      <c r="C389" s="1">
        <v>23017</v>
      </c>
      <c r="D389">
        <v>1</v>
      </c>
      <c r="E389">
        <v>1</v>
      </c>
      <c r="F389">
        <v>4</v>
      </c>
      <c r="G389" t="s">
        <v>11</v>
      </c>
      <c r="H389">
        <v>40</v>
      </c>
      <c r="I389">
        <v>45940</v>
      </c>
      <c r="J389">
        <v>93929</v>
      </c>
      <c r="K389" s="3">
        <f>I389*Code!$F$1</f>
        <v>49615.200000000004</v>
      </c>
      <c r="L389" s="2">
        <f t="shared" si="18"/>
        <v>23.927083333333332</v>
      </c>
      <c r="M389">
        <f t="shared" ca="1" si="19"/>
        <v>53</v>
      </c>
      <c r="N389" t="str">
        <f t="shared" si="20"/>
        <v>IT</v>
      </c>
    </row>
    <row r="390" spans="1:14" x14ac:dyDescent="0.25">
      <c r="A390">
        <v>7</v>
      </c>
      <c r="B390">
        <v>1</v>
      </c>
      <c r="C390" s="1">
        <v>30369</v>
      </c>
      <c r="D390">
        <v>1</v>
      </c>
      <c r="E390">
        <v>2</v>
      </c>
      <c r="F390">
        <v>3</v>
      </c>
      <c r="G390" t="s">
        <v>10</v>
      </c>
      <c r="H390">
        <v>40</v>
      </c>
      <c r="I390">
        <v>45740</v>
      </c>
      <c r="J390">
        <v>40000</v>
      </c>
      <c r="K390" s="3">
        <f>I390*Code!$F$1</f>
        <v>49399.200000000004</v>
      </c>
      <c r="L390" s="2">
        <f t="shared" si="18"/>
        <v>23.822916666666668</v>
      </c>
      <c r="M390">
        <f t="shared" ca="1" si="19"/>
        <v>33</v>
      </c>
      <c r="N390" t="str">
        <f t="shared" si="20"/>
        <v>ÖF</v>
      </c>
    </row>
    <row r="391" spans="1:14" x14ac:dyDescent="0.25">
      <c r="A391">
        <v>56</v>
      </c>
      <c r="B391">
        <v>1</v>
      </c>
      <c r="C391" s="1">
        <v>20029</v>
      </c>
      <c r="D391">
        <v>1</v>
      </c>
      <c r="E391">
        <v>4</v>
      </c>
      <c r="F391">
        <v>3</v>
      </c>
      <c r="G391" t="s">
        <v>10</v>
      </c>
      <c r="H391">
        <v>40</v>
      </c>
      <c r="I391">
        <v>45732</v>
      </c>
      <c r="J391">
        <v>366233</v>
      </c>
      <c r="K391" s="3">
        <f>I391*Code!$F$1</f>
        <v>49390.560000000005</v>
      </c>
      <c r="L391" s="2">
        <f t="shared" si="18"/>
        <v>23.818750000000001</v>
      </c>
      <c r="M391">
        <f t="shared" ca="1" si="19"/>
        <v>61</v>
      </c>
      <c r="N391" t="str">
        <f t="shared" si="20"/>
        <v>ÖF</v>
      </c>
    </row>
    <row r="392" spans="1:14" x14ac:dyDescent="0.25">
      <c r="A392">
        <v>1170</v>
      </c>
      <c r="B392">
        <v>1</v>
      </c>
      <c r="C392" s="1">
        <v>28179</v>
      </c>
      <c r="D392">
        <v>1</v>
      </c>
      <c r="E392">
        <v>3</v>
      </c>
      <c r="F392">
        <v>2</v>
      </c>
      <c r="G392" t="s">
        <v>19</v>
      </c>
      <c r="H392">
        <v>70</v>
      </c>
      <c r="I392">
        <v>45460</v>
      </c>
      <c r="J392">
        <v>-111420</v>
      </c>
      <c r="K392" s="3">
        <f>I392*Code!$F$1</f>
        <v>49096.800000000003</v>
      </c>
      <c r="L392" s="2">
        <f t="shared" si="18"/>
        <v>13.529761904761905</v>
      </c>
      <c r="M392">
        <f t="shared" ca="1" si="19"/>
        <v>39</v>
      </c>
      <c r="N392" t="str">
        <f t="shared" si="20"/>
        <v>FI</v>
      </c>
    </row>
    <row r="393" spans="1:14" x14ac:dyDescent="0.25">
      <c r="A393">
        <v>152</v>
      </c>
      <c r="B393">
        <v>1</v>
      </c>
      <c r="C393" s="1">
        <v>22151</v>
      </c>
      <c r="D393">
        <v>1</v>
      </c>
      <c r="E393">
        <v>4</v>
      </c>
      <c r="F393">
        <v>4</v>
      </c>
      <c r="G393" t="s">
        <v>14</v>
      </c>
      <c r="H393">
        <v>39</v>
      </c>
      <c r="I393">
        <v>45432</v>
      </c>
      <c r="J393">
        <v>119700</v>
      </c>
      <c r="K393" s="3">
        <f>I393*Code!$F$1</f>
        <v>49066.560000000005</v>
      </c>
      <c r="L393" s="2">
        <f t="shared" si="18"/>
        <v>24.26923076923077</v>
      </c>
      <c r="M393">
        <f t="shared" ca="1" si="19"/>
        <v>55</v>
      </c>
      <c r="N393" t="str">
        <f t="shared" si="20"/>
        <v>CO</v>
      </c>
    </row>
    <row r="394" spans="1:14" x14ac:dyDescent="0.25">
      <c r="A394">
        <v>1245</v>
      </c>
      <c r="B394">
        <v>1</v>
      </c>
      <c r="C394" s="1">
        <v>29292</v>
      </c>
      <c r="D394">
        <v>1</v>
      </c>
      <c r="E394">
        <v>3</v>
      </c>
      <c r="F394">
        <v>5</v>
      </c>
      <c r="G394" t="s">
        <v>13</v>
      </c>
      <c r="H394">
        <v>40</v>
      </c>
      <c r="I394">
        <v>45420</v>
      </c>
      <c r="J394">
        <v>198653</v>
      </c>
      <c r="K394" s="3">
        <f>I394*Code!$F$1</f>
        <v>49053.600000000006</v>
      </c>
      <c r="L394" s="2">
        <f t="shared" si="18"/>
        <v>23.65625</v>
      </c>
      <c r="M394">
        <f t="shared" ca="1" si="19"/>
        <v>35</v>
      </c>
      <c r="N394" t="str">
        <f t="shared" si="20"/>
        <v>IN</v>
      </c>
    </row>
    <row r="395" spans="1:14" x14ac:dyDescent="0.25">
      <c r="A395">
        <v>61</v>
      </c>
      <c r="B395">
        <v>1</v>
      </c>
      <c r="C395" s="1">
        <v>24913</v>
      </c>
      <c r="D395">
        <v>1</v>
      </c>
      <c r="E395">
        <v>4</v>
      </c>
      <c r="F395">
        <v>4</v>
      </c>
      <c r="G395" t="s">
        <v>11</v>
      </c>
      <c r="H395">
        <v>40</v>
      </c>
      <c r="I395">
        <v>45244</v>
      </c>
      <c r="J395">
        <v>112600</v>
      </c>
      <c r="K395" s="3">
        <f>I395*Code!$F$1</f>
        <v>48863.520000000004</v>
      </c>
      <c r="L395" s="2">
        <f t="shared" si="18"/>
        <v>23.564583333333335</v>
      </c>
      <c r="M395">
        <f t="shared" ca="1" si="19"/>
        <v>47</v>
      </c>
      <c r="N395" t="str">
        <f t="shared" si="20"/>
        <v>IT</v>
      </c>
    </row>
    <row r="396" spans="1:14" x14ac:dyDescent="0.25">
      <c r="A396">
        <v>103</v>
      </c>
      <c r="B396">
        <v>1</v>
      </c>
      <c r="C396" s="1">
        <v>27980</v>
      </c>
      <c r="D396">
        <v>1</v>
      </c>
      <c r="E396">
        <v>4</v>
      </c>
      <c r="F396">
        <v>5</v>
      </c>
      <c r="G396" t="s">
        <v>13</v>
      </c>
      <c r="H396">
        <v>35</v>
      </c>
      <c r="I396">
        <v>45244</v>
      </c>
      <c r="J396">
        <v>40400</v>
      </c>
      <c r="K396" s="3">
        <f>I396*Code!$F$1</f>
        <v>48863.520000000004</v>
      </c>
      <c r="L396" s="2">
        <f t="shared" si="18"/>
        <v>26.93095238095238</v>
      </c>
      <c r="M396">
        <f t="shared" ca="1" si="19"/>
        <v>39</v>
      </c>
      <c r="N396" t="str">
        <f t="shared" si="20"/>
        <v>IN</v>
      </c>
    </row>
    <row r="397" spans="1:14" x14ac:dyDescent="0.25">
      <c r="A397">
        <v>1290</v>
      </c>
      <c r="B397">
        <v>1</v>
      </c>
      <c r="C397" s="1">
        <v>31471</v>
      </c>
      <c r="D397">
        <v>1</v>
      </c>
      <c r="E397">
        <v>4</v>
      </c>
      <c r="F397">
        <v>5</v>
      </c>
      <c r="G397" t="s">
        <v>16</v>
      </c>
      <c r="H397">
        <v>46</v>
      </c>
      <c r="I397">
        <v>45156</v>
      </c>
      <c r="J397">
        <v>57966</v>
      </c>
      <c r="K397" s="3">
        <f>I397*Code!$F$1</f>
        <v>48768.480000000003</v>
      </c>
      <c r="L397" s="2">
        <f t="shared" si="18"/>
        <v>20.451086956521738</v>
      </c>
      <c r="M397">
        <f t="shared" ca="1" si="19"/>
        <v>30</v>
      </c>
      <c r="N397" t="str">
        <f t="shared" si="20"/>
        <v>IN</v>
      </c>
    </row>
    <row r="398" spans="1:14" x14ac:dyDescent="0.25">
      <c r="A398">
        <v>367</v>
      </c>
      <c r="B398">
        <v>1</v>
      </c>
      <c r="C398" s="1">
        <v>31827</v>
      </c>
      <c r="D398">
        <v>2</v>
      </c>
      <c r="E398">
        <v>1</v>
      </c>
      <c r="F398">
        <v>4</v>
      </c>
      <c r="G398" t="s">
        <v>9</v>
      </c>
      <c r="H398">
        <v>40</v>
      </c>
      <c r="I398">
        <v>45104</v>
      </c>
      <c r="J398">
        <v>34015</v>
      </c>
      <c r="K398" s="3">
        <f>I398*Code!$F$1</f>
        <v>48712.32</v>
      </c>
      <c r="L398" s="2">
        <f t="shared" si="18"/>
        <v>23.491666666666667</v>
      </c>
      <c r="M398">
        <f t="shared" ca="1" si="19"/>
        <v>29</v>
      </c>
      <c r="N398" t="str">
        <f t="shared" si="20"/>
        <v>SO</v>
      </c>
    </row>
    <row r="399" spans="1:14" x14ac:dyDescent="0.25">
      <c r="A399">
        <v>964</v>
      </c>
      <c r="B399">
        <v>2</v>
      </c>
      <c r="C399" s="1">
        <v>33591</v>
      </c>
      <c r="D399">
        <v>1</v>
      </c>
      <c r="E399">
        <v>4</v>
      </c>
      <c r="F399">
        <v>4</v>
      </c>
      <c r="G399" t="s">
        <v>9</v>
      </c>
      <c r="H399">
        <v>35</v>
      </c>
      <c r="I399">
        <v>45020</v>
      </c>
      <c r="J399">
        <v>295082</v>
      </c>
      <c r="K399" s="3">
        <f>I399*Code!$F$1</f>
        <v>48621.600000000006</v>
      </c>
      <c r="L399" s="2">
        <f t="shared" si="18"/>
        <v>26.797619047619047</v>
      </c>
      <c r="M399">
        <f t="shared" ca="1" si="19"/>
        <v>24</v>
      </c>
      <c r="N399" t="str">
        <f t="shared" si="20"/>
        <v>SO</v>
      </c>
    </row>
    <row r="400" spans="1:14" x14ac:dyDescent="0.25">
      <c r="A400">
        <v>536</v>
      </c>
      <c r="B400">
        <v>1</v>
      </c>
      <c r="C400" s="1">
        <v>28056</v>
      </c>
      <c r="D400">
        <v>1</v>
      </c>
      <c r="E400">
        <v>2</v>
      </c>
      <c r="F400">
        <v>4</v>
      </c>
      <c r="G400" t="s">
        <v>9</v>
      </c>
      <c r="H400">
        <v>38</v>
      </c>
      <c r="I400">
        <v>44924</v>
      </c>
      <c r="J400">
        <v>925</v>
      </c>
      <c r="K400" s="3">
        <f>I400*Code!$F$1</f>
        <v>48517.920000000006</v>
      </c>
      <c r="L400" s="2">
        <f t="shared" si="18"/>
        <v>24.629385964912281</v>
      </c>
      <c r="M400">
        <f t="shared" ca="1" si="19"/>
        <v>39</v>
      </c>
      <c r="N400" t="str">
        <f t="shared" si="20"/>
        <v>SO</v>
      </c>
    </row>
    <row r="401" spans="1:14" x14ac:dyDescent="0.25">
      <c r="A401">
        <v>490</v>
      </c>
      <c r="B401">
        <v>1</v>
      </c>
      <c r="C401" s="1">
        <v>24218</v>
      </c>
      <c r="D401">
        <v>1</v>
      </c>
      <c r="E401">
        <v>1</v>
      </c>
      <c r="F401">
        <v>3</v>
      </c>
      <c r="G401" t="s">
        <v>10</v>
      </c>
      <c r="H401">
        <v>39</v>
      </c>
      <c r="I401">
        <v>44900</v>
      </c>
      <c r="J401">
        <v>514914</v>
      </c>
      <c r="K401" s="3">
        <f>I401*Code!$F$1</f>
        <v>48492</v>
      </c>
      <c r="L401" s="2">
        <f t="shared" si="18"/>
        <v>23.985042735042736</v>
      </c>
      <c r="M401">
        <f t="shared" ca="1" si="19"/>
        <v>49</v>
      </c>
      <c r="N401" t="str">
        <f t="shared" si="20"/>
        <v>ÖF</v>
      </c>
    </row>
    <row r="402" spans="1:14" x14ac:dyDescent="0.25">
      <c r="A402">
        <v>1106</v>
      </c>
      <c r="B402">
        <v>2</v>
      </c>
      <c r="C402" s="1">
        <v>26934</v>
      </c>
      <c r="D402">
        <v>1</v>
      </c>
      <c r="E402">
        <v>3</v>
      </c>
      <c r="F402">
        <v>4</v>
      </c>
      <c r="G402" t="s">
        <v>21</v>
      </c>
      <c r="H402">
        <v>40</v>
      </c>
      <c r="I402">
        <v>44860</v>
      </c>
      <c r="J402">
        <v>63861</v>
      </c>
      <c r="K402" s="3">
        <f>I402*Code!$F$1</f>
        <v>48448.800000000003</v>
      </c>
      <c r="L402" s="2">
        <f t="shared" si="18"/>
        <v>23.364583333333332</v>
      </c>
      <c r="M402">
        <f t="shared" ca="1" si="19"/>
        <v>42</v>
      </c>
      <c r="N402" t="str">
        <f t="shared" si="20"/>
        <v>CO</v>
      </c>
    </row>
    <row r="403" spans="1:14" x14ac:dyDescent="0.25">
      <c r="A403">
        <v>1095</v>
      </c>
      <c r="B403">
        <v>1</v>
      </c>
      <c r="C403" s="1">
        <v>29207</v>
      </c>
      <c r="D403">
        <v>1</v>
      </c>
      <c r="E403">
        <v>2</v>
      </c>
      <c r="F403">
        <v>3</v>
      </c>
      <c r="G403" t="s">
        <v>10</v>
      </c>
      <c r="H403">
        <v>40</v>
      </c>
      <c r="I403">
        <v>44792</v>
      </c>
      <c r="J403">
        <v>28794</v>
      </c>
      <c r="K403" s="3">
        <f>I403*Code!$F$1</f>
        <v>48375.360000000001</v>
      </c>
      <c r="L403" s="2">
        <f t="shared" si="18"/>
        <v>23.329166666666666</v>
      </c>
      <c r="M403">
        <f t="shared" ca="1" si="19"/>
        <v>36</v>
      </c>
      <c r="N403" t="str">
        <f t="shared" si="20"/>
        <v>ÖF</v>
      </c>
    </row>
    <row r="404" spans="1:14" x14ac:dyDescent="0.25">
      <c r="A404">
        <v>1026</v>
      </c>
      <c r="B404">
        <v>1</v>
      </c>
      <c r="C404" s="1">
        <v>31685</v>
      </c>
      <c r="D404">
        <v>1</v>
      </c>
      <c r="E404">
        <v>2</v>
      </c>
      <c r="F404">
        <v>3</v>
      </c>
      <c r="G404" t="s">
        <v>10</v>
      </c>
      <c r="H404">
        <v>55</v>
      </c>
      <c r="I404">
        <v>44744</v>
      </c>
      <c r="J404">
        <v>3546</v>
      </c>
      <c r="K404" s="3">
        <f>I404*Code!$F$1</f>
        <v>48323.520000000004</v>
      </c>
      <c r="L404" s="2">
        <f t="shared" si="18"/>
        <v>16.948484848484849</v>
      </c>
      <c r="M404">
        <f t="shared" ca="1" si="19"/>
        <v>29</v>
      </c>
      <c r="N404" t="str">
        <f t="shared" si="20"/>
        <v>ÖF</v>
      </c>
    </row>
    <row r="405" spans="1:14" x14ac:dyDescent="0.25">
      <c r="A405">
        <v>675</v>
      </c>
      <c r="B405">
        <v>1</v>
      </c>
      <c r="C405" s="1">
        <v>27047</v>
      </c>
      <c r="D405">
        <v>1</v>
      </c>
      <c r="E405">
        <v>4</v>
      </c>
      <c r="F405">
        <v>4</v>
      </c>
      <c r="G405" t="s">
        <v>11</v>
      </c>
      <c r="H405">
        <v>39</v>
      </c>
      <c r="I405">
        <v>44676</v>
      </c>
      <c r="J405">
        <v>149710</v>
      </c>
      <c r="K405" s="3">
        <f>I405*Code!$F$1</f>
        <v>48250.080000000002</v>
      </c>
      <c r="L405" s="2">
        <f t="shared" si="18"/>
        <v>23.865384615384617</v>
      </c>
      <c r="M405">
        <f t="shared" ca="1" si="19"/>
        <v>42</v>
      </c>
      <c r="N405" t="str">
        <f t="shared" si="20"/>
        <v>IT</v>
      </c>
    </row>
    <row r="406" spans="1:14" x14ac:dyDescent="0.25">
      <c r="A406">
        <v>1203</v>
      </c>
      <c r="B406">
        <v>1</v>
      </c>
      <c r="C406" s="1">
        <v>26724</v>
      </c>
      <c r="D406">
        <v>1</v>
      </c>
      <c r="E406">
        <v>4</v>
      </c>
      <c r="F406">
        <v>5</v>
      </c>
      <c r="G406" t="s">
        <v>13</v>
      </c>
      <c r="H406">
        <v>38</v>
      </c>
      <c r="I406">
        <v>44384</v>
      </c>
      <c r="J406">
        <v>-10725</v>
      </c>
      <c r="K406" s="3">
        <f>I406*Code!$F$1</f>
        <v>47934.720000000001</v>
      </c>
      <c r="L406" s="2">
        <f t="shared" si="18"/>
        <v>24.333333333333332</v>
      </c>
      <c r="M406">
        <f t="shared" ca="1" si="19"/>
        <v>43</v>
      </c>
      <c r="N406" t="str">
        <f t="shared" si="20"/>
        <v>IN</v>
      </c>
    </row>
    <row r="407" spans="1:14" x14ac:dyDescent="0.25">
      <c r="A407">
        <v>943</v>
      </c>
      <c r="B407">
        <v>1</v>
      </c>
      <c r="C407" s="1">
        <v>27417</v>
      </c>
      <c r="D407">
        <v>1</v>
      </c>
      <c r="E407">
        <v>1</v>
      </c>
      <c r="F407">
        <v>4</v>
      </c>
      <c r="G407" t="s">
        <v>19</v>
      </c>
      <c r="H407">
        <v>39</v>
      </c>
      <c r="I407">
        <v>44304</v>
      </c>
      <c r="J407">
        <v>109727</v>
      </c>
      <c r="K407" s="3">
        <f>I407*Code!$F$1</f>
        <v>47848.32</v>
      </c>
      <c r="L407" s="2">
        <f t="shared" si="18"/>
        <v>23.666666666666668</v>
      </c>
      <c r="M407">
        <f t="shared" ca="1" si="19"/>
        <v>41</v>
      </c>
      <c r="N407" t="str">
        <f t="shared" si="20"/>
        <v>FI</v>
      </c>
    </row>
    <row r="408" spans="1:14" x14ac:dyDescent="0.25">
      <c r="A408">
        <v>656</v>
      </c>
      <c r="B408">
        <v>2</v>
      </c>
      <c r="C408" s="1">
        <v>25919</v>
      </c>
      <c r="D408">
        <v>1</v>
      </c>
      <c r="E408">
        <v>1</v>
      </c>
      <c r="F408">
        <v>4</v>
      </c>
      <c r="G408" t="s">
        <v>9</v>
      </c>
      <c r="H408">
        <v>35</v>
      </c>
      <c r="I408">
        <v>44184</v>
      </c>
      <c r="J408">
        <v>1695</v>
      </c>
      <c r="K408" s="3">
        <f>I408*Code!$F$1</f>
        <v>47718.720000000001</v>
      </c>
      <c r="L408" s="2">
        <f t="shared" si="18"/>
        <v>26.3</v>
      </c>
      <c r="M408">
        <f t="shared" ca="1" si="19"/>
        <v>45</v>
      </c>
      <c r="N408" t="str">
        <f t="shared" si="20"/>
        <v>SO</v>
      </c>
    </row>
    <row r="409" spans="1:14" x14ac:dyDescent="0.25">
      <c r="A409">
        <v>632</v>
      </c>
      <c r="B409">
        <v>1</v>
      </c>
      <c r="C409" s="1">
        <v>29537</v>
      </c>
      <c r="D409">
        <v>1</v>
      </c>
      <c r="E409">
        <v>3</v>
      </c>
      <c r="F409">
        <v>5</v>
      </c>
      <c r="G409" t="s">
        <v>16</v>
      </c>
      <c r="H409">
        <v>45</v>
      </c>
      <c r="I409">
        <v>44180</v>
      </c>
      <c r="J409">
        <v>27595</v>
      </c>
      <c r="K409" s="3">
        <f>I409*Code!$F$1</f>
        <v>47714.400000000001</v>
      </c>
      <c r="L409" s="2">
        <f t="shared" si="18"/>
        <v>20.453703703703702</v>
      </c>
      <c r="M409">
        <f t="shared" ca="1" si="19"/>
        <v>35</v>
      </c>
      <c r="N409" t="str">
        <f t="shared" si="20"/>
        <v>IN</v>
      </c>
    </row>
    <row r="410" spans="1:14" x14ac:dyDescent="0.25">
      <c r="A410">
        <v>311</v>
      </c>
      <c r="B410">
        <v>1</v>
      </c>
      <c r="C410" s="1">
        <v>29247</v>
      </c>
      <c r="D410">
        <v>1</v>
      </c>
      <c r="E410">
        <v>2</v>
      </c>
      <c r="F410">
        <v>4</v>
      </c>
      <c r="G410" t="s">
        <v>11</v>
      </c>
      <c r="H410">
        <v>40</v>
      </c>
      <c r="I410">
        <v>44168</v>
      </c>
      <c r="J410">
        <v>163676</v>
      </c>
      <c r="K410" s="3">
        <f>I410*Code!$F$1</f>
        <v>47701.440000000002</v>
      </c>
      <c r="L410" s="2">
        <f t="shared" si="18"/>
        <v>23.004166666666666</v>
      </c>
      <c r="M410">
        <f t="shared" ca="1" si="19"/>
        <v>36</v>
      </c>
      <c r="N410" t="str">
        <f t="shared" si="20"/>
        <v>IT</v>
      </c>
    </row>
    <row r="411" spans="1:14" x14ac:dyDescent="0.25">
      <c r="A411">
        <v>1268</v>
      </c>
      <c r="B411">
        <v>2</v>
      </c>
      <c r="C411" s="1">
        <v>20573</v>
      </c>
      <c r="D411">
        <v>1</v>
      </c>
      <c r="E411">
        <v>4</v>
      </c>
      <c r="F411">
        <v>4</v>
      </c>
      <c r="G411" t="s">
        <v>14</v>
      </c>
      <c r="H411">
        <v>38</v>
      </c>
      <c r="I411">
        <v>44164</v>
      </c>
      <c r="J411">
        <v>39841</v>
      </c>
      <c r="K411" s="3">
        <f>I411*Code!$F$1</f>
        <v>47697.120000000003</v>
      </c>
      <c r="L411" s="2">
        <f t="shared" si="18"/>
        <v>24.212719298245613</v>
      </c>
      <c r="M411">
        <f t="shared" ca="1" si="19"/>
        <v>59</v>
      </c>
      <c r="N411" t="str">
        <f t="shared" si="20"/>
        <v>CO</v>
      </c>
    </row>
    <row r="412" spans="1:14" x14ac:dyDescent="0.25">
      <c r="A412">
        <v>1033</v>
      </c>
      <c r="B412">
        <v>2</v>
      </c>
      <c r="C412" s="1">
        <v>30870</v>
      </c>
      <c r="D412">
        <v>1</v>
      </c>
      <c r="E412">
        <v>2</v>
      </c>
      <c r="F412">
        <v>4</v>
      </c>
      <c r="G412" t="s">
        <v>9</v>
      </c>
      <c r="H412">
        <v>39</v>
      </c>
      <c r="I412">
        <v>44052</v>
      </c>
      <c r="J412">
        <v>116554</v>
      </c>
      <c r="K412" s="3">
        <f>I412*Code!$F$1</f>
        <v>47576.160000000003</v>
      </c>
      <c r="L412" s="2">
        <f t="shared" si="18"/>
        <v>23.532051282051281</v>
      </c>
      <c r="M412">
        <f t="shared" ca="1" si="19"/>
        <v>31</v>
      </c>
      <c r="N412" t="str">
        <f t="shared" si="20"/>
        <v>SO</v>
      </c>
    </row>
    <row r="413" spans="1:14" x14ac:dyDescent="0.25">
      <c r="A413">
        <v>685</v>
      </c>
      <c r="B413">
        <v>2</v>
      </c>
      <c r="C413" s="1">
        <v>22664</v>
      </c>
      <c r="D413">
        <v>1</v>
      </c>
      <c r="E413">
        <v>4</v>
      </c>
      <c r="F413">
        <v>4</v>
      </c>
      <c r="G413" t="s">
        <v>19</v>
      </c>
      <c r="H413">
        <v>39</v>
      </c>
      <c r="I413">
        <v>43856</v>
      </c>
      <c r="J413">
        <v>89758</v>
      </c>
      <c r="K413" s="3">
        <f>I413*Code!$F$1</f>
        <v>47364.480000000003</v>
      </c>
      <c r="L413" s="2">
        <f t="shared" si="18"/>
        <v>23.427350427350426</v>
      </c>
      <c r="M413">
        <f t="shared" ca="1" si="19"/>
        <v>54</v>
      </c>
      <c r="N413" t="str">
        <f t="shared" si="20"/>
        <v>FI</v>
      </c>
    </row>
    <row r="414" spans="1:14" x14ac:dyDescent="0.25">
      <c r="A414">
        <v>177</v>
      </c>
      <c r="B414">
        <v>1</v>
      </c>
      <c r="C414" s="1">
        <v>26592</v>
      </c>
      <c r="D414">
        <v>1</v>
      </c>
      <c r="E414">
        <v>4</v>
      </c>
      <c r="F414">
        <v>5</v>
      </c>
      <c r="G414" t="s">
        <v>13</v>
      </c>
      <c r="H414">
        <v>40</v>
      </c>
      <c r="I414">
        <v>43756</v>
      </c>
      <c r="J414">
        <v>175000</v>
      </c>
      <c r="K414" s="3">
        <f>I414*Code!$F$1</f>
        <v>47256.480000000003</v>
      </c>
      <c r="L414" s="2">
        <f t="shared" si="18"/>
        <v>22.789583333333333</v>
      </c>
      <c r="M414">
        <f t="shared" ca="1" si="19"/>
        <v>43</v>
      </c>
      <c r="N414" t="str">
        <f t="shared" si="20"/>
        <v>IN</v>
      </c>
    </row>
    <row r="415" spans="1:14" x14ac:dyDescent="0.25">
      <c r="A415">
        <v>947</v>
      </c>
      <c r="B415">
        <v>1</v>
      </c>
      <c r="C415" s="1">
        <v>22595</v>
      </c>
      <c r="D415">
        <v>1</v>
      </c>
      <c r="E415">
        <v>2</v>
      </c>
      <c r="F415">
        <v>3</v>
      </c>
      <c r="G415" t="s">
        <v>10</v>
      </c>
      <c r="H415">
        <v>40</v>
      </c>
      <c r="I415">
        <v>43728</v>
      </c>
      <c r="J415">
        <v>1000</v>
      </c>
      <c r="K415" s="3">
        <f>I415*Code!$F$1</f>
        <v>47226.240000000005</v>
      </c>
      <c r="L415" s="2">
        <f t="shared" si="18"/>
        <v>22.774999999999999</v>
      </c>
      <c r="M415">
        <f t="shared" ca="1" si="19"/>
        <v>54</v>
      </c>
      <c r="N415" t="str">
        <f t="shared" si="20"/>
        <v>ÖF</v>
      </c>
    </row>
    <row r="416" spans="1:14" x14ac:dyDescent="0.25">
      <c r="A416">
        <v>667</v>
      </c>
      <c r="B416">
        <v>1</v>
      </c>
      <c r="C416" s="1">
        <v>30212</v>
      </c>
      <c r="D416">
        <v>1</v>
      </c>
      <c r="E416">
        <v>1</v>
      </c>
      <c r="F416">
        <v>4</v>
      </c>
      <c r="G416" t="s">
        <v>20</v>
      </c>
      <c r="H416">
        <v>38</v>
      </c>
      <c r="I416">
        <v>43604</v>
      </c>
      <c r="J416">
        <v>40814</v>
      </c>
      <c r="K416" s="3">
        <f>I416*Code!$F$1</f>
        <v>47092.32</v>
      </c>
      <c r="L416" s="2">
        <f t="shared" si="18"/>
        <v>23.905701754385966</v>
      </c>
      <c r="M416">
        <f t="shared" ca="1" si="19"/>
        <v>33</v>
      </c>
      <c r="N416" t="str">
        <f t="shared" si="20"/>
        <v>IT</v>
      </c>
    </row>
    <row r="417" spans="1:14" x14ac:dyDescent="0.25">
      <c r="A417">
        <v>1003</v>
      </c>
      <c r="B417">
        <v>1</v>
      </c>
      <c r="C417" s="1">
        <v>28207</v>
      </c>
      <c r="D417">
        <v>1</v>
      </c>
      <c r="E417">
        <v>3</v>
      </c>
      <c r="F417">
        <v>4</v>
      </c>
      <c r="G417" t="s">
        <v>14</v>
      </c>
      <c r="H417">
        <v>39</v>
      </c>
      <c r="I417">
        <v>43592</v>
      </c>
      <c r="J417">
        <v>383000</v>
      </c>
      <c r="K417" s="3">
        <f>I417*Code!$F$1</f>
        <v>47079.360000000001</v>
      </c>
      <c r="L417" s="2">
        <f t="shared" si="18"/>
        <v>23.286324786324787</v>
      </c>
      <c r="M417">
        <f t="shared" ca="1" si="19"/>
        <v>38</v>
      </c>
      <c r="N417" t="str">
        <f t="shared" si="20"/>
        <v>CO</v>
      </c>
    </row>
    <row r="418" spans="1:14" x14ac:dyDescent="0.25">
      <c r="A418">
        <v>766</v>
      </c>
      <c r="B418">
        <v>1</v>
      </c>
      <c r="C418" s="1">
        <v>26288</v>
      </c>
      <c r="D418">
        <v>1</v>
      </c>
      <c r="E418">
        <v>4</v>
      </c>
      <c r="F418">
        <v>4</v>
      </c>
      <c r="G418" t="s">
        <v>14</v>
      </c>
      <c r="H418">
        <v>38</v>
      </c>
      <c r="I418">
        <v>43588</v>
      </c>
      <c r="J418">
        <v>88400</v>
      </c>
      <c r="K418" s="3">
        <f>I418*Code!$F$1</f>
        <v>47075.040000000001</v>
      </c>
      <c r="L418" s="2">
        <f t="shared" si="18"/>
        <v>23.896929824561404</v>
      </c>
      <c r="M418">
        <f t="shared" ca="1" si="19"/>
        <v>44</v>
      </c>
      <c r="N418" t="str">
        <f t="shared" si="20"/>
        <v>CO</v>
      </c>
    </row>
    <row r="419" spans="1:14" x14ac:dyDescent="0.25">
      <c r="A419">
        <v>581</v>
      </c>
      <c r="B419">
        <v>2</v>
      </c>
      <c r="C419" s="1">
        <v>25738</v>
      </c>
      <c r="D419">
        <v>1</v>
      </c>
      <c r="E419">
        <v>2</v>
      </c>
      <c r="F419">
        <v>4</v>
      </c>
      <c r="G419" t="s">
        <v>14</v>
      </c>
      <c r="H419">
        <v>38</v>
      </c>
      <c r="I419">
        <v>43552</v>
      </c>
      <c r="J419">
        <v>75849</v>
      </c>
      <c r="K419" s="3">
        <f>I419*Code!$F$1</f>
        <v>47036.160000000003</v>
      </c>
      <c r="L419" s="2">
        <f t="shared" si="18"/>
        <v>23.87719298245614</v>
      </c>
      <c r="M419">
        <f t="shared" ca="1" si="19"/>
        <v>45</v>
      </c>
      <c r="N419" t="str">
        <f t="shared" si="20"/>
        <v>CO</v>
      </c>
    </row>
    <row r="420" spans="1:14" x14ac:dyDescent="0.25">
      <c r="A420">
        <v>764</v>
      </c>
      <c r="B420">
        <v>1</v>
      </c>
      <c r="C420" s="1">
        <v>30937</v>
      </c>
      <c r="D420">
        <v>1</v>
      </c>
      <c r="E420">
        <v>1</v>
      </c>
      <c r="F420">
        <v>4</v>
      </c>
      <c r="G420" t="s">
        <v>14</v>
      </c>
      <c r="H420">
        <v>45</v>
      </c>
      <c r="I420">
        <v>43496</v>
      </c>
      <c r="J420">
        <v>18731</v>
      </c>
      <c r="K420" s="3">
        <f>I420*Code!$F$1</f>
        <v>46975.68</v>
      </c>
      <c r="L420" s="2">
        <f t="shared" si="18"/>
        <v>20.137037037037036</v>
      </c>
      <c r="M420">
        <f t="shared" ca="1" si="19"/>
        <v>31</v>
      </c>
      <c r="N420" t="str">
        <f t="shared" si="20"/>
        <v>CO</v>
      </c>
    </row>
    <row r="421" spans="1:14" x14ac:dyDescent="0.25">
      <c r="A421">
        <v>1333</v>
      </c>
      <c r="B421">
        <v>2</v>
      </c>
      <c r="C421" s="1">
        <v>28007</v>
      </c>
      <c r="D421">
        <v>1</v>
      </c>
      <c r="E421">
        <v>1</v>
      </c>
      <c r="F421">
        <v>3</v>
      </c>
      <c r="G421" t="s">
        <v>10</v>
      </c>
      <c r="H421">
        <v>37</v>
      </c>
      <c r="I421">
        <v>43484</v>
      </c>
      <c r="J421">
        <v>95800</v>
      </c>
      <c r="K421" s="3">
        <f>I421*Code!$F$1</f>
        <v>46962.720000000001</v>
      </c>
      <c r="L421" s="2">
        <f t="shared" si="18"/>
        <v>24.484234234234233</v>
      </c>
      <c r="M421">
        <f t="shared" ca="1" si="19"/>
        <v>39</v>
      </c>
      <c r="N421" t="str">
        <f t="shared" si="20"/>
        <v>ÖF</v>
      </c>
    </row>
    <row r="422" spans="1:14" x14ac:dyDescent="0.25">
      <c r="A422">
        <v>721</v>
      </c>
      <c r="B422">
        <v>1</v>
      </c>
      <c r="C422" s="1">
        <v>23802</v>
      </c>
      <c r="D422">
        <v>1</v>
      </c>
      <c r="E422">
        <v>4</v>
      </c>
      <c r="F422">
        <v>5</v>
      </c>
      <c r="G422" t="s">
        <v>13</v>
      </c>
      <c r="H422">
        <v>40</v>
      </c>
      <c r="I422">
        <v>43080</v>
      </c>
      <c r="J422">
        <v>365910</v>
      </c>
      <c r="K422" s="3">
        <f>I422*Code!$F$1</f>
        <v>46526.400000000001</v>
      </c>
      <c r="L422" s="2">
        <f t="shared" si="18"/>
        <v>22.4375</v>
      </c>
      <c r="M422">
        <f t="shared" ca="1" si="19"/>
        <v>51</v>
      </c>
      <c r="N422" t="str">
        <f t="shared" si="20"/>
        <v>IN</v>
      </c>
    </row>
    <row r="423" spans="1:14" x14ac:dyDescent="0.25">
      <c r="A423">
        <v>917</v>
      </c>
      <c r="B423">
        <v>1</v>
      </c>
      <c r="C423" s="1">
        <v>26999</v>
      </c>
      <c r="D423">
        <v>1</v>
      </c>
      <c r="E423">
        <v>4</v>
      </c>
      <c r="F423">
        <v>4</v>
      </c>
      <c r="G423" t="s">
        <v>19</v>
      </c>
      <c r="H423">
        <v>50</v>
      </c>
      <c r="I423">
        <v>43048</v>
      </c>
      <c r="J423">
        <v>162355</v>
      </c>
      <c r="K423" s="3">
        <f>I423*Code!$F$1</f>
        <v>46491.840000000004</v>
      </c>
      <c r="L423" s="2">
        <f t="shared" si="18"/>
        <v>17.936666666666667</v>
      </c>
      <c r="M423">
        <f t="shared" ca="1" si="19"/>
        <v>42</v>
      </c>
      <c r="N423" t="str">
        <f t="shared" si="20"/>
        <v>FI</v>
      </c>
    </row>
    <row r="424" spans="1:14" x14ac:dyDescent="0.25">
      <c r="A424">
        <v>929</v>
      </c>
      <c r="B424">
        <v>1</v>
      </c>
      <c r="C424" s="1">
        <v>24961</v>
      </c>
      <c r="D424">
        <v>1</v>
      </c>
      <c r="E424">
        <v>4</v>
      </c>
      <c r="F424">
        <v>5</v>
      </c>
      <c r="G424" t="s">
        <v>13</v>
      </c>
      <c r="H424">
        <v>40</v>
      </c>
      <c r="I424">
        <v>43044</v>
      </c>
      <c r="J424">
        <v>205162</v>
      </c>
      <c r="K424" s="3">
        <f>I424*Code!$F$1</f>
        <v>46487.520000000004</v>
      </c>
      <c r="L424" s="2">
        <f t="shared" si="18"/>
        <v>22.418749999999999</v>
      </c>
      <c r="M424">
        <f t="shared" ca="1" si="19"/>
        <v>47</v>
      </c>
      <c r="N424" t="str">
        <f t="shared" si="20"/>
        <v>IN</v>
      </c>
    </row>
    <row r="425" spans="1:14" x14ac:dyDescent="0.25">
      <c r="A425">
        <v>81</v>
      </c>
      <c r="B425">
        <v>2</v>
      </c>
      <c r="C425" s="1">
        <v>21072</v>
      </c>
      <c r="D425">
        <v>1</v>
      </c>
      <c r="E425">
        <v>3</v>
      </c>
      <c r="F425">
        <v>4</v>
      </c>
      <c r="G425" t="s">
        <v>21</v>
      </c>
      <c r="H425">
        <v>38</v>
      </c>
      <c r="I425">
        <v>42996</v>
      </c>
      <c r="J425">
        <v>240000</v>
      </c>
      <c r="K425" s="3">
        <f>I425*Code!$F$1</f>
        <v>46435.68</v>
      </c>
      <c r="L425" s="2">
        <f t="shared" si="18"/>
        <v>23.57236842105263</v>
      </c>
      <c r="M425">
        <f t="shared" ca="1" si="19"/>
        <v>58</v>
      </c>
      <c r="N425" t="str">
        <f t="shared" si="20"/>
        <v>CO</v>
      </c>
    </row>
    <row r="426" spans="1:14" x14ac:dyDescent="0.25">
      <c r="A426">
        <v>737</v>
      </c>
      <c r="B426">
        <v>1</v>
      </c>
      <c r="C426" s="1">
        <v>29456</v>
      </c>
      <c r="D426">
        <v>1</v>
      </c>
      <c r="E426">
        <v>4</v>
      </c>
      <c r="F426">
        <v>5</v>
      </c>
      <c r="G426" t="s">
        <v>16</v>
      </c>
      <c r="H426">
        <v>37</v>
      </c>
      <c r="I426">
        <v>42956</v>
      </c>
      <c r="J426">
        <v>455934</v>
      </c>
      <c r="K426" s="3">
        <f>I426*Code!$F$1</f>
        <v>46392.480000000003</v>
      </c>
      <c r="L426" s="2">
        <f t="shared" si="18"/>
        <v>24.186936936936938</v>
      </c>
      <c r="M426">
        <f t="shared" ca="1" si="19"/>
        <v>35</v>
      </c>
      <c r="N426" t="str">
        <f t="shared" si="20"/>
        <v>IN</v>
      </c>
    </row>
    <row r="427" spans="1:14" x14ac:dyDescent="0.25">
      <c r="A427">
        <v>481</v>
      </c>
      <c r="B427">
        <v>2</v>
      </c>
      <c r="C427" s="1">
        <v>23456</v>
      </c>
      <c r="D427">
        <v>1</v>
      </c>
      <c r="E427">
        <v>1</v>
      </c>
      <c r="F427">
        <v>3</v>
      </c>
      <c r="G427" t="s">
        <v>10</v>
      </c>
      <c r="H427">
        <v>38</v>
      </c>
      <c r="I427">
        <v>42936</v>
      </c>
      <c r="J427">
        <v>-6000</v>
      </c>
      <c r="K427" s="3">
        <f>I427*Code!$F$1</f>
        <v>46370.880000000005</v>
      </c>
      <c r="L427" s="2">
        <f t="shared" si="18"/>
        <v>23.539473684210527</v>
      </c>
      <c r="M427">
        <f t="shared" ca="1" si="19"/>
        <v>51</v>
      </c>
      <c r="N427" t="str">
        <f t="shared" si="20"/>
        <v>ÖF</v>
      </c>
    </row>
    <row r="428" spans="1:14" x14ac:dyDescent="0.25">
      <c r="A428">
        <v>288</v>
      </c>
      <c r="B428">
        <v>1</v>
      </c>
      <c r="C428" s="1">
        <v>27129</v>
      </c>
      <c r="D428">
        <v>1</v>
      </c>
      <c r="E428">
        <v>2</v>
      </c>
      <c r="F428">
        <v>3</v>
      </c>
      <c r="G428" t="s">
        <v>10</v>
      </c>
      <c r="H428">
        <v>39</v>
      </c>
      <c r="I428">
        <v>42876</v>
      </c>
      <c r="J428">
        <v>91363</v>
      </c>
      <c r="K428" s="3">
        <f>I428*Code!$F$1</f>
        <v>46306.080000000002</v>
      </c>
      <c r="L428" s="2">
        <f t="shared" si="18"/>
        <v>22.903846153846153</v>
      </c>
      <c r="M428">
        <f t="shared" ca="1" si="19"/>
        <v>41</v>
      </c>
      <c r="N428" t="str">
        <f t="shared" si="20"/>
        <v>ÖF</v>
      </c>
    </row>
    <row r="429" spans="1:14" x14ac:dyDescent="0.25">
      <c r="A429">
        <v>925</v>
      </c>
      <c r="B429">
        <v>1</v>
      </c>
      <c r="C429" s="1">
        <v>29973</v>
      </c>
      <c r="D429">
        <v>1</v>
      </c>
      <c r="E429">
        <v>3</v>
      </c>
      <c r="F429">
        <v>5</v>
      </c>
      <c r="G429" t="s">
        <v>13</v>
      </c>
      <c r="H429">
        <v>40</v>
      </c>
      <c r="I429">
        <v>42856</v>
      </c>
      <c r="J429">
        <v>275053</v>
      </c>
      <c r="K429" s="3">
        <f>I429*Code!$F$1</f>
        <v>46284.480000000003</v>
      </c>
      <c r="L429" s="2">
        <f t="shared" si="18"/>
        <v>22.320833333333333</v>
      </c>
      <c r="M429">
        <f t="shared" ca="1" si="19"/>
        <v>34</v>
      </c>
      <c r="N429" t="str">
        <f t="shared" si="20"/>
        <v>IN</v>
      </c>
    </row>
    <row r="430" spans="1:14" x14ac:dyDescent="0.25">
      <c r="A430">
        <v>1144</v>
      </c>
      <c r="B430">
        <v>2</v>
      </c>
      <c r="C430" s="1">
        <v>22716</v>
      </c>
      <c r="D430">
        <v>1</v>
      </c>
      <c r="E430">
        <v>2</v>
      </c>
      <c r="F430">
        <v>4</v>
      </c>
      <c r="G430" t="s">
        <v>11</v>
      </c>
      <c r="H430">
        <v>40</v>
      </c>
      <c r="I430">
        <v>42748</v>
      </c>
      <c r="J430">
        <v>86641</v>
      </c>
      <c r="K430" s="3">
        <f>I430*Code!$F$1</f>
        <v>46167.840000000004</v>
      </c>
      <c r="L430" s="2">
        <f t="shared" si="18"/>
        <v>22.264583333333334</v>
      </c>
      <c r="M430">
        <f t="shared" ca="1" si="19"/>
        <v>53</v>
      </c>
      <c r="N430" t="str">
        <f t="shared" si="20"/>
        <v>IT</v>
      </c>
    </row>
    <row r="431" spans="1:14" x14ac:dyDescent="0.25">
      <c r="A431">
        <v>302</v>
      </c>
      <c r="B431">
        <v>1</v>
      </c>
      <c r="C431" s="1">
        <v>24242</v>
      </c>
      <c r="D431">
        <v>1</v>
      </c>
      <c r="E431">
        <v>3</v>
      </c>
      <c r="F431">
        <v>4</v>
      </c>
      <c r="G431" t="s">
        <v>9</v>
      </c>
      <c r="H431">
        <v>35</v>
      </c>
      <c r="I431">
        <v>42740</v>
      </c>
      <c r="J431">
        <v>0</v>
      </c>
      <c r="K431" s="3">
        <f>I431*Code!$F$1</f>
        <v>46159.200000000004</v>
      </c>
      <c r="L431" s="2">
        <f t="shared" si="18"/>
        <v>25.44047619047619</v>
      </c>
      <c r="M431">
        <f t="shared" ca="1" si="19"/>
        <v>49</v>
      </c>
      <c r="N431" t="str">
        <f t="shared" si="20"/>
        <v>SO</v>
      </c>
    </row>
    <row r="432" spans="1:14" x14ac:dyDescent="0.25">
      <c r="A432">
        <v>1291</v>
      </c>
      <c r="B432">
        <v>1</v>
      </c>
      <c r="C432" s="1">
        <v>31777</v>
      </c>
      <c r="D432">
        <v>1</v>
      </c>
      <c r="E432">
        <v>1</v>
      </c>
      <c r="F432">
        <v>5</v>
      </c>
      <c r="G432" t="s">
        <v>13</v>
      </c>
      <c r="H432">
        <v>40</v>
      </c>
      <c r="I432">
        <v>42720</v>
      </c>
      <c r="J432">
        <v>32000</v>
      </c>
      <c r="K432" s="3">
        <f>I432*Code!$F$1</f>
        <v>46137.600000000006</v>
      </c>
      <c r="L432" s="2">
        <f t="shared" si="18"/>
        <v>22.25</v>
      </c>
      <c r="M432">
        <f t="shared" ca="1" si="19"/>
        <v>29</v>
      </c>
      <c r="N432" t="str">
        <f t="shared" si="20"/>
        <v>IN</v>
      </c>
    </row>
    <row r="433" spans="1:14" x14ac:dyDescent="0.25">
      <c r="A433">
        <v>784</v>
      </c>
      <c r="B433">
        <v>1</v>
      </c>
      <c r="C433" s="1">
        <v>30309</v>
      </c>
      <c r="D433">
        <v>1</v>
      </c>
      <c r="E433">
        <v>4</v>
      </c>
      <c r="F433">
        <v>4</v>
      </c>
      <c r="G433" t="s">
        <v>12</v>
      </c>
      <c r="H433">
        <v>0</v>
      </c>
      <c r="I433">
        <v>42712</v>
      </c>
      <c r="J433">
        <v>22900</v>
      </c>
      <c r="K433" s="3">
        <f>I433*Code!$F$1</f>
        <v>46128.960000000006</v>
      </c>
      <c r="L433" s="2">
        <f t="shared" si="18"/>
        <v>0</v>
      </c>
      <c r="M433">
        <f t="shared" ca="1" si="19"/>
        <v>33</v>
      </c>
      <c r="N433" t="str">
        <f t="shared" si="20"/>
        <v>SO</v>
      </c>
    </row>
    <row r="434" spans="1:14" x14ac:dyDescent="0.25">
      <c r="A434">
        <v>998</v>
      </c>
      <c r="B434">
        <v>2</v>
      </c>
      <c r="C434" s="1">
        <v>21649</v>
      </c>
      <c r="D434">
        <v>1</v>
      </c>
      <c r="E434">
        <v>4</v>
      </c>
      <c r="F434">
        <v>4</v>
      </c>
      <c r="G434" t="s">
        <v>19</v>
      </c>
      <c r="H434">
        <v>29</v>
      </c>
      <c r="I434">
        <v>42632</v>
      </c>
      <c r="J434">
        <v>366977</v>
      </c>
      <c r="K434" s="3">
        <f>I434*Code!$F$1</f>
        <v>46042.560000000005</v>
      </c>
      <c r="L434" s="2">
        <f t="shared" si="18"/>
        <v>30.626436781609197</v>
      </c>
      <c r="M434">
        <f t="shared" ca="1" si="19"/>
        <v>56</v>
      </c>
      <c r="N434" t="str">
        <f t="shared" si="20"/>
        <v>FI</v>
      </c>
    </row>
    <row r="435" spans="1:14" x14ac:dyDescent="0.25">
      <c r="A435">
        <v>661</v>
      </c>
      <c r="B435">
        <v>2</v>
      </c>
      <c r="C435" s="1">
        <v>24682</v>
      </c>
      <c r="D435">
        <v>1</v>
      </c>
      <c r="E435">
        <v>4</v>
      </c>
      <c r="F435">
        <v>4</v>
      </c>
      <c r="G435" t="s">
        <v>19</v>
      </c>
      <c r="H435">
        <v>40</v>
      </c>
      <c r="I435">
        <v>42564</v>
      </c>
      <c r="J435">
        <v>91845</v>
      </c>
      <c r="K435" s="3">
        <f>I435*Code!$F$1</f>
        <v>45969.120000000003</v>
      </c>
      <c r="L435" s="2">
        <f t="shared" si="18"/>
        <v>22.168749999999999</v>
      </c>
      <c r="M435">
        <f t="shared" ca="1" si="19"/>
        <v>48</v>
      </c>
      <c r="N435" t="str">
        <f t="shared" si="20"/>
        <v>FI</v>
      </c>
    </row>
    <row r="436" spans="1:14" x14ac:dyDescent="0.25">
      <c r="A436">
        <v>1286</v>
      </c>
      <c r="B436">
        <v>2</v>
      </c>
      <c r="C436" s="1">
        <v>25014</v>
      </c>
      <c r="D436">
        <v>1</v>
      </c>
      <c r="E436">
        <v>2</v>
      </c>
      <c r="F436">
        <v>4</v>
      </c>
      <c r="G436" t="s">
        <v>9</v>
      </c>
      <c r="H436">
        <v>40</v>
      </c>
      <c r="I436">
        <v>42556</v>
      </c>
      <c r="J436">
        <v>49798</v>
      </c>
      <c r="K436" s="3">
        <f>I436*Code!$F$1</f>
        <v>45960.480000000003</v>
      </c>
      <c r="L436" s="2">
        <f t="shared" si="18"/>
        <v>22.164583333333333</v>
      </c>
      <c r="M436">
        <f t="shared" ca="1" si="19"/>
        <v>47</v>
      </c>
      <c r="N436" t="str">
        <f t="shared" si="20"/>
        <v>SO</v>
      </c>
    </row>
    <row r="437" spans="1:14" x14ac:dyDescent="0.25">
      <c r="A437">
        <v>227</v>
      </c>
      <c r="B437">
        <v>1</v>
      </c>
      <c r="C437" s="1">
        <v>22690</v>
      </c>
      <c r="D437">
        <v>1</v>
      </c>
      <c r="E437">
        <v>2</v>
      </c>
      <c r="F437">
        <v>4</v>
      </c>
      <c r="G437" t="s">
        <v>21</v>
      </c>
      <c r="H437">
        <v>38</v>
      </c>
      <c r="I437">
        <v>42516</v>
      </c>
      <c r="J437">
        <v>230000</v>
      </c>
      <c r="K437" s="3">
        <f>I437*Code!$F$1</f>
        <v>45917.280000000006</v>
      </c>
      <c r="L437" s="2">
        <f t="shared" si="18"/>
        <v>23.309210526315791</v>
      </c>
      <c r="M437">
        <f t="shared" ca="1" si="19"/>
        <v>54</v>
      </c>
      <c r="N437" t="str">
        <f t="shared" si="20"/>
        <v>CO</v>
      </c>
    </row>
    <row r="438" spans="1:14" x14ac:dyDescent="0.25">
      <c r="A438">
        <v>1130</v>
      </c>
      <c r="B438">
        <v>2</v>
      </c>
      <c r="C438" s="1">
        <v>20137</v>
      </c>
      <c r="D438">
        <v>1</v>
      </c>
      <c r="E438">
        <v>3</v>
      </c>
      <c r="F438">
        <v>4</v>
      </c>
      <c r="G438" t="s">
        <v>11</v>
      </c>
      <c r="H438">
        <v>38</v>
      </c>
      <c r="I438">
        <v>42504</v>
      </c>
      <c r="J438">
        <v>33193</v>
      </c>
      <c r="K438" s="3">
        <f>I438*Code!$F$1</f>
        <v>45904.32</v>
      </c>
      <c r="L438" s="2">
        <f t="shared" si="18"/>
        <v>23.30263157894737</v>
      </c>
      <c r="M438">
        <f t="shared" ca="1" si="19"/>
        <v>61</v>
      </c>
      <c r="N438" t="str">
        <f t="shared" si="20"/>
        <v>IT</v>
      </c>
    </row>
    <row r="439" spans="1:14" x14ac:dyDescent="0.25">
      <c r="A439">
        <v>489</v>
      </c>
      <c r="B439">
        <v>1</v>
      </c>
      <c r="C439" s="1">
        <v>30843</v>
      </c>
      <c r="D439">
        <v>1</v>
      </c>
      <c r="E439">
        <v>1</v>
      </c>
      <c r="F439">
        <v>4</v>
      </c>
      <c r="G439" t="s">
        <v>14</v>
      </c>
      <c r="H439">
        <v>45</v>
      </c>
      <c r="I439">
        <v>42492</v>
      </c>
      <c r="J439">
        <v>10900</v>
      </c>
      <c r="K439" s="3">
        <f>I439*Code!$F$1</f>
        <v>45891.360000000001</v>
      </c>
      <c r="L439" s="2">
        <f t="shared" si="18"/>
        <v>19.672222222222221</v>
      </c>
      <c r="M439">
        <f t="shared" ca="1" si="19"/>
        <v>31</v>
      </c>
      <c r="N439" t="str">
        <f t="shared" si="20"/>
        <v>CO</v>
      </c>
    </row>
    <row r="440" spans="1:14" x14ac:dyDescent="0.25">
      <c r="A440">
        <v>664</v>
      </c>
      <c r="B440">
        <v>1</v>
      </c>
      <c r="C440" s="1">
        <v>30134</v>
      </c>
      <c r="D440">
        <v>1</v>
      </c>
      <c r="E440">
        <v>4</v>
      </c>
      <c r="F440">
        <v>5</v>
      </c>
      <c r="G440" t="s">
        <v>16</v>
      </c>
      <c r="H440">
        <v>40</v>
      </c>
      <c r="I440">
        <v>42468</v>
      </c>
      <c r="J440">
        <v>84990</v>
      </c>
      <c r="K440" s="3">
        <f>I440*Code!$F$1</f>
        <v>45865.440000000002</v>
      </c>
      <c r="L440" s="2">
        <f t="shared" si="18"/>
        <v>22.118749999999999</v>
      </c>
      <c r="M440">
        <f t="shared" ca="1" si="19"/>
        <v>33</v>
      </c>
      <c r="N440" t="str">
        <f t="shared" si="20"/>
        <v>IN</v>
      </c>
    </row>
    <row r="441" spans="1:14" x14ac:dyDescent="0.25">
      <c r="A441">
        <v>354</v>
      </c>
      <c r="B441">
        <v>1</v>
      </c>
      <c r="C441" s="1">
        <v>29651</v>
      </c>
      <c r="D441">
        <v>1</v>
      </c>
      <c r="E441">
        <v>4</v>
      </c>
      <c r="F441">
        <v>5</v>
      </c>
      <c r="G441" t="s">
        <v>16</v>
      </c>
      <c r="H441">
        <v>38</v>
      </c>
      <c r="I441">
        <v>42368</v>
      </c>
      <c r="J441">
        <v>29366</v>
      </c>
      <c r="K441" s="3">
        <f>I441*Code!$F$1</f>
        <v>45757.440000000002</v>
      </c>
      <c r="L441" s="2">
        <f t="shared" si="18"/>
        <v>23.228070175438596</v>
      </c>
      <c r="M441">
        <f t="shared" ca="1" si="19"/>
        <v>35</v>
      </c>
      <c r="N441" t="str">
        <f t="shared" si="20"/>
        <v>IN</v>
      </c>
    </row>
    <row r="442" spans="1:14" x14ac:dyDescent="0.25">
      <c r="A442">
        <v>944</v>
      </c>
      <c r="B442">
        <v>1</v>
      </c>
      <c r="C442" s="1">
        <v>20654</v>
      </c>
      <c r="D442">
        <v>1</v>
      </c>
      <c r="E442">
        <v>2</v>
      </c>
      <c r="F442">
        <v>4</v>
      </c>
      <c r="G442" t="s">
        <v>14</v>
      </c>
      <c r="H442">
        <v>39</v>
      </c>
      <c r="I442">
        <v>42328</v>
      </c>
      <c r="J442">
        <v>145600</v>
      </c>
      <c r="K442" s="3">
        <f>I442*Code!$F$1</f>
        <v>45714.240000000005</v>
      </c>
      <c r="L442" s="2">
        <f t="shared" si="18"/>
        <v>22.611111111111111</v>
      </c>
      <c r="M442">
        <f t="shared" ca="1" si="19"/>
        <v>59</v>
      </c>
      <c r="N442" t="str">
        <f t="shared" si="20"/>
        <v>CO</v>
      </c>
    </row>
    <row r="443" spans="1:14" x14ac:dyDescent="0.25">
      <c r="A443">
        <v>1179</v>
      </c>
      <c r="B443">
        <v>2</v>
      </c>
      <c r="C443" s="1">
        <v>25660</v>
      </c>
      <c r="D443">
        <v>1</v>
      </c>
      <c r="E443">
        <v>3</v>
      </c>
      <c r="F443">
        <v>4</v>
      </c>
      <c r="G443" t="s">
        <v>11</v>
      </c>
      <c r="H443">
        <v>20</v>
      </c>
      <c r="I443">
        <v>42312</v>
      </c>
      <c r="J443">
        <v>101880</v>
      </c>
      <c r="K443" s="3">
        <f>I443*Code!$F$1</f>
        <v>45696.960000000006</v>
      </c>
      <c r="L443" s="2">
        <f t="shared" si="18"/>
        <v>44.075000000000003</v>
      </c>
      <c r="M443">
        <f t="shared" ca="1" si="19"/>
        <v>45</v>
      </c>
      <c r="N443" t="str">
        <f t="shared" si="20"/>
        <v>IT</v>
      </c>
    </row>
    <row r="444" spans="1:14" x14ac:dyDescent="0.25">
      <c r="A444">
        <v>361</v>
      </c>
      <c r="B444">
        <v>1</v>
      </c>
      <c r="C444" s="1">
        <v>20258</v>
      </c>
      <c r="D444">
        <v>1</v>
      </c>
      <c r="E444">
        <v>4</v>
      </c>
      <c r="F444">
        <v>4</v>
      </c>
      <c r="G444" t="s">
        <v>9</v>
      </c>
      <c r="H444">
        <v>35</v>
      </c>
      <c r="I444">
        <v>42300</v>
      </c>
      <c r="J444">
        <v>178500</v>
      </c>
      <c r="K444" s="3">
        <f>I444*Code!$F$1</f>
        <v>45684</v>
      </c>
      <c r="L444" s="2">
        <f t="shared" si="18"/>
        <v>25.178571428571427</v>
      </c>
      <c r="M444">
        <f t="shared" ca="1" si="19"/>
        <v>60</v>
      </c>
      <c r="N444" t="str">
        <f t="shared" si="20"/>
        <v>SO</v>
      </c>
    </row>
    <row r="445" spans="1:14" x14ac:dyDescent="0.25">
      <c r="A445">
        <v>527</v>
      </c>
      <c r="B445">
        <v>1</v>
      </c>
      <c r="C445" s="1">
        <v>29401</v>
      </c>
      <c r="D445">
        <v>1</v>
      </c>
      <c r="E445">
        <v>3</v>
      </c>
      <c r="F445">
        <v>4</v>
      </c>
      <c r="G445" t="s">
        <v>14</v>
      </c>
      <c r="H445">
        <v>40</v>
      </c>
      <c r="I445">
        <v>42264</v>
      </c>
      <c r="J445">
        <v>367364</v>
      </c>
      <c r="K445" s="3">
        <f>I445*Code!$F$1</f>
        <v>45645.120000000003</v>
      </c>
      <c r="L445" s="2">
        <f t="shared" si="18"/>
        <v>22.012499999999999</v>
      </c>
      <c r="M445">
        <f t="shared" ca="1" si="19"/>
        <v>35</v>
      </c>
      <c r="N445" t="str">
        <f t="shared" si="20"/>
        <v>CO</v>
      </c>
    </row>
    <row r="446" spans="1:14" x14ac:dyDescent="0.25">
      <c r="A446">
        <v>414</v>
      </c>
      <c r="B446">
        <v>1</v>
      </c>
      <c r="C446" s="1">
        <v>25059</v>
      </c>
      <c r="D446">
        <v>1</v>
      </c>
      <c r="E446">
        <v>4</v>
      </c>
      <c r="F446">
        <v>4</v>
      </c>
      <c r="G446" t="s">
        <v>15</v>
      </c>
      <c r="H446">
        <v>40</v>
      </c>
      <c r="I446">
        <v>42224</v>
      </c>
      <c r="J446">
        <v>101726</v>
      </c>
      <c r="K446" s="3">
        <f>I446*Code!$F$1</f>
        <v>45601.920000000006</v>
      </c>
      <c r="L446" s="2">
        <f t="shared" si="18"/>
        <v>21.991666666666667</v>
      </c>
      <c r="M446">
        <f t="shared" ca="1" si="19"/>
        <v>47</v>
      </c>
      <c r="N446" t="str">
        <f t="shared" si="20"/>
        <v>FI</v>
      </c>
    </row>
    <row r="447" spans="1:14" x14ac:dyDescent="0.25">
      <c r="A447">
        <v>1005</v>
      </c>
      <c r="B447">
        <v>1</v>
      </c>
      <c r="C447" s="1">
        <v>23604</v>
      </c>
      <c r="D447">
        <v>1</v>
      </c>
      <c r="E447">
        <v>1</v>
      </c>
      <c r="F447">
        <v>4</v>
      </c>
      <c r="G447" t="s">
        <v>9</v>
      </c>
      <c r="H447">
        <v>40</v>
      </c>
      <c r="I447">
        <v>42184</v>
      </c>
      <c r="J447">
        <v>115</v>
      </c>
      <c r="K447" s="3">
        <f>I447*Code!$F$1</f>
        <v>45558.720000000001</v>
      </c>
      <c r="L447" s="2">
        <f t="shared" si="18"/>
        <v>21.970833333333335</v>
      </c>
      <c r="M447">
        <f t="shared" ca="1" si="19"/>
        <v>51</v>
      </c>
      <c r="N447" t="str">
        <f t="shared" si="20"/>
        <v>SO</v>
      </c>
    </row>
    <row r="448" spans="1:14" x14ac:dyDescent="0.25">
      <c r="A448">
        <v>882</v>
      </c>
      <c r="B448">
        <v>1</v>
      </c>
      <c r="C448" s="1">
        <v>28048</v>
      </c>
      <c r="D448">
        <v>1</v>
      </c>
      <c r="E448">
        <v>4</v>
      </c>
      <c r="F448">
        <v>4</v>
      </c>
      <c r="G448" t="s">
        <v>14</v>
      </c>
      <c r="H448">
        <v>40</v>
      </c>
      <c r="I448">
        <v>42176</v>
      </c>
      <c r="J448">
        <v>631796</v>
      </c>
      <c r="K448" s="3">
        <f>I448*Code!$F$1</f>
        <v>45550.080000000002</v>
      </c>
      <c r="L448" s="2">
        <f t="shared" si="18"/>
        <v>21.966666666666665</v>
      </c>
      <c r="M448">
        <f t="shared" ca="1" si="19"/>
        <v>39</v>
      </c>
      <c r="N448" t="str">
        <f t="shared" si="20"/>
        <v>CO</v>
      </c>
    </row>
    <row r="449" spans="1:14" x14ac:dyDescent="0.25">
      <c r="A449">
        <v>1223</v>
      </c>
      <c r="B449">
        <v>1</v>
      </c>
      <c r="C449" s="1">
        <v>27896</v>
      </c>
      <c r="D449">
        <v>1</v>
      </c>
      <c r="E449">
        <v>4</v>
      </c>
      <c r="F449">
        <v>4</v>
      </c>
      <c r="G449" t="s">
        <v>19</v>
      </c>
      <c r="H449">
        <v>40</v>
      </c>
      <c r="I449">
        <v>42176</v>
      </c>
      <c r="J449">
        <v>111591</v>
      </c>
      <c r="K449" s="3">
        <f>I449*Code!$F$1</f>
        <v>45550.080000000002</v>
      </c>
      <c r="L449" s="2">
        <f t="shared" si="18"/>
        <v>21.966666666666665</v>
      </c>
      <c r="M449">
        <f t="shared" ca="1" si="19"/>
        <v>39</v>
      </c>
      <c r="N449" t="str">
        <f t="shared" si="20"/>
        <v>FI</v>
      </c>
    </row>
    <row r="450" spans="1:14" x14ac:dyDescent="0.25">
      <c r="A450">
        <v>697</v>
      </c>
      <c r="B450">
        <v>1</v>
      </c>
      <c r="C450" s="1">
        <v>28400</v>
      </c>
      <c r="D450">
        <v>1</v>
      </c>
      <c r="E450">
        <v>3</v>
      </c>
      <c r="F450">
        <v>4</v>
      </c>
      <c r="G450" t="s">
        <v>19</v>
      </c>
      <c r="H450">
        <v>40</v>
      </c>
      <c r="I450">
        <v>42168</v>
      </c>
      <c r="J450">
        <v>184560</v>
      </c>
      <c r="K450" s="3">
        <f>I450*Code!$F$1</f>
        <v>45541.440000000002</v>
      </c>
      <c r="L450" s="2">
        <f t="shared" si="18"/>
        <v>21.962499999999999</v>
      </c>
      <c r="M450">
        <f t="shared" ca="1" si="19"/>
        <v>38</v>
      </c>
      <c r="N450" t="str">
        <f t="shared" si="20"/>
        <v>FI</v>
      </c>
    </row>
    <row r="451" spans="1:14" x14ac:dyDescent="0.25">
      <c r="A451">
        <v>80</v>
      </c>
      <c r="B451">
        <v>1</v>
      </c>
      <c r="C451" s="1">
        <v>27651</v>
      </c>
      <c r="D451">
        <v>1</v>
      </c>
      <c r="E451">
        <v>2</v>
      </c>
      <c r="F451">
        <v>3</v>
      </c>
      <c r="G451" t="s">
        <v>10</v>
      </c>
      <c r="H451">
        <v>38</v>
      </c>
      <c r="I451">
        <v>42164</v>
      </c>
      <c r="J451">
        <v>21608</v>
      </c>
      <c r="K451" s="3">
        <f>I451*Code!$F$1</f>
        <v>45537.120000000003</v>
      </c>
      <c r="L451" s="2">
        <f t="shared" ref="L451:L514" si="21">IF(H451&gt;0,I451/(12*4*H451),0)</f>
        <v>23.116228070175438</v>
      </c>
      <c r="M451">
        <f t="shared" ref="M451:M514" ca="1" si="22">ROUNDDOWN(YEARFRAC(C451,TODAY(),1),0)</f>
        <v>40</v>
      </c>
      <c r="N451" t="str">
        <f t="shared" ref="N451:N514" si="23">MID(G451,2,2)</f>
        <v>ÖF</v>
      </c>
    </row>
    <row r="452" spans="1:14" x14ac:dyDescent="0.25">
      <c r="A452">
        <v>435</v>
      </c>
      <c r="B452">
        <v>1</v>
      </c>
      <c r="C452" s="1">
        <v>29166</v>
      </c>
      <c r="D452">
        <v>1</v>
      </c>
      <c r="E452">
        <v>3</v>
      </c>
      <c r="F452">
        <v>4</v>
      </c>
      <c r="G452" t="s">
        <v>15</v>
      </c>
      <c r="H452">
        <v>39</v>
      </c>
      <c r="I452">
        <v>42152</v>
      </c>
      <c r="J452">
        <v>135896</v>
      </c>
      <c r="K452" s="3">
        <f>I452*Code!$F$1</f>
        <v>45524.160000000003</v>
      </c>
      <c r="L452" s="2">
        <f t="shared" si="21"/>
        <v>22.517094017094017</v>
      </c>
      <c r="M452">
        <f t="shared" ca="1" si="22"/>
        <v>36</v>
      </c>
      <c r="N452" t="str">
        <f t="shared" si="23"/>
        <v>FI</v>
      </c>
    </row>
    <row r="453" spans="1:14" x14ac:dyDescent="0.25">
      <c r="A453">
        <v>407</v>
      </c>
      <c r="B453">
        <v>1</v>
      </c>
      <c r="C453" s="1">
        <v>24467</v>
      </c>
      <c r="D453">
        <v>1</v>
      </c>
      <c r="E453">
        <v>2</v>
      </c>
      <c r="F453">
        <v>2</v>
      </c>
      <c r="G453" t="s">
        <v>14</v>
      </c>
      <c r="H453">
        <v>40</v>
      </c>
      <c r="I453">
        <v>42124</v>
      </c>
      <c r="J453">
        <v>33826</v>
      </c>
      <c r="K453" s="3">
        <f>I453*Code!$F$1</f>
        <v>45493.920000000006</v>
      </c>
      <c r="L453" s="2">
        <f t="shared" si="21"/>
        <v>21.939583333333335</v>
      </c>
      <c r="M453">
        <f t="shared" ca="1" si="22"/>
        <v>49</v>
      </c>
      <c r="N453" t="str">
        <f t="shared" si="23"/>
        <v>CO</v>
      </c>
    </row>
    <row r="454" spans="1:14" x14ac:dyDescent="0.25">
      <c r="A454">
        <v>428</v>
      </c>
      <c r="B454">
        <v>1</v>
      </c>
      <c r="C454" s="1">
        <v>23970</v>
      </c>
      <c r="D454">
        <v>1</v>
      </c>
      <c r="E454">
        <v>4</v>
      </c>
      <c r="F454">
        <v>4</v>
      </c>
      <c r="G454" t="s">
        <v>14</v>
      </c>
      <c r="H454">
        <v>38</v>
      </c>
      <c r="I454">
        <v>42104</v>
      </c>
      <c r="J454">
        <v>179321</v>
      </c>
      <c r="K454" s="3">
        <f>I454*Code!$F$1</f>
        <v>45472.32</v>
      </c>
      <c r="L454" s="2">
        <f t="shared" si="21"/>
        <v>23.083333333333332</v>
      </c>
      <c r="M454">
        <f t="shared" ca="1" si="22"/>
        <v>50</v>
      </c>
      <c r="N454" t="str">
        <f t="shared" si="23"/>
        <v>CO</v>
      </c>
    </row>
    <row r="455" spans="1:14" x14ac:dyDescent="0.25">
      <c r="A455">
        <v>805</v>
      </c>
      <c r="B455">
        <v>2</v>
      </c>
      <c r="C455" s="1">
        <v>29227</v>
      </c>
      <c r="D455">
        <v>1</v>
      </c>
      <c r="E455">
        <v>1</v>
      </c>
      <c r="F455">
        <v>3</v>
      </c>
      <c r="G455" t="s">
        <v>10</v>
      </c>
      <c r="H455">
        <v>20</v>
      </c>
      <c r="I455">
        <v>42016</v>
      </c>
      <c r="J455">
        <v>5000</v>
      </c>
      <c r="K455" s="3">
        <f>I455*Code!$F$1</f>
        <v>45377.280000000006</v>
      </c>
      <c r="L455" s="2">
        <f t="shared" si="21"/>
        <v>43.766666666666666</v>
      </c>
      <c r="M455">
        <f t="shared" ca="1" si="22"/>
        <v>36</v>
      </c>
      <c r="N455" t="str">
        <f t="shared" si="23"/>
        <v>ÖF</v>
      </c>
    </row>
    <row r="456" spans="1:14" x14ac:dyDescent="0.25">
      <c r="A456">
        <v>928</v>
      </c>
      <c r="B456">
        <v>1</v>
      </c>
      <c r="C456" s="1">
        <v>26372</v>
      </c>
      <c r="D456">
        <v>1</v>
      </c>
      <c r="E456">
        <v>2</v>
      </c>
      <c r="F456">
        <v>3</v>
      </c>
      <c r="G456" t="s">
        <v>10</v>
      </c>
      <c r="H456">
        <v>40</v>
      </c>
      <c r="I456">
        <v>41832</v>
      </c>
      <c r="J456">
        <v>56283</v>
      </c>
      <c r="K456" s="3">
        <f>I456*Code!$F$1</f>
        <v>45178.560000000005</v>
      </c>
      <c r="L456" s="2">
        <f t="shared" si="21"/>
        <v>21.787500000000001</v>
      </c>
      <c r="M456">
        <f t="shared" ca="1" si="22"/>
        <v>43</v>
      </c>
      <c r="N456" t="str">
        <f t="shared" si="23"/>
        <v>ÖF</v>
      </c>
    </row>
    <row r="457" spans="1:14" x14ac:dyDescent="0.25">
      <c r="A457">
        <v>438</v>
      </c>
      <c r="B457">
        <v>2</v>
      </c>
      <c r="C457" s="1">
        <v>23225</v>
      </c>
      <c r="D457">
        <v>1</v>
      </c>
      <c r="E457">
        <v>2</v>
      </c>
      <c r="F457">
        <v>2</v>
      </c>
      <c r="G457" t="s">
        <v>21</v>
      </c>
      <c r="H457">
        <v>40</v>
      </c>
      <c r="I457">
        <v>41760</v>
      </c>
      <c r="J457">
        <v>22750</v>
      </c>
      <c r="K457" s="3">
        <f>I457*Code!$F$1</f>
        <v>45100.800000000003</v>
      </c>
      <c r="L457" s="2">
        <f t="shared" si="21"/>
        <v>21.75</v>
      </c>
      <c r="M457">
        <f t="shared" ca="1" si="22"/>
        <v>52</v>
      </c>
      <c r="N457" t="str">
        <f t="shared" si="23"/>
        <v>CO</v>
      </c>
    </row>
    <row r="458" spans="1:14" x14ac:dyDescent="0.25">
      <c r="A458">
        <v>275</v>
      </c>
      <c r="B458">
        <v>1</v>
      </c>
      <c r="C458" s="1">
        <v>25985</v>
      </c>
      <c r="D458">
        <v>1</v>
      </c>
      <c r="E458">
        <v>3</v>
      </c>
      <c r="F458">
        <v>3</v>
      </c>
      <c r="G458" t="s">
        <v>10</v>
      </c>
      <c r="H458">
        <v>39</v>
      </c>
      <c r="I458">
        <v>41748</v>
      </c>
      <c r="J458">
        <v>177798</v>
      </c>
      <c r="K458" s="3">
        <f>I458*Code!$F$1</f>
        <v>45087.840000000004</v>
      </c>
      <c r="L458" s="2">
        <f t="shared" si="21"/>
        <v>22.301282051282051</v>
      </c>
      <c r="M458">
        <f t="shared" ca="1" si="22"/>
        <v>45</v>
      </c>
      <c r="N458" t="str">
        <f t="shared" si="23"/>
        <v>ÖF</v>
      </c>
    </row>
    <row r="459" spans="1:14" x14ac:dyDescent="0.25">
      <c r="A459">
        <v>98</v>
      </c>
      <c r="B459">
        <v>1</v>
      </c>
      <c r="C459" s="1">
        <v>27474</v>
      </c>
      <c r="D459">
        <v>1</v>
      </c>
      <c r="E459">
        <v>4</v>
      </c>
      <c r="F459">
        <v>5</v>
      </c>
      <c r="G459" t="s">
        <v>13</v>
      </c>
      <c r="H459">
        <v>35</v>
      </c>
      <c r="I459">
        <v>41736</v>
      </c>
      <c r="J459">
        <v>173580</v>
      </c>
      <c r="K459" s="3">
        <f>I459*Code!$F$1</f>
        <v>45074.880000000005</v>
      </c>
      <c r="L459" s="2">
        <f t="shared" si="21"/>
        <v>24.842857142857142</v>
      </c>
      <c r="M459">
        <f t="shared" ca="1" si="22"/>
        <v>40</v>
      </c>
      <c r="N459" t="str">
        <f t="shared" si="23"/>
        <v>IN</v>
      </c>
    </row>
    <row r="460" spans="1:14" x14ac:dyDescent="0.25">
      <c r="A460">
        <v>82</v>
      </c>
      <c r="B460">
        <v>2</v>
      </c>
      <c r="C460" s="1">
        <v>26343</v>
      </c>
      <c r="D460">
        <v>1</v>
      </c>
      <c r="E460">
        <v>4</v>
      </c>
      <c r="F460">
        <v>4</v>
      </c>
      <c r="G460" t="s">
        <v>14</v>
      </c>
      <c r="H460">
        <v>39</v>
      </c>
      <c r="I460">
        <v>41728</v>
      </c>
      <c r="J460">
        <v>95052</v>
      </c>
      <c r="K460" s="3">
        <f>I460*Code!$F$1</f>
        <v>45066.240000000005</v>
      </c>
      <c r="L460" s="2">
        <f t="shared" si="21"/>
        <v>22.29059829059829</v>
      </c>
      <c r="M460">
        <f t="shared" ca="1" si="22"/>
        <v>44</v>
      </c>
      <c r="N460" t="str">
        <f t="shared" si="23"/>
        <v>CO</v>
      </c>
    </row>
    <row r="461" spans="1:14" x14ac:dyDescent="0.25">
      <c r="A461">
        <v>782</v>
      </c>
      <c r="B461">
        <v>2</v>
      </c>
      <c r="C461" s="1">
        <v>26040</v>
      </c>
      <c r="D461">
        <v>1</v>
      </c>
      <c r="E461">
        <v>1</v>
      </c>
      <c r="F461">
        <v>4</v>
      </c>
      <c r="G461" t="s">
        <v>11</v>
      </c>
      <c r="H461">
        <v>35</v>
      </c>
      <c r="I461">
        <v>41720</v>
      </c>
      <c r="J461">
        <v>0</v>
      </c>
      <c r="K461" s="3">
        <f>I461*Code!$F$1</f>
        <v>45057.600000000006</v>
      </c>
      <c r="L461" s="2">
        <f t="shared" si="21"/>
        <v>24.833333333333332</v>
      </c>
      <c r="M461">
        <f t="shared" ca="1" si="22"/>
        <v>44</v>
      </c>
      <c r="N461" t="str">
        <f t="shared" si="23"/>
        <v>IT</v>
      </c>
    </row>
    <row r="462" spans="1:14" x14ac:dyDescent="0.25">
      <c r="A462">
        <v>140</v>
      </c>
      <c r="B462">
        <v>1</v>
      </c>
      <c r="C462" s="1">
        <v>30090</v>
      </c>
      <c r="D462">
        <v>1</v>
      </c>
      <c r="E462">
        <v>3</v>
      </c>
      <c r="F462">
        <v>4</v>
      </c>
      <c r="G462" t="s">
        <v>19</v>
      </c>
      <c r="H462">
        <v>42</v>
      </c>
      <c r="I462">
        <v>41636</v>
      </c>
      <c r="J462">
        <v>73880</v>
      </c>
      <c r="K462" s="3">
        <f>I462*Code!$F$1</f>
        <v>44966.880000000005</v>
      </c>
      <c r="L462" s="2">
        <f t="shared" si="21"/>
        <v>20.652777777777779</v>
      </c>
      <c r="M462">
        <f t="shared" ca="1" si="22"/>
        <v>33</v>
      </c>
      <c r="N462" t="str">
        <f t="shared" si="23"/>
        <v>FI</v>
      </c>
    </row>
    <row r="463" spans="1:14" x14ac:dyDescent="0.25">
      <c r="A463">
        <v>1196</v>
      </c>
      <c r="B463">
        <v>1</v>
      </c>
      <c r="C463" s="1">
        <v>26674</v>
      </c>
      <c r="D463">
        <v>1</v>
      </c>
      <c r="E463">
        <v>4</v>
      </c>
      <c r="F463">
        <v>5</v>
      </c>
      <c r="G463" t="s">
        <v>13</v>
      </c>
      <c r="H463">
        <v>40</v>
      </c>
      <c r="I463">
        <v>41624</v>
      </c>
      <c r="J463">
        <v>-119000</v>
      </c>
      <c r="K463" s="3">
        <f>I463*Code!$F$1</f>
        <v>44953.920000000006</v>
      </c>
      <c r="L463" s="2">
        <f t="shared" si="21"/>
        <v>21.679166666666667</v>
      </c>
      <c r="M463">
        <f t="shared" ca="1" si="22"/>
        <v>43</v>
      </c>
      <c r="N463" t="str">
        <f t="shared" si="23"/>
        <v>IN</v>
      </c>
    </row>
    <row r="464" spans="1:14" x14ac:dyDescent="0.25">
      <c r="A464">
        <v>1060</v>
      </c>
      <c r="B464">
        <v>1</v>
      </c>
      <c r="C464" s="1">
        <v>19404</v>
      </c>
      <c r="D464">
        <v>1</v>
      </c>
      <c r="E464">
        <v>2</v>
      </c>
      <c r="F464">
        <v>4</v>
      </c>
      <c r="G464" t="s">
        <v>12</v>
      </c>
      <c r="H464">
        <v>0</v>
      </c>
      <c r="I464">
        <v>41600</v>
      </c>
      <c r="J464">
        <v>165350</v>
      </c>
      <c r="K464" s="3">
        <f>I464*Code!$F$1</f>
        <v>44928</v>
      </c>
      <c r="L464" s="2">
        <f t="shared" si="21"/>
        <v>0</v>
      </c>
      <c r="M464">
        <f t="shared" ca="1" si="22"/>
        <v>63</v>
      </c>
      <c r="N464" t="str">
        <f t="shared" si="23"/>
        <v>SO</v>
      </c>
    </row>
    <row r="465" spans="1:14" x14ac:dyDescent="0.25">
      <c r="A465">
        <v>858</v>
      </c>
      <c r="B465">
        <v>1</v>
      </c>
      <c r="C465" s="1">
        <v>29670</v>
      </c>
      <c r="D465">
        <v>1</v>
      </c>
      <c r="E465">
        <v>4</v>
      </c>
      <c r="F465">
        <v>4</v>
      </c>
      <c r="G465" t="s">
        <v>12</v>
      </c>
      <c r="H465">
        <v>35</v>
      </c>
      <c r="I465">
        <v>41584</v>
      </c>
      <c r="J465">
        <v>26475</v>
      </c>
      <c r="K465" s="3">
        <f>I465*Code!$F$1</f>
        <v>44910.720000000001</v>
      </c>
      <c r="L465" s="2">
        <f t="shared" si="21"/>
        <v>24.752380952380953</v>
      </c>
      <c r="M465">
        <f t="shared" ca="1" si="22"/>
        <v>34</v>
      </c>
      <c r="N465" t="str">
        <f t="shared" si="23"/>
        <v>SO</v>
      </c>
    </row>
    <row r="466" spans="1:14" x14ac:dyDescent="0.25">
      <c r="A466">
        <v>403</v>
      </c>
      <c r="B466">
        <v>1</v>
      </c>
      <c r="C466" s="1">
        <v>25422</v>
      </c>
      <c r="D466">
        <v>1</v>
      </c>
      <c r="E466">
        <v>3</v>
      </c>
      <c r="F466">
        <v>4</v>
      </c>
      <c r="G466" t="s">
        <v>11</v>
      </c>
      <c r="H466">
        <v>38</v>
      </c>
      <c r="I466">
        <v>41540</v>
      </c>
      <c r="J466">
        <v>282000</v>
      </c>
      <c r="K466" s="3">
        <f>I466*Code!$F$1</f>
        <v>44863.200000000004</v>
      </c>
      <c r="L466" s="2">
        <f t="shared" si="21"/>
        <v>22.774122807017545</v>
      </c>
      <c r="M466">
        <f t="shared" ca="1" si="22"/>
        <v>46</v>
      </c>
      <c r="N466" t="str">
        <f t="shared" si="23"/>
        <v>IT</v>
      </c>
    </row>
    <row r="467" spans="1:14" x14ac:dyDescent="0.25">
      <c r="A467">
        <v>867</v>
      </c>
      <c r="B467">
        <v>2</v>
      </c>
      <c r="C467" s="1">
        <v>28411</v>
      </c>
      <c r="D467">
        <v>1</v>
      </c>
      <c r="E467">
        <v>3</v>
      </c>
      <c r="F467">
        <v>4</v>
      </c>
      <c r="G467" t="s">
        <v>19</v>
      </c>
      <c r="H467">
        <v>35</v>
      </c>
      <c r="I467">
        <v>41540</v>
      </c>
      <c r="J467">
        <v>39918</v>
      </c>
      <c r="K467" s="3">
        <f>I467*Code!$F$1</f>
        <v>44863.200000000004</v>
      </c>
      <c r="L467" s="2">
        <f t="shared" si="21"/>
        <v>24.726190476190474</v>
      </c>
      <c r="M467">
        <f t="shared" ca="1" si="22"/>
        <v>38</v>
      </c>
      <c r="N467" t="str">
        <f t="shared" si="23"/>
        <v>FI</v>
      </c>
    </row>
    <row r="468" spans="1:14" x14ac:dyDescent="0.25">
      <c r="A468">
        <v>798</v>
      </c>
      <c r="B468">
        <v>1</v>
      </c>
      <c r="C468" s="1">
        <v>29328</v>
      </c>
      <c r="D468">
        <v>1</v>
      </c>
      <c r="E468">
        <v>1</v>
      </c>
      <c r="F468">
        <v>4</v>
      </c>
      <c r="G468" t="s">
        <v>19</v>
      </c>
      <c r="H468">
        <v>38</v>
      </c>
      <c r="I468">
        <v>41516</v>
      </c>
      <c r="J468">
        <v>500</v>
      </c>
      <c r="K468" s="3">
        <f>I468*Code!$F$1</f>
        <v>44837.280000000006</v>
      </c>
      <c r="L468" s="2">
        <f t="shared" si="21"/>
        <v>22.760964912280702</v>
      </c>
      <c r="M468">
        <f t="shared" ca="1" si="22"/>
        <v>35</v>
      </c>
      <c r="N468" t="str">
        <f t="shared" si="23"/>
        <v>FI</v>
      </c>
    </row>
    <row r="469" spans="1:14" x14ac:dyDescent="0.25">
      <c r="A469">
        <v>1212</v>
      </c>
      <c r="B469">
        <v>2</v>
      </c>
      <c r="C469" s="1">
        <v>25323</v>
      </c>
      <c r="D469">
        <v>1</v>
      </c>
      <c r="E469">
        <v>2</v>
      </c>
      <c r="F469">
        <v>4</v>
      </c>
      <c r="G469" t="s">
        <v>19</v>
      </c>
      <c r="H469">
        <v>40</v>
      </c>
      <c r="I469">
        <v>41444</v>
      </c>
      <c r="J469">
        <v>125219</v>
      </c>
      <c r="K469" s="3">
        <f>I469*Code!$F$1</f>
        <v>44759.520000000004</v>
      </c>
      <c r="L469" s="2">
        <f t="shared" si="21"/>
        <v>21.585416666666667</v>
      </c>
      <c r="M469">
        <f t="shared" ca="1" si="22"/>
        <v>46</v>
      </c>
      <c r="N469" t="str">
        <f t="shared" si="23"/>
        <v>FI</v>
      </c>
    </row>
    <row r="470" spans="1:14" x14ac:dyDescent="0.25">
      <c r="A470">
        <v>357</v>
      </c>
      <c r="B470">
        <v>2</v>
      </c>
      <c r="C470" s="1">
        <v>32553</v>
      </c>
      <c r="D470">
        <v>1</v>
      </c>
      <c r="E470">
        <v>4</v>
      </c>
      <c r="F470">
        <v>4</v>
      </c>
      <c r="G470" t="s">
        <v>21</v>
      </c>
      <c r="H470">
        <v>40</v>
      </c>
      <c r="I470">
        <v>41424</v>
      </c>
      <c r="J470">
        <v>561</v>
      </c>
      <c r="K470" s="3">
        <f>I470*Code!$F$1</f>
        <v>44737.920000000006</v>
      </c>
      <c r="L470" s="2">
        <f t="shared" si="21"/>
        <v>21.574999999999999</v>
      </c>
      <c r="M470">
        <f t="shared" ca="1" si="22"/>
        <v>27</v>
      </c>
      <c r="N470" t="str">
        <f t="shared" si="23"/>
        <v>CO</v>
      </c>
    </row>
    <row r="471" spans="1:14" x14ac:dyDescent="0.25">
      <c r="A471">
        <v>450</v>
      </c>
      <c r="B471">
        <v>1</v>
      </c>
      <c r="C471" s="1">
        <v>25943</v>
      </c>
      <c r="D471">
        <v>1</v>
      </c>
      <c r="E471">
        <v>3</v>
      </c>
      <c r="F471">
        <v>3</v>
      </c>
      <c r="G471" t="s">
        <v>10</v>
      </c>
      <c r="H471">
        <v>39</v>
      </c>
      <c r="I471">
        <v>41356</v>
      </c>
      <c r="J471">
        <v>186</v>
      </c>
      <c r="K471" s="3">
        <f>I471*Code!$F$1</f>
        <v>44664.480000000003</v>
      </c>
      <c r="L471" s="2">
        <f t="shared" si="21"/>
        <v>22.091880341880341</v>
      </c>
      <c r="M471">
        <f t="shared" ca="1" si="22"/>
        <v>45</v>
      </c>
      <c r="N471" t="str">
        <f t="shared" si="23"/>
        <v>ÖF</v>
      </c>
    </row>
    <row r="472" spans="1:14" x14ac:dyDescent="0.25">
      <c r="A472">
        <v>826</v>
      </c>
      <c r="B472">
        <v>1</v>
      </c>
      <c r="C472" s="1">
        <v>30858</v>
      </c>
      <c r="D472">
        <v>1</v>
      </c>
      <c r="E472">
        <v>2</v>
      </c>
      <c r="F472">
        <v>4</v>
      </c>
      <c r="G472" t="s">
        <v>11</v>
      </c>
      <c r="H472">
        <v>40</v>
      </c>
      <c r="I472">
        <v>41352</v>
      </c>
      <c r="J472">
        <v>32817</v>
      </c>
      <c r="K472" s="3">
        <f>I472*Code!$F$1</f>
        <v>44660.160000000003</v>
      </c>
      <c r="L472" s="2">
        <f t="shared" si="21"/>
        <v>21.537500000000001</v>
      </c>
      <c r="M472">
        <f t="shared" ca="1" si="22"/>
        <v>31</v>
      </c>
      <c r="N472" t="str">
        <f t="shared" si="23"/>
        <v>IT</v>
      </c>
    </row>
    <row r="473" spans="1:14" x14ac:dyDescent="0.25">
      <c r="A473">
        <v>124</v>
      </c>
      <c r="B473">
        <v>1</v>
      </c>
      <c r="C473" s="1">
        <v>26417</v>
      </c>
      <c r="D473">
        <v>1</v>
      </c>
      <c r="E473">
        <v>4</v>
      </c>
      <c r="F473">
        <v>3</v>
      </c>
      <c r="G473" t="s">
        <v>10</v>
      </c>
      <c r="H473">
        <v>40</v>
      </c>
      <c r="I473">
        <v>41224</v>
      </c>
      <c r="J473">
        <v>85000</v>
      </c>
      <c r="K473" s="3">
        <f>I473*Code!$F$1</f>
        <v>44521.920000000006</v>
      </c>
      <c r="L473" s="2">
        <f t="shared" si="21"/>
        <v>21.470833333333335</v>
      </c>
      <c r="M473">
        <f t="shared" ca="1" si="22"/>
        <v>43</v>
      </c>
      <c r="N473" t="str">
        <f t="shared" si="23"/>
        <v>ÖF</v>
      </c>
    </row>
    <row r="474" spans="1:14" x14ac:dyDescent="0.25">
      <c r="A474">
        <v>1065</v>
      </c>
      <c r="B474">
        <v>1</v>
      </c>
      <c r="C474" s="1">
        <v>25086</v>
      </c>
      <c r="D474">
        <v>1</v>
      </c>
      <c r="E474">
        <v>4</v>
      </c>
      <c r="F474">
        <v>5</v>
      </c>
      <c r="G474" t="s">
        <v>13</v>
      </c>
      <c r="H474">
        <v>40</v>
      </c>
      <c r="I474">
        <v>41168</v>
      </c>
      <c r="J474">
        <v>70213</v>
      </c>
      <c r="K474" s="3">
        <f>I474*Code!$F$1</f>
        <v>44461.440000000002</v>
      </c>
      <c r="L474" s="2">
        <f t="shared" si="21"/>
        <v>21.441666666666666</v>
      </c>
      <c r="M474">
        <f t="shared" ca="1" si="22"/>
        <v>47</v>
      </c>
      <c r="N474" t="str">
        <f t="shared" si="23"/>
        <v>IN</v>
      </c>
    </row>
    <row r="475" spans="1:14" x14ac:dyDescent="0.25">
      <c r="A475">
        <v>342</v>
      </c>
      <c r="B475">
        <v>2</v>
      </c>
      <c r="C475" s="1">
        <v>20945</v>
      </c>
      <c r="D475">
        <v>1</v>
      </c>
      <c r="E475">
        <v>1</v>
      </c>
      <c r="F475">
        <v>4</v>
      </c>
      <c r="G475" t="s">
        <v>9</v>
      </c>
      <c r="H475">
        <v>19</v>
      </c>
      <c r="I475">
        <v>40900</v>
      </c>
      <c r="J475">
        <v>256570</v>
      </c>
      <c r="K475" s="3">
        <f>I475*Code!$F$1</f>
        <v>44172</v>
      </c>
      <c r="L475" s="2">
        <f t="shared" si="21"/>
        <v>44.846491228070178</v>
      </c>
      <c r="M475">
        <f t="shared" ca="1" si="22"/>
        <v>58</v>
      </c>
      <c r="N475" t="str">
        <f t="shared" si="23"/>
        <v>SO</v>
      </c>
    </row>
    <row r="476" spans="1:14" x14ac:dyDescent="0.25">
      <c r="A476">
        <v>987</v>
      </c>
      <c r="B476">
        <v>1</v>
      </c>
      <c r="C476" s="1">
        <v>27851</v>
      </c>
      <c r="D476">
        <v>1</v>
      </c>
      <c r="E476">
        <v>3</v>
      </c>
      <c r="F476">
        <v>4</v>
      </c>
      <c r="G476" t="s">
        <v>19</v>
      </c>
      <c r="H476">
        <v>39</v>
      </c>
      <c r="I476">
        <v>40892</v>
      </c>
      <c r="J476">
        <v>331442</v>
      </c>
      <c r="K476" s="3">
        <f>I476*Code!$F$1</f>
        <v>44163.360000000001</v>
      </c>
      <c r="L476" s="2">
        <f t="shared" si="21"/>
        <v>21.844017094017094</v>
      </c>
      <c r="M476">
        <f t="shared" ca="1" si="22"/>
        <v>39</v>
      </c>
      <c r="N476" t="str">
        <f t="shared" si="23"/>
        <v>FI</v>
      </c>
    </row>
    <row r="477" spans="1:14" x14ac:dyDescent="0.25">
      <c r="A477">
        <v>5</v>
      </c>
      <c r="B477">
        <v>1</v>
      </c>
      <c r="C477" s="1">
        <v>22260</v>
      </c>
      <c r="D477">
        <v>1</v>
      </c>
      <c r="E477">
        <v>1</v>
      </c>
      <c r="F477">
        <v>4</v>
      </c>
      <c r="G477" t="s">
        <v>12</v>
      </c>
      <c r="H477">
        <v>39</v>
      </c>
      <c r="I477">
        <v>40800</v>
      </c>
      <c r="J477">
        <v>54520</v>
      </c>
      <c r="K477" s="3">
        <f>I477*Code!$F$1</f>
        <v>44064</v>
      </c>
      <c r="L477" s="2">
        <f t="shared" si="21"/>
        <v>21.794871794871796</v>
      </c>
      <c r="M477">
        <f t="shared" ca="1" si="22"/>
        <v>55</v>
      </c>
      <c r="N477" t="str">
        <f t="shared" si="23"/>
        <v>SO</v>
      </c>
    </row>
    <row r="478" spans="1:14" x14ac:dyDescent="0.25">
      <c r="A478">
        <v>59</v>
      </c>
      <c r="B478">
        <v>1</v>
      </c>
      <c r="C478" s="1">
        <v>27860</v>
      </c>
      <c r="D478">
        <v>1</v>
      </c>
      <c r="E478">
        <v>1</v>
      </c>
      <c r="F478">
        <v>4</v>
      </c>
      <c r="G478" t="s">
        <v>11</v>
      </c>
      <c r="H478">
        <v>38</v>
      </c>
      <c r="I478">
        <v>40744</v>
      </c>
      <c r="J478">
        <v>8050</v>
      </c>
      <c r="K478" s="3">
        <f>I478*Code!$F$1</f>
        <v>44003.520000000004</v>
      </c>
      <c r="L478" s="2">
        <f t="shared" si="21"/>
        <v>22.337719298245613</v>
      </c>
      <c r="M478">
        <f t="shared" ca="1" si="22"/>
        <v>39</v>
      </c>
      <c r="N478" t="str">
        <f t="shared" si="23"/>
        <v>IT</v>
      </c>
    </row>
    <row r="479" spans="1:14" x14ac:dyDescent="0.25">
      <c r="A479">
        <v>927</v>
      </c>
      <c r="B479">
        <v>1</v>
      </c>
      <c r="C479" s="1">
        <v>32487</v>
      </c>
      <c r="D479">
        <v>1</v>
      </c>
      <c r="E479">
        <v>3</v>
      </c>
      <c r="F479">
        <v>4</v>
      </c>
      <c r="G479" t="s">
        <v>15</v>
      </c>
      <c r="H479">
        <v>39</v>
      </c>
      <c r="I479">
        <v>40708</v>
      </c>
      <c r="J479">
        <v>187280</v>
      </c>
      <c r="K479" s="3">
        <f>I479*Code!$F$1</f>
        <v>43964.639999999999</v>
      </c>
      <c r="L479" s="2">
        <f t="shared" si="21"/>
        <v>21.745726495726494</v>
      </c>
      <c r="M479">
        <f t="shared" ca="1" si="22"/>
        <v>27</v>
      </c>
      <c r="N479" t="str">
        <f t="shared" si="23"/>
        <v>FI</v>
      </c>
    </row>
    <row r="480" spans="1:14" x14ac:dyDescent="0.25">
      <c r="A480">
        <v>1300</v>
      </c>
      <c r="B480">
        <v>1</v>
      </c>
      <c r="C480" s="1">
        <v>24572</v>
      </c>
      <c r="D480">
        <v>1</v>
      </c>
      <c r="E480">
        <v>2</v>
      </c>
      <c r="F480">
        <v>5</v>
      </c>
      <c r="G480" t="s">
        <v>16</v>
      </c>
      <c r="H480">
        <v>37</v>
      </c>
      <c r="I480">
        <v>40588</v>
      </c>
      <c r="J480">
        <v>24756</v>
      </c>
      <c r="K480" s="3">
        <f>I480*Code!$F$1</f>
        <v>43835.040000000001</v>
      </c>
      <c r="L480" s="2">
        <f t="shared" si="21"/>
        <v>22.853603603603602</v>
      </c>
      <c r="M480">
        <f t="shared" ca="1" si="22"/>
        <v>48</v>
      </c>
      <c r="N480" t="str">
        <f t="shared" si="23"/>
        <v>IN</v>
      </c>
    </row>
    <row r="481" spans="1:14" x14ac:dyDescent="0.25">
      <c r="A481">
        <v>454</v>
      </c>
      <c r="B481">
        <v>2</v>
      </c>
      <c r="C481" s="1">
        <v>26195</v>
      </c>
      <c r="D481">
        <v>1</v>
      </c>
      <c r="E481">
        <v>1</v>
      </c>
      <c r="F481">
        <v>3</v>
      </c>
      <c r="G481" t="s">
        <v>10</v>
      </c>
      <c r="H481">
        <v>38</v>
      </c>
      <c r="I481">
        <v>40540</v>
      </c>
      <c r="J481">
        <v>3247</v>
      </c>
      <c r="K481" s="3">
        <f>I481*Code!$F$1</f>
        <v>43783.200000000004</v>
      </c>
      <c r="L481" s="2">
        <f t="shared" si="21"/>
        <v>22.225877192982455</v>
      </c>
      <c r="M481">
        <f t="shared" ca="1" si="22"/>
        <v>44</v>
      </c>
      <c r="N481" t="str">
        <f t="shared" si="23"/>
        <v>ÖF</v>
      </c>
    </row>
    <row r="482" spans="1:14" x14ac:dyDescent="0.25">
      <c r="A482">
        <v>95</v>
      </c>
      <c r="B482">
        <v>1</v>
      </c>
      <c r="C482" s="1">
        <v>24610</v>
      </c>
      <c r="D482">
        <v>1</v>
      </c>
      <c r="E482">
        <v>3</v>
      </c>
      <c r="F482">
        <v>3</v>
      </c>
      <c r="G482" t="s">
        <v>10</v>
      </c>
      <c r="H482">
        <v>40</v>
      </c>
      <c r="I482">
        <v>40512</v>
      </c>
      <c r="J482">
        <v>83286</v>
      </c>
      <c r="K482" s="3">
        <f>I482*Code!$F$1</f>
        <v>43752.960000000006</v>
      </c>
      <c r="L482" s="2">
        <f t="shared" si="21"/>
        <v>21.1</v>
      </c>
      <c r="M482">
        <f t="shared" ca="1" si="22"/>
        <v>48</v>
      </c>
      <c r="N482" t="str">
        <f t="shared" si="23"/>
        <v>ÖF</v>
      </c>
    </row>
    <row r="483" spans="1:14" x14ac:dyDescent="0.25">
      <c r="A483">
        <v>1176</v>
      </c>
      <c r="B483">
        <v>1</v>
      </c>
      <c r="C483" s="1">
        <v>22224</v>
      </c>
      <c r="D483">
        <v>1</v>
      </c>
      <c r="E483">
        <v>1</v>
      </c>
      <c r="F483">
        <v>4</v>
      </c>
      <c r="G483" t="s">
        <v>14</v>
      </c>
      <c r="H483">
        <v>40</v>
      </c>
      <c r="I483">
        <v>40512</v>
      </c>
      <c r="J483">
        <v>20892</v>
      </c>
      <c r="K483" s="3">
        <f>I483*Code!$F$1</f>
        <v>43752.960000000006</v>
      </c>
      <c r="L483" s="2">
        <f t="shared" si="21"/>
        <v>21.1</v>
      </c>
      <c r="M483">
        <f t="shared" ca="1" si="22"/>
        <v>55</v>
      </c>
      <c r="N483" t="str">
        <f t="shared" si="23"/>
        <v>CO</v>
      </c>
    </row>
    <row r="484" spans="1:14" x14ac:dyDescent="0.25">
      <c r="A484">
        <v>821</v>
      </c>
      <c r="B484">
        <v>1</v>
      </c>
      <c r="C484" s="1">
        <v>30167</v>
      </c>
      <c r="D484">
        <v>1</v>
      </c>
      <c r="E484">
        <v>3</v>
      </c>
      <c r="F484">
        <v>4</v>
      </c>
      <c r="G484" t="s">
        <v>11</v>
      </c>
      <c r="H484">
        <v>35</v>
      </c>
      <c r="I484">
        <v>40488</v>
      </c>
      <c r="J484">
        <v>63500</v>
      </c>
      <c r="K484" s="3">
        <f>I484*Code!$F$1</f>
        <v>43727.040000000001</v>
      </c>
      <c r="L484" s="2">
        <f t="shared" si="21"/>
        <v>24.1</v>
      </c>
      <c r="M484">
        <f t="shared" ca="1" si="22"/>
        <v>33</v>
      </c>
      <c r="N484" t="str">
        <f t="shared" si="23"/>
        <v>IT</v>
      </c>
    </row>
    <row r="485" spans="1:14" x14ac:dyDescent="0.25">
      <c r="A485">
        <v>1207</v>
      </c>
      <c r="B485">
        <v>2</v>
      </c>
      <c r="C485" s="1">
        <v>22422</v>
      </c>
      <c r="D485">
        <v>1</v>
      </c>
      <c r="E485">
        <v>1</v>
      </c>
      <c r="F485">
        <v>4</v>
      </c>
      <c r="G485" t="s">
        <v>19</v>
      </c>
      <c r="H485">
        <v>40</v>
      </c>
      <c r="I485">
        <v>40476</v>
      </c>
      <c r="J485">
        <v>17087</v>
      </c>
      <c r="K485" s="3">
        <f>I485*Code!$F$1</f>
        <v>43714.080000000002</v>
      </c>
      <c r="L485" s="2">
        <f t="shared" si="21"/>
        <v>21.081250000000001</v>
      </c>
      <c r="M485">
        <f t="shared" ca="1" si="22"/>
        <v>54</v>
      </c>
      <c r="N485" t="str">
        <f t="shared" si="23"/>
        <v>FI</v>
      </c>
    </row>
    <row r="486" spans="1:14" x14ac:dyDescent="0.25">
      <c r="A486">
        <v>713</v>
      </c>
      <c r="B486">
        <v>1</v>
      </c>
      <c r="C486" s="1">
        <v>18022</v>
      </c>
      <c r="D486">
        <v>1</v>
      </c>
      <c r="E486">
        <v>3</v>
      </c>
      <c r="F486">
        <v>2</v>
      </c>
      <c r="G486" t="s">
        <v>20</v>
      </c>
      <c r="H486">
        <v>20</v>
      </c>
      <c r="I486">
        <v>40456</v>
      </c>
      <c r="J486">
        <v>293000</v>
      </c>
      <c r="K486" s="3">
        <f>I486*Code!$F$1</f>
        <v>43692.480000000003</v>
      </c>
      <c r="L486" s="2">
        <f t="shared" si="21"/>
        <v>42.141666666666666</v>
      </c>
      <c r="M486">
        <f t="shared" ca="1" si="22"/>
        <v>66</v>
      </c>
      <c r="N486" t="str">
        <f t="shared" si="23"/>
        <v>IT</v>
      </c>
    </row>
    <row r="487" spans="1:14" x14ac:dyDescent="0.25">
      <c r="A487">
        <v>775</v>
      </c>
      <c r="B487">
        <v>1</v>
      </c>
      <c r="C487" s="1">
        <v>22647</v>
      </c>
      <c r="D487">
        <v>1</v>
      </c>
      <c r="E487">
        <v>3</v>
      </c>
      <c r="F487">
        <v>3</v>
      </c>
      <c r="G487" t="s">
        <v>10</v>
      </c>
      <c r="H487">
        <v>40</v>
      </c>
      <c r="I487">
        <v>40436</v>
      </c>
      <c r="J487">
        <v>203570</v>
      </c>
      <c r="K487" s="3">
        <f>I487*Code!$F$1</f>
        <v>43670.880000000005</v>
      </c>
      <c r="L487" s="2">
        <f t="shared" si="21"/>
        <v>21.060416666666665</v>
      </c>
      <c r="M487">
        <f t="shared" ca="1" si="22"/>
        <v>54</v>
      </c>
      <c r="N487" t="str">
        <f t="shared" si="23"/>
        <v>ÖF</v>
      </c>
    </row>
    <row r="488" spans="1:14" x14ac:dyDescent="0.25">
      <c r="A488">
        <v>1081</v>
      </c>
      <c r="B488">
        <v>2</v>
      </c>
      <c r="C488" s="1">
        <v>27879</v>
      </c>
      <c r="D488">
        <v>1</v>
      </c>
      <c r="E488">
        <v>4</v>
      </c>
      <c r="F488">
        <v>3</v>
      </c>
      <c r="G488" t="s">
        <v>10</v>
      </c>
      <c r="H488">
        <v>42</v>
      </c>
      <c r="I488">
        <v>40432</v>
      </c>
      <c r="J488">
        <v>289300</v>
      </c>
      <c r="K488" s="3">
        <f>I488*Code!$F$1</f>
        <v>43666.560000000005</v>
      </c>
      <c r="L488" s="2">
        <f t="shared" si="21"/>
        <v>20.055555555555557</v>
      </c>
      <c r="M488">
        <f t="shared" ca="1" si="22"/>
        <v>39</v>
      </c>
      <c r="N488" t="str">
        <f t="shared" si="23"/>
        <v>ÖF</v>
      </c>
    </row>
    <row r="489" spans="1:14" x14ac:dyDescent="0.25">
      <c r="A489">
        <v>518</v>
      </c>
      <c r="B489">
        <v>1</v>
      </c>
      <c r="C489" s="1">
        <v>23126</v>
      </c>
      <c r="D489">
        <v>1</v>
      </c>
      <c r="E489">
        <v>1</v>
      </c>
      <c r="F489">
        <v>4</v>
      </c>
      <c r="G489" t="s">
        <v>9</v>
      </c>
      <c r="H489">
        <v>40</v>
      </c>
      <c r="I489">
        <v>40404</v>
      </c>
      <c r="J489">
        <v>187365</v>
      </c>
      <c r="K489" s="3">
        <f>I489*Code!$F$1</f>
        <v>43636.32</v>
      </c>
      <c r="L489" s="2">
        <f t="shared" si="21"/>
        <v>21.043749999999999</v>
      </c>
      <c r="M489">
        <f t="shared" ca="1" si="22"/>
        <v>52</v>
      </c>
      <c r="N489" t="str">
        <f t="shared" si="23"/>
        <v>SO</v>
      </c>
    </row>
    <row r="490" spans="1:14" x14ac:dyDescent="0.25">
      <c r="A490">
        <v>444</v>
      </c>
      <c r="B490">
        <v>2</v>
      </c>
      <c r="C490" s="1">
        <v>24506</v>
      </c>
      <c r="D490">
        <v>1</v>
      </c>
      <c r="E490">
        <v>1</v>
      </c>
      <c r="F490">
        <v>2</v>
      </c>
      <c r="G490" t="s">
        <v>19</v>
      </c>
      <c r="H490">
        <v>72</v>
      </c>
      <c r="I490">
        <v>40388</v>
      </c>
      <c r="J490">
        <v>108947</v>
      </c>
      <c r="K490" s="3">
        <f>I490*Code!$F$1</f>
        <v>43619.040000000001</v>
      </c>
      <c r="L490" s="2">
        <f t="shared" si="21"/>
        <v>11.686342592592593</v>
      </c>
      <c r="M490">
        <f t="shared" ca="1" si="22"/>
        <v>49</v>
      </c>
      <c r="N490" t="str">
        <f t="shared" si="23"/>
        <v>FI</v>
      </c>
    </row>
    <row r="491" spans="1:14" x14ac:dyDescent="0.25">
      <c r="A491">
        <v>109</v>
      </c>
      <c r="B491">
        <v>1</v>
      </c>
      <c r="C491" s="1">
        <v>24990</v>
      </c>
      <c r="D491">
        <v>1</v>
      </c>
      <c r="E491">
        <v>4</v>
      </c>
      <c r="F491">
        <v>3</v>
      </c>
      <c r="G491" t="s">
        <v>10</v>
      </c>
      <c r="H491">
        <v>40</v>
      </c>
      <c r="I491">
        <v>40380</v>
      </c>
      <c r="J491">
        <v>12563</v>
      </c>
      <c r="K491" s="3">
        <f>I491*Code!$F$1</f>
        <v>43610.400000000001</v>
      </c>
      <c r="L491" s="2">
        <f t="shared" si="21"/>
        <v>21.03125</v>
      </c>
      <c r="M491">
        <f t="shared" ca="1" si="22"/>
        <v>47</v>
      </c>
      <c r="N491" t="str">
        <f t="shared" si="23"/>
        <v>ÖF</v>
      </c>
    </row>
    <row r="492" spans="1:14" x14ac:dyDescent="0.25">
      <c r="A492">
        <v>452</v>
      </c>
      <c r="B492">
        <v>1</v>
      </c>
      <c r="C492" s="1">
        <v>22316</v>
      </c>
      <c r="D492">
        <v>1</v>
      </c>
      <c r="E492">
        <v>4</v>
      </c>
      <c r="F492">
        <v>3</v>
      </c>
      <c r="G492" t="s">
        <v>10</v>
      </c>
      <c r="H492">
        <v>40</v>
      </c>
      <c r="I492">
        <v>40360</v>
      </c>
      <c r="J492">
        <v>440400</v>
      </c>
      <c r="K492" s="3">
        <f>I492*Code!$F$1</f>
        <v>43588.800000000003</v>
      </c>
      <c r="L492" s="2">
        <f t="shared" si="21"/>
        <v>21.020833333333332</v>
      </c>
      <c r="M492">
        <f t="shared" ca="1" si="22"/>
        <v>55</v>
      </c>
      <c r="N492" t="str">
        <f t="shared" si="23"/>
        <v>ÖF</v>
      </c>
    </row>
    <row r="493" spans="1:14" x14ac:dyDescent="0.25">
      <c r="A493">
        <v>344</v>
      </c>
      <c r="B493">
        <v>1</v>
      </c>
      <c r="C493" s="1">
        <v>26551</v>
      </c>
      <c r="D493">
        <v>1</v>
      </c>
      <c r="E493">
        <v>1</v>
      </c>
      <c r="F493">
        <v>4</v>
      </c>
      <c r="G493" t="s">
        <v>19</v>
      </c>
      <c r="H493">
        <v>60</v>
      </c>
      <c r="I493">
        <v>40324</v>
      </c>
      <c r="J493">
        <v>29000</v>
      </c>
      <c r="K493" s="3">
        <f>I493*Code!$F$1</f>
        <v>43549.920000000006</v>
      </c>
      <c r="L493" s="2">
        <f t="shared" si="21"/>
        <v>14.001388888888888</v>
      </c>
      <c r="M493">
        <f t="shared" ca="1" si="22"/>
        <v>43</v>
      </c>
      <c r="N493" t="str">
        <f t="shared" si="23"/>
        <v>FI</v>
      </c>
    </row>
    <row r="494" spans="1:14" x14ac:dyDescent="0.25">
      <c r="A494">
        <v>681</v>
      </c>
      <c r="B494">
        <v>1</v>
      </c>
      <c r="C494" s="1">
        <v>27073</v>
      </c>
      <c r="D494">
        <v>1</v>
      </c>
      <c r="E494">
        <v>2</v>
      </c>
      <c r="F494">
        <v>3</v>
      </c>
      <c r="G494" t="s">
        <v>10</v>
      </c>
      <c r="H494">
        <v>39</v>
      </c>
      <c r="I494">
        <v>40288</v>
      </c>
      <c r="J494">
        <v>61173</v>
      </c>
      <c r="K494" s="3">
        <f>I494*Code!$F$1</f>
        <v>43511.040000000001</v>
      </c>
      <c r="L494" s="2">
        <f t="shared" si="21"/>
        <v>21.521367521367523</v>
      </c>
      <c r="M494">
        <f t="shared" ca="1" si="22"/>
        <v>42</v>
      </c>
      <c r="N494" t="str">
        <f t="shared" si="23"/>
        <v>ÖF</v>
      </c>
    </row>
    <row r="495" spans="1:14" x14ac:dyDescent="0.25">
      <c r="A495">
        <v>678</v>
      </c>
      <c r="B495">
        <v>1</v>
      </c>
      <c r="C495" s="1">
        <v>20171</v>
      </c>
      <c r="D495">
        <v>1</v>
      </c>
      <c r="E495">
        <v>4</v>
      </c>
      <c r="F495">
        <v>2</v>
      </c>
      <c r="G495" t="s">
        <v>15</v>
      </c>
      <c r="H495">
        <v>35</v>
      </c>
      <c r="I495">
        <v>40180</v>
      </c>
      <c r="J495">
        <v>381300</v>
      </c>
      <c r="K495" s="3">
        <f>I495*Code!$F$1</f>
        <v>43394.400000000001</v>
      </c>
      <c r="L495" s="2">
        <f t="shared" si="21"/>
        <v>23.916666666666668</v>
      </c>
      <c r="M495">
        <f t="shared" ca="1" si="22"/>
        <v>60</v>
      </c>
      <c r="N495" t="str">
        <f t="shared" si="23"/>
        <v>FI</v>
      </c>
    </row>
    <row r="496" spans="1:14" x14ac:dyDescent="0.25">
      <c r="A496">
        <v>705</v>
      </c>
      <c r="B496">
        <v>2</v>
      </c>
      <c r="C496" s="1">
        <v>31294</v>
      </c>
      <c r="D496">
        <v>1</v>
      </c>
      <c r="E496">
        <v>4</v>
      </c>
      <c r="F496">
        <v>4</v>
      </c>
      <c r="G496" t="s">
        <v>19</v>
      </c>
      <c r="H496">
        <v>39</v>
      </c>
      <c r="I496">
        <v>40132</v>
      </c>
      <c r="J496">
        <v>13152</v>
      </c>
      <c r="K496" s="3">
        <f>I496*Code!$F$1</f>
        <v>43342.560000000005</v>
      </c>
      <c r="L496" s="2">
        <f t="shared" si="21"/>
        <v>21.438034188034187</v>
      </c>
      <c r="M496">
        <f t="shared" ca="1" si="22"/>
        <v>30</v>
      </c>
      <c r="N496" t="str">
        <f t="shared" si="23"/>
        <v>FI</v>
      </c>
    </row>
    <row r="497" spans="1:14" x14ac:dyDescent="0.25">
      <c r="A497">
        <v>666</v>
      </c>
      <c r="B497">
        <v>1</v>
      </c>
      <c r="C497" s="1">
        <v>27459</v>
      </c>
      <c r="D497">
        <v>1</v>
      </c>
      <c r="E497">
        <v>4</v>
      </c>
      <c r="F497">
        <v>5</v>
      </c>
      <c r="G497" t="s">
        <v>16</v>
      </c>
      <c r="H497">
        <v>72</v>
      </c>
      <c r="I497">
        <v>40128</v>
      </c>
      <c r="J497">
        <v>1000</v>
      </c>
      <c r="K497" s="3">
        <f>I497*Code!$F$1</f>
        <v>43338.240000000005</v>
      </c>
      <c r="L497" s="2">
        <f t="shared" si="21"/>
        <v>11.611111111111111</v>
      </c>
      <c r="M497">
        <f t="shared" ca="1" si="22"/>
        <v>41</v>
      </c>
      <c r="N497" t="str">
        <f t="shared" si="23"/>
        <v>IN</v>
      </c>
    </row>
    <row r="498" spans="1:14" x14ac:dyDescent="0.25">
      <c r="A498">
        <v>1158</v>
      </c>
      <c r="B498">
        <v>2</v>
      </c>
      <c r="C498" s="1">
        <v>21038</v>
      </c>
      <c r="D498">
        <v>1</v>
      </c>
      <c r="E498">
        <v>2</v>
      </c>
      <c r="F498">
        <v>4</v>
      </c>
      <c r="G498" t="s">
        <v>15</v>
      </c>
      <c r="H498">
        <v>40</v>
      </c>
      <c r="I498">
        <v>40048</v>
      </c>
      <c r="J498">
        <v>10990</v>
      </c>
      <c r="K498" s="3">
        <f>I498*Code!$F$1</f>
        <v>43251.840000000004</v>
      </c>
      <c r="L498" s="2">
        <f t="shared" si="21"/>
        <v>20.858333333333334</v>
      </c>
      <c r="M498">
        <f t="shared" ca="1" si="22"/>
        <v>58</v>
      </c>
      <c r="N498" t="str">
        <f t="shared" si="23"/>
        <v>FI</v>
      </c>
    </row>
    <row r="499" spans="1:14" x14ac:dyDescent="0.25">
      <c r="A499">
        <v>22</v>
      </c>
      <c r="B499">
        <v>1</v>
      </c>
      <c r="C499" s="1">
        <v>32869</v>
      </c>
      <c r="D499">
        <v>1</v>
      </c>
      <c r="E499">
        <v>2</v>
      </c>
      <c r="F499">
        <v>4</v>
      </c>
      <c r="G499" t="s">
        <v>11</v>
      </c>
      <c r="H499">
        <v>35</v>
      </c>
      <c r="I499">
        <v>39872</v>
      </c>
      <c r="J499">
        <v>3819</v>
      </c>
      <c r="K499" s="3">
        <f>I499*Code!$F$1</f>
        <v>43061.760000000002</v>
      </c>
      <c r="L499" s="2">
        <f t="shared" si="21"/>
        <v>23.733333333333334</v>
      </c>
      <c r="M499">
        <f t="shared" ca="1" si="22"/>
        <v>26</v>
      </c>
      <c r="N499" t="str">
        <f t="shared" si="23"/>
        <v>IT</v>
      </c>
    </row>
    <row r="500" spans="1:14" x14ac:dyDescent="0.25">
      <c r="A500">
        <v>802</v>
      </c>
      <c r="B500">
        <v>1</v>
      </c>
      <c r="C500" s="1">
        <v>31757</v>
      </c>
      <c r="D500">
        <v>1</v>
      </c>
      <c r="E500">
        <v>2</v>
      </c>
      <c r="F500">
        <v>4</v>
      </c>
      <c r="G500" t="s">
        <v>20</v>
      </c>
      <c r="H500">
        <v>35</v>
      </c>
      <c r="I500">
        <v>39860</v>
      </c>
      <c r="J500">
        <v>715000</v>
      </c>
      <c r="K500" s="3">
        <f>I500*Code!$F$1</f>
        <v>43048.800000000003</v>
      </c>
      <c r="L500" s="2">
        <f t="shared" si="21"/>
        <v>23.726190476190474</v>
      </c>
      <c r="M500">
        <f t="shared" ca="1" si="22"/>
        <v>29</v>
      </c>
      <c r="N500" t="str">
        <f t="shared" si="23"/>
        <v>IT</v>
      </c>
    </row>
    <row r="501" spans="1:14" x14ac:dyDescent="0.25">
      <c r="A501">
        <v>249</v>
      </c>
      <c r="B501">
        <v>1</v>
      </c>
      <c r="C501" s="1">
        <v>20718</v>
      </c>
      <c r="D501">
        <v>1</v>
      </c>
      <c r="E501">
        <v>3</v>
      </c>
      <c r="F501">
        <v>4</v>
      </c>
      <c r="G501" t="s">
        <v>14</v>
      </c>
      <c r="H501">
        <v>34</v>
      </c>
      <c r="I501">
        <v>39836</v>
      </c>
      <c r="J501">
        <v>37495</v>
      </c>
      <c r="K501" s="3">
        <f>I501*Code!$F$1</f>
        <v>43022.880000000005</v>
      </c>
      <c r="L501" s="2">
        <f t="shared" si="21"/>
        <v>24.409313725490197</v>
      </c>
      <c r="M501">
        <f t="shared" ca="1" si="22"/>
        <v>59</v>
      </c>
      <c r="N501" t="str">
        <f t="shared" si="23"/>
        <v>CO</v>
      </c>
    </row>
    <row r="502" spans="1:14" x14ac:dyDescent="0.25">
      <c r="A502">
        <v>572</v>
      </c>
      <c r="B502">
        <v>1</v>
      </c>
      <c r="C502" s="1">
        <v>20535</v>
      </c>
      <c r="D502">
        <v>1</v>
      </c>
      <c r="E502">
        <v>4</v>
      </c>
      <c r="F502">
        <v>4</v>
      </c>
      <c r="G502" t="s">
        <v>11</v>
      </c>
      <c r="H502">
        <v>39</v>
      </c>
      <c r="I502">
        <v>39808</v>
      </c>
      <c r="J502">
        <v>122058</v>
      </c>
      <c r="K502" s="3">
        <f>I502*Code!$F$1</f>
        <v>42992.639999999999</v>
      </c>
      <c r="L502" s="2">
        <f t="shared" si="21"/>
        <v>21.264957264957264</v>
      </c>
      <c r="M502">
        <f t="shared" ca="1" si="22"/>
        <v>59</v>
      </c>
      <c r="N502" t="str">
        <f t="shared" si="23"/>
        <v>IT</v>
      </c>
    </row>
    <row r="503" spans="1:14" x14ac:dyDescent="0.25">
      <c r="A503">
        <v>815</v>
      </c>
      <c r="B503">
        <v>1</v>
      </c>
      <c r="C503" s="1">
        <v>28164</v>
      </c>
      <c r="D503">
        <v>1</v>
      </c>
      <c r="E503">
        <v>4</v>
      </c>
      <c r="F503">
        <v>5</v>
      </c>
      <c r="G503" t="s">
        <v>13</v>
      </c>
      <c r="H503">
        <v>38</v>
      </c>
      <c r="I503">
        <v>39724</v>
      </c>
      <c r="J503">
        <v>200185</v>
      </c>
      <c r="K503" s="3">
        <f>I503*Code!$F$1</f>
        <v>42901.920000000006</v>
      </c>
      <c r="L503" s="2">
        <f t="shared" si="21"/>
        <v>21.778508771929825</v>
      </c>
      <c r="M503">
        <f t="shared" ca="1" si="22"/>
        <v>39</v>
      </c>
      <c r="N503" t="str">
        <f t="shared" si="23"/>
        <v>IN</v>
      </c>
    </row>
    <row r="504" spans="1:14" x14ac:dyDescent="0.25">
      <c r="A504">
        <v>551</v>
      </c>
      <c r="B504">
        <v>1</v>
      </c>
      <c r="C504" s="1">
        <v>26594</v>
      </c>
      <c r="D504">
        <v>1</v>
      </c>
      <c r="E504">
        <v>3</v>
      </c>
      <c r="F504">
        <v>4</v>
      </c>
      <c r="G504" t="s">
        <v>11</v>
      </c>
      <c r="H504">
        <v>38</v>
      </c>
      <c r="I504">
        <v>39704</v>
      </c>
      <c r="J504">
        <v>91000</v>
      </c>
      <c r="K504" s="3">
        <f>I504*Code!$F$1</f>
        <v>42880.32</v>
      </c>
      <c r="L504" s="2">
        <f t="shared" si="21"/>
        <v>21.767543859649123</v>
      </c>
      <c r="M504">
        <f t="shared" ca="1" si="22"/>
        <v>43</v>
      </c>
      <c r="N504" t="str">
        <f t="shared" si="23"/>
        <v>IT</v>
      </c>
    </row>
    <row r="505" spans="1:14" x14ac:dyDescent="0.25">
      <c r="A505">
        <v>1110</v>
      </c>
      <c r="B505">
        <v>2</v>
      </c>
      <c r="C505" s="1">
        <v>26447</v>
      </c>
      <c r="D505">
        <v>1</v>
      </c>
      <c r="E505">
        <v>2</v>
      </c>
      <c r="F505">
        <v>4</v>
      </c>
      <c r="G505" t="s">
        <v>14</v>
      </c>
      <c r="H505">
        <v>40</v>
      </c>
      <c r="I505">
        <v>39620</v>
      </c>
      <c r="J505">
        <v>14042</v>
      </c>
      <c r="K505" s="3">
        <f>I505*Code!$F$1</f>
        <v>42789.600000000006</v>
      </c>
      <c r="L505" s="2">
        <f t="shared" si="21"/>
        <v>20.635416666666668</v>
      </c>
      <c r="M505">
        <f t="shared" ca="1" si="22"/>
        <v>43</v>
      </c>
      <c r="N505" t="str">
        <f t="shared" si="23"/>
        <v>CO</v>
      </c>
    </row>
    <row r="506" spans="1:14" x14ac:dyDescent="0.25">
      <c r="A506">
        <v>1267</v>
      </c>
      <c r="B506">
        <v>1</v>
      </c>
      <c r="C506" s="1">
        <v>23212</v>
      </c>
      <c r="D506">
        <v>1</v>
      </c>
      <c r="E506">
        <v>2</v>
      </c>
      <c r="F506">
        <v>3</v>
      </c>
      <c r="G506" t="s">
        <v>10</v>
      </c>
      <c r="H506">
        <v>40</v>
      </c>
      <c r="I506">
        <v>39592</v>
      </c>
      <c r="J506">
        <v>196114</v>
      </c>
      <c r="K506" s="3">
        <f>I506*Code!$F$1</f>
        <v>42759.360000000001</v>
      </c>
      <c r="L506" s="2">
        <f t="shared" si="21"/>
        <v>20.620833333333334</v>
      </c>
      <c r="M506">
        <f t="shared" ca="1" si="22"/>
        <v>52</v>
      </c>
      <c r="N506" t="str">
        <f t="shared" si="23"/>
        <v>ÖF</v>
      </c>
    </row>
    <row r="507" spans="1:14" x14ac:dyDescent="0.25">
      <c r="A507">
        <v>940</v>
      </c>
      <c r="B507">
        <v>1</v>
      </c>
      <c r="C507" s="1">
        <v>24295</v>
      </c>
      <c r="D507">
        <v>1</v>
      </c>
      <c r="E507">
        <v>4</v>
      </c>
      <c r="F507">
        <v>4</v>
      </c>
      <c r="G507" t="s">
        <v>15</v>
      </c>
      <c r="H507">
        <v>38</v>
      </c>
      <c r="I507">
        <v>39572</v>
      </c>
      <c r="J507">
        <v>150000</v>
      </c>
      <c r="K507" s="3">
        <f>I507*Code!$F$1</f>
        <v>42737.760000000002</v>
      </c>
      <c r="L507" s="2">
        <f t="shared" si="21"/>
        <v>21.69517543859649</v>
      </c>
      <c r="M507">
        <f t="shared" ca="1" si="22"/>
        <v>49</v>
      </c>
      <c r="N507" t="str">
        <f t="shared" si="23"/>
        <v>FI</v>
      </c>
    </row>
    <row r="508" spans="1:14" x14ac:dyDescent="0.25">
      <c r="A508">
        <v>1031</v>
      </c>
      <c r="B508">
        <v>1</v>
      </c>
      <c r="C508" s="1">
        <v>30204</v>
      </c>
      <c r="D508">
        <v>1</v>
      </c>
      <c r="E508">
        <v>4</v>
      </c>
      <c r="F508">
        <v>5</v>
      </c>
      <c r="G508" t="s">
        <v>13</v>
      </c>
      <c r="H508">
        <v>38</v>
      </c>
      <c r="I508">
        <v>39440</v>
      </c>
      <c r="J508">
        <v>1500</v>
      </c>
      <c r="K508" s="3">
        <f>I508*Code!$F$1</f>
        <v>42595.200000000004</v>
      </c>
      <c r="L508" s="2">
        <f t="shared" si="21"/>
        <v>21.62280701754386</v>
      </c>
      <c r="M508">
        <f t="shared" ca="1" si="22"/>
        <v>33</v>
      </c>
      <c r="N508" t="str">
        <f t="shared" si="23"/>
        <v>IN</v>
      </c>
    </row>
    <row r="509" spans="1:14" x14ac:dyDescent="0.25">
      <c r="A509">
        <v>1171</v>
      </c>
      <c r="B509">
        <v>1</v>
      </c>
      <c r="C509" s="1">
        <v>33863</v>
      </c>
      <c r="D509">
        <v>1</v>
      </c>
      <c r="E509">
        <v>4</v>
      </c>
      <c r="F509">
        <v>5</v>
      </c>
      <c r="G509" t="s">
        <v>13</v>
      </c>
      <c r="H509">
        <v>60</v>
      </c>
      <c r="I509">
        <v>39396</v>
      </c>
      <c r="J509">
        <v>0</v>
      </c>
      <c r="K509" s="3">
        <f>I509*Code!$F$1</f>
        <v>42547.68</v>
      </c>
      <c r="L509" s="2">
        <f t="shared" si="21"/>
        <v>13.679166666666667</v>
      </c>
      <c r="M509">
        <f t="shared" ca="1" si="22"/>
        <v>23</v>
      </c>
      <c r="N509" t="str">
        <f t="shared" si="23"/>
        <v>IN</v>
      </c>
    </row>
    <row r="510" spans="1:14" x14ac:dyDescent="0.25">
      <c r="A510">
        <v>327</v>
      </c>
      <c r="B510">
        <v>2</v>
      </c>
      <c r="C510" s="1">
        <v>23883</v>
      </c>
      <c r="D510">
        <v>1</v>
      </c>
      <c r="E510">
        <v>4</v>
      </c>
      <c r="F510">
        <v>4</v>
      </c>
      <c r="G510" t="s">
        <v>20</v>
      </c>
      <c r="H510">
        <v>30</v>
      </c>
      <c r="I510">
        <v>39332</v>
      </c>
      <c r="J510">
        <v>332600</v>
      </c>
      <c r="K510" s="3">
        <f>I510*Code!$F$1</f>
        <v>42478.560000000005</v>
      </c>
      <c r="L510" s="2">
        <f t="shared" si="21"/>
        <v>27.31388888888889</v>
      </c>
      <c r="M510">
        <f t="shared" ca="1" si="22"/>
        <v>50</v>
      </c>
      <c r="N510" t="str">
        <f t="shared" si="23"/>
        <v>IT</v>
      </c>
    </row>
    <row r="511" spans="1:14" x14ac:dyDescent="0.25">
      <c r="A511">
        <v>602</v>
      </c>
      <c r="B511">
        <v>1</v>
      </c>
      <c r="C511" s="1">
        <v>29211</v>
      </c>
      <c r="D511">
        <v>1</v>
      </c>
      <c r="E511">
        <v>3</v>
      </c>
      <c r="F511">
        <v>4</v>
      </c>
      <c r="G511" t="s">
        <v>11</v>
      </c>
      <c r="H511">
        <v>40</v>
      </c>
      <c r="I511">
        <v>39324</v>
      </c>
      <c r="J511">
        <v>51</v>
      </c>
      <c r="K511" s="3">
        <f>I511*Code!$F$1</f>
        <v>42469.920000000006</v>
      </c>
      <c r="L511" s="2">
        <f t="shared" si="21"/>
        <v>20.481249999999999</v>
      </c>
      <c r="M511">
        <f t="shared" ca="1" si="22"/>
        <v>36</v>
      </c>
      <c r="N511" t="str">
        <f t="shared" si="23"/>
        <v>IT</v>
      </c>
    </row>
    <row r="512" spans="1:14" x14ac:dyDescent="0.25">
      <c r="A512">
        <v>757</v>
      </c>
      <c r="B512">
        <v>2</v>
      </c>
      <c r="C512" s="1">
        <v>22000</v>
      </c>
      <c r="D512">
        <v>1</v>
      </c>
      <c r="E512">
        <v>2</v>
      </c>
      <c r="F512">
        <v>3</v>
      </c>
      <c r="G512" t="s">
        <v>10</v>
      </c>
      <c r="H512">
        <v>41</v>
      </c>
      <c r="I512">
        <v>39324</v>
      </c>
      <c r="J512">
        <v>185000</v>
      </c>
      <c r="K512" s="3">
        <f>I512*Code!$F$1</f>
        <v>42469.920000000006</v>
      </c>
      <c r="L512" s="2">
        <f t="shared" si="21"/>
        <v>19.98170731707317</v>
      </c>
      <c r="M512">
        <f t="shared" ca="1" si="22"/>
        <v>55</v>
      </c>
      <c r="N512" t="str">
        <f t="shared" si="23"/>
        <v>ÖF</v>
      </c>
    </row>
    <row r="513" spans="1:14" x14ac:dyDescent="0.25">
      <c r="A513">
        <v>921</v>
      </c>
      <c r="B513">
        <v>1</v>
      </c>
      <c r="C513" s="1">
        <v>21091</v>
      </c>
      <c r="D513">
        <v>1</v>
      </c>
      <c r="E513">
        <v>3</v>
      </c>
      <c r="F513">
        <v>4</v>
      </c>
      <c r="G513" t="s">
        <v>11</v>
      </c>
      <c r="H513">
        <v>34</v>
      </c>
      <c r="I513">
        <v>39312</v>
      </c>
      <c r="J513">
        <v>222387</v>
      </c>
      <c r="K513" s="3">
        <f>I513*Code!$F$1</f>
        <v>42456.960000000006</v>
      </c>
      <c r="L513" s="2">
        <f t="shared" si="21"/>
        <v>24.088235294117649</v>
      </c>
      <c r="M513">
        <f t="shared" ca="1" si="22"/>
        <v>58</v>
      </c>
      <c r="N513" t="str">
        <f t="shared" si="23"/>
        <v>IT</v>
      </c>
    </row>
    <row r="514" spans="1:14" x14ac:dyDescent="0.25">
      <c r="A514">
        <v>245</v>
      </c>
      <c r="B514">
        <v>1</v>
      </c>
      <c r="C514" s="1">
        <v>26802</v>
      </c>
      <c r="D514">
        <v>1</v>
      </c>
      <c r="E514">
        <v>4</v>
      </c>
      <c r="F514">
        <v>4</v>
      </c>
      <c r="G514" t="s">
        <v>11</v>
      </c>
      <c r="H514">
        <v>40</v>
      </c>
      <c r="I514">
        <v>39300</v>
      </c>
      <c r="J514">
        <v>30000</v>
      </c>
      <c r="K514" s="3">
        <f>I514*Code!$F$1</f>
        <v>42444</v>
      </c>
      <c r="L514" s="2">
        <f t="shared" si="21"/>
        <v>20.46875</v>
      </c>
      <c r="M514">
        <f t="shared" ca="1" si="22"/>
        <v>42</v>
      </c>
      <c r="N514" t="str">
        <f t="shared" si="23"/>
        <v>IT</v>
      </c>
    </row>
    <row r="515" spans="1:14" x14ac:dyDescent="0.25">
      <c r="A515">
        <v>816</v>
      </c>
      <c r="B515">
        <v>1</v>
      </c>
      <c r="C515" s="1">
        <v>28216</v>
      </c>
      <c r="D515">
        <v>1</v>
      </c>
      <c r="E515">
        <v>3</v>
      </c>
      <c r="F515">
        <v>4</v>
      </c>
      <c r="G515" t="s">
        <v>14</v>
      </c>
      <c r="H515">
        <v>38</v>
      </c>
      <c r="I515">
        <v>39292</v>
      </c>
      <c r="J515">
        <v>160505</v>
      </c>
      <c r="K515" s="3">
        <f>I515*Code!$F$1</f>
        <v>42435.360000000001</v>
      </c>
      <c r="L515" s="2">
        <f t="shared" ref="L515:L578" si="24">IF(H515&gt;0,I515/(12*4*H515),0)</f>
        <v>21.541666666666668</v>
      </c>
      <c r="M515">
        <f t="shared" ref="M515:M578" ca="1" si="25">ROUNDDOWN(YEARFRAC(C515,TODAY(),1),0)</f>
        <v>38</v>
      </c>
      <c r="N515" t="str">
        <f t="shared" ref="N515:N578" si="26">MID(G515,2,2)</f>
        <v>CO</v>
      </c>
    </row>
    <row r="516" spans="1:14" x14ac:dyDescent="0.25">
      <c r="A516">
        <v>653</v>
      </c>
      <c r="B516">
        <v>1</v>
      </c>
      <c r="C516" s="1">
        <v>20860</v>
      </c>
      <c r="D516">
        <v>1</v>
      </c>
      <c r="E516">
        <v>3</v>
      </c>
      <c r="F516">
        <v>4</v>
      </c>
      <c r="G516" t="s">
        <v>14</v>
      </c>
      <c r="H516">
        <v>35</v>
      </c>
      <c r="I516">
        <v>39280</v>
      </c>
      <c r="J516">
        <v>300000</v>
      </c>
      <c r="K516" s="3">
        <f>I516*Code!$F$1</f>
        <v>42422.400000000001</v>
      </c>
      <c r="L516" s="2">
        <f t="shared" si="24"/>
        <v>23.38095238095238</v>
      </c>
      <c r="M516">
        <f t="shared" ca="1" si="25"/>
        <v>59</v>
      </c>
      <c r="N516" t="str">
        <f t="shared" si="26"/>
        <v>CO</v>
      </c>
    </row>
    <row r="517" spans="1:14" x14ac:dyDescent="0.25">
      <c r="A517">
        <v>316</v>
      </c>
      <c r="B517">
        <v>1</v>
      </c>
      <c r="C517" s="1">
        <v>29193</v>
      </c>
      <c r="D517">
        <v>1</v>
      </c>
      <c r="E517">
        <v>4</v>
      </c>
      <c r="F517">
        <v>4</v>
      </c>
      <c r="G517" t="s">
        <v>9</v>
      </c>
      <c r="H517">
        <v>40</v>
      </c>
      <c r="I517">
        <v>39276</v>
      </c>
      <c r="J517">
        <v>19450</v>
      </c>
      <c r="K517" s="3">
        <f>I517*Code!$F$1</f>
        <v>42418.080000000002</v>
      </c>
      <c r="L517" s="2">
        <f t="shared" si="24"/>
        <v>20.456250000000001</v>
      </c>
      <c r="M517">
        <f t="shared" ca="1" si="25"/>
        <v>36</v>
      </c>
      <c r="N517" t="str">
        <f t="shared" si="26"/>
        <v>SO</v>
      </c>
    </row>
    <row r="518" spans="1:14" x14ac:dyDescent="0.25">
      <c r="A518">
        <v>1318</v>
      </c>
      <c r="B518">
        <v>2</v>
      </c>
      <c r="C518" s="1">
        <v>22001</v>
      </c>
      <c r="D518">
        <v>1</v>
      </c>
      <c r="E518">
        <v>4</v>
      </c>
      <c r="F518">
        <v>4</v>
      </c>
      <c r="G518" t="s">
        <v>11</v>
      </c>
      <c r="H518">
        <v>30</v>
      </c>
      <c r="I518">
        <v>39264</v>
      </c>
      <c r="J518">
        <v>195000</v>
      </c>
      <c r="K518" s="3">
        <f>I518*Code!$F$1</f>
        <v>42405.120000000003</v>
      </c>
      <c r="L518" s="2">
        <f t="shared" si="24"/>
        <v>27.266666666666666</v>
      </c>
      <c r="M518">
        <f t="shared" ca="1" si="25"/>
        <v>55</v>
      </c>
      <c r="N518" t="str">
        <f t="shared" si="26"/>
        <v>IT</v>
      </c>
    </row>
    <row r="519" spans="1:14" x14ac:dyDescent="0.25">
      <c r="A519">
        <v>223</v>
      </c>
      <c r="B519">
        <v>2</v>
      </c>
      <c r="C519" s="1">
        <v>27980</v>
      </c>
      <c r="D519">
        <v>1</v>
      </c>
      <c r="E519">
        <v>3</v>
      </c>
      <c r="F519">
        <v>4</v>
      </c>
      <c r="G519" t="s">
        <v>12</v>
      </c>
      <c r="H519">
        <v>39</v>
      </c>
      <c r="I519">
        <v>39260</v>
      </c>
      <c r="J519">
        <v>84115</v>
      </c>
      <c r="K519" s="3">
        <f>I519*Code!$F$1</f>
        <v>42400.800000000003</v>
      </c>
      <c r="L519" s="2">
        <f t="shared" si="24"/>
        <v>20.972222222222221</v>
      </c>
      <c r="M519">
        <f t="shared" ca="1" si="25"/>
        <v>39</v>
      </c>
      <c r="N519" t="str">
        <f t="shared" si="26"/>
        <v>SO</v>
      </c>
    </row>
    <row r="520" spans="1:14" x14ac:dyDescent="0.25">
      <c r="A520">
        <v>301</v>
      </c>
      <c r="B520">
        <v>1</v>
      </c>
      <c r="C520" s="1">
        <v>29991</v>
      </c>
      <c r="D520">
        <v>1</v>
      </c>
      <c r="E520">
        <v>1</v>
      </c>
      <c r="F520">
        <v>3</v>
      </c>
      <c r="G520" t="s">
        <v>10</v>
      </c>
      <c r="H520">
        <v>35</v>
      </c>
      <c r="I520">
        <v>39256</v>
      </c>
      <c r="J520">
        <v>15897</v>
      </c>
      <c r="K520" s="3">
        <f>I520*Code!$F$1</f>
        <v>42396.480000000003</v>
      </c>
      <c r="L520" s="2">
        <f t="shared" si="24"/>
        <v>23.366666666666667</v>
      </c>
      <c r="M520">
        <f t="shared" ca="1" si="25"/>
        <v>34</v>
      </c>
      <c r="N520" t="str">
        <f t="shared" si="26"/>
        <v>ÖF</v>
      </c>
    </row>
    <row r="521" spans="1:14" x14ac:dyDescent="0.25">
      <c r="A521">
        <v>981</v>
      </c>
      <c r="B521">
        <v>1</v>
      </c>
      <c r="C521" s="1">
        <v>27991</v>
      </c>
      <c r="D521">
        <v>1</v>
      </c>
      <c r="E521">
        <v>1</v>
      </c>
      <c r="F521">
        <v>2</v>
      </c>
      <c r="G521" t="s">
        <v>15</v>
      </c>
      <c r="H521">
        <v>40</v>
      </c>
      <c r="I521">
        <v>39156</v>
      </c>
      <c r="J521">
        <v>166521</v>
      </c>
      <c r="K521" s="3">
        <f>I521*Code!$F$1</f>
        <v>42288.480000000003</v>
      </c>
      <c r="L521" s="2">
        <f t="shared" si="24"/>
        <v>20.393750000000001</v>
      </c>
      <c r="M521">
        <f t="shared" ca="1" si="25"/>
        <v>39</v>
      </c>
      <c r="N521" t="str">
        <f t="shared" si="26"/>
        <v>FI</v>
      </c>
    </row>
    <row r="522" spans="1:14" x14ac:dyDescent="0.25">
      <c r="A522">
        <v>1002</v>
      </c>
      <c r="B522">
        <v>2</v>
      </c>
      <c r="C522" s="1">
        <v>29531</v>
      </c>
      <c r="D522">
        <v>1</v>
      </c>
      <c r="E522">
        <v>3</v>
      </c>
      <c r="F522">
        <v>4</v>
      </c>
      <c r="G522" t="s">
        <v>14</v>
      </c>
      <c r="H522">
        <v>50</v>
      </c>
      <c r="I522">
        <v>39156</v>
      </c>
      <c r="J522">
        <v>65495</v>
      </c>
      <c r="K522" s="3">
        <f>I522*Code!$F$1</f>
        <v>42288.480000000003</v>
      </c>
      <c r="L522" s="2">
        <f t="shared" si="24"/>
        <v>16.315000000000001</v>
      </c>
      <c r="M522">
        <f t="shared" ca="1" si="25"/>
        <v>35</v>
      </c>
      <c r="N522" t="str">
        <f t="shared" si="26"/>
        <v>CO</v>
      </c>
    </row>
    <row r="523" spans="1:14" x14ac:dyDescent="0.25">
      <c r="A523">
        <v>256</v>
      </c>
      <c r="B523">
        <v>1</v>
      </c>
      <c r="C523" s="1">
        <v>22706</v>
      </c>
      <c r="D523">
        <v>1</v>
      </c>
      <c r="E523">
        <v>4</v>
      </c>
      <c r="F523">
        <v>4</v>
      </c>
      <c r="G523" t="s">
        <v>19</v>
      </c>
      <c r="H523">
        <v>38</v>
      </c>
      <c r="I523">
        <v>39132</v>
      </c>
      <c r="J523">
        <v>22675</v>
      </c>
      <c r="K523" s="3">
        <f>I523*Code!$F$1</f>
        <v>42262.560000000005</v>
      </c>
      <c r="L523" s="2">
        <f t="shared" si="24"/>
        <v>21.453947368421051</v>
      </c>
      <c r="M523">
        <f t="shared" ca="1" si="25"/>
        <v>54</v>
      </c>
      <c r="N523" t="str">
        <f t="shared" si="26"/>
        <v>FI</v>
      </c>
    </row>
    <row r="524" spans="1:14" x14ac:dyDescent="0.25">
      <c r="A524">
        <v>247</v>
      </c>
      <c r="B524">
        <v>1</v>
      </c>
      <c r="C524" s="1">
        <v>23707</v>
      </c>
      <c r="D524">
        <v>1</v>
      </c>
      <c r="E524">
        <v>3</v>
      </c>
      <c r="F524">
        <v>4</v>
      </c>
      <c r="G524" t="s">
        <v>14</v>
      </c>
      <c r="H524">
        <v>39</v>
      </c>
      <c r="I524">
        <v>39108</v>
      </c>
      <c r="J524">
        <v>3155</v>
      </c>
      <c r="K524" s="3">
        <f>I524*Code!$F$1</f>
        <v>42236.639999999999</v>
      </c>
      <c r="L524" s="2">
        <f t="shared" si="24"/>
        <v>20.891025641025642</v>
      </c>
      <c r="M524">
        <f t="shared" ca="1" si="25"/>
        <v>51</v>
      </c>
      <c r="N524" t="str">
        <f t="shared" si="26"/>
        <v>CO</v>
      </c>
    </row>
    <row r="525" spans="1:14" x14ac:dyDescent="0.25">
      <c r="A525">
        <v>556</v>
      </c>
      <c r="B525">
        <v>1</v>
      </c>
      <c r="C525" s="1">
        <v>25105</v>
      </c>
      <c r="D525">
        <v>1</v>
      </c>
      <c r="E525">
        <v>4</v>
      </c>
      <c r="F525">
        <v>3</v>
      </c>
      <c r="G525" t="s">
        <v>10</v>
      </c>
      <c r="H525">
        <v>38</v>
      </c>
      <c r="I525">
        <v>39060</v>
      </c>
      <c r="J525">
        <v>4628</v>
      </c>
      <c r="K525" s="3">
        <f>I525*Code!$F$1</f>
        <v>42184.800000000003</v>
      </c>
      <c r="L525" s="2">
        <f t="shared" si="24"/>
        <v>21.414473684210527</v>
      </c>
      <c r="M525">
        <f t="shared" ca="1" si="25"/>
        <v>47</v>
      </c>
      <c r="N525" t="str">
        <f t="shared" si="26"/>
        <v>ÖF</v>
      </c>
    </row>
    <row r="526" spans="1:14" x14ac:dyDescent="0.25">
      <c r="A526">
        <v>765</v>
      </c>
      <c r="B526">
        <v>1</v>
      </c>
      <c r="C526" s="1">
        <v>28433</v>
      </c>
      <c r="D526">
        <v>1</v>
      </c>
      <c r="E526">
        <v>4</v>
      </c>
      <c r="F526">
        <v>5</v>
      </c>
      <c r="G526" t="s">
        <v>13</v>
      </c>
      <c r="H526">
        <v>40</v>
      </c>
      <c r="I526">
        <v>39032</v>
      </c>
      <c r="J526">
        <v>411316</v>
      </c>
      <c r="K526" s="3">
        <f>I526*Code!$F$1</f>
        <v>42154.560000000005</v>
      </c>
      <c r="L526" s="2">
        <f t="shared" si="24"/>
        <v>20.329166666666666</v>
      </c>
      <c r="M526">
        <f t="shared" ca="1" si="25"/>
        <v>38</v>
      </c>
      <c r="N526" t="str">
        <f t="shared" si="26"/>
        <v>IN</v>
      </c>
    </row>
    <row r="527" spans="1:14" x14ac:dyDescent="0.25">
      <c r="A527">
        <v>727</v>
      </c>
      <c r="B527">
        <v>1</v>
      </c>
      <c r="C527" s="1">
        <v>24296</v>
      </c>
      <c r="D527">
        <v>1</v>
      </c>
      <c r="E527">
        <v>2</v>
      </c>
      <c r="F527">
        <v>4</v>
      </c>
      <c r="G527" t="s">
        <v>19</v>
      </c>
      <c r="H527">
        <v>39</v>
      </c>
      <c r="I527">
        <v>39004</v>
      </c>
      <c r="J527">
        <v>116075</v>
      </c>
      <c r="K527" s="3">
        <f>I527*Code!$F$1</f>
        <v>42124.32</v>
      </c>
      <c r="L527" s="2">
        <f t="shared" si="24"/>
        <v>20.835470085470085</v>
      </c>
      <c r="M527">
        <f t="shared" ca="1" si="25"/>
        <v>49</v>
      </c>
      <c r="N527" t="str">
        <f t="shared" si="26"/>
        <v>FI</v>
      </c>
    </row>
    <row r="528" spans="1:14" x14ac:dyDescent="0.25">
      <c r="A528">
        <v>14</v>
      </c>
      <c r="B528">
        <v>1</v>
      </c>
      <c r="C528" s="1">
        <v>28610</v>
      </c>
      <c r="D528">
        <v>1</v>
      </c>
      <c r="E528">
        <v>4</v>
      </c>
      <c r="F528">
        <v>4</v>
      </c>
      <c r="G528" t="s">
        <v>11</v>
      </c>
      <c r="H528">
        <v>38</v>
      </c>
      <c r="I528">
        <v>38988</v>
      </c>
      <c r="J528">
        <v>14683</v>
      </c>
      <c r="K528" s="3">
        <f>I528*Code!$F$1</f>
        <v>42107.040000000001</v>
      </c>
      <c r="L528" s="2">
        <f t="shared" si="24"/>
        <v>21.375</v>
      </c>
      <c r="M528">
        <f t="shared" ca="1" si="25"/>
        <v>37</v>
      </c>
      <c r="N528" t="str">
        <f t="shared" si="26"/>
        <v>IT</v>
      </c>
    </row>
    <row r="529" spans="1:14" x14ac:dyDescent="0.25">
      <c r="A529">
        <v>296</v>
      </c>
      <c r="B529">
        <v>1</v>
      </c>
      <c r="C529" s="1">
        <v>30024</v>
      </c>
      <c r="D529">
        <v>1</v>
      </c>
      <c r="E529">
        <v>4</v>
      </c>
      <c r="F529">
        <v>4</v>
      </c>
      <c r="G529" t="s">
        <v>19</v>
      </c>
      <c r="H529">
        <v>39</v>
      </c>
      <c r="I529">
        <v>38936</v>
      </c>
      <c r="J529">
        <v>35655</v>
      </c>
      <c r="K529" s="3">
        <f>I529*Code!$F$1</f>
        <v>42050.880000000005</v>
      </c>
      <c r="L529" s="2">
        <f t="shared" si="24"/>
        <v>20.799145299145298</v>
      </c>
      <c r="M529">
        <f t="shared" ca="1" si="25"/>
        <v>33</v>
      </c>
      <c r="N529" t="str">
        <f t="shared" si="26"/>
        <v>FI</v>
      </c>
    </row>
    <row r="530" spans="1:14" x14ac:dyDescent="0.25">
      <c r="A530">
        <v>1262</v>
      </c>
      <c r="B530">
        <v>2</v>
      </c>
      <c r="C530" s="1">
        <v>27969</v>
      </c>
      <c r="D530">
        <v>1</v>
      </c>
      <c r="E530">
        <v>3</v>
      </c>
      <c r="F530">
        <v>4</v>
      </c>
      <c r="G530" t="s">
        <v>19</v>
      </c>
      <c r="H530">
        <v>40</v>
      </c>
      <c r="I530">
        <v>38920</v>
      </c>
      <c r="J530">
        <v>909</v>
      </c>
      <c r="K530" s="3">
        <f>I530*Code!$F$1</f>
        <v>42033.600000000006</v>
      </c>
      <c r="L530" s="2">
        <f t="shared" si="24"/>
        <v>20.270833333333332</v>
      </c>
      <c r="M530">
        <f t="shared" ca="1" si="25"/>
        <v>39</v>
      </c>
      <c r="N530" t="str">
        <f t="shared" si="26"/>
        <v>FI</v>
      </c>
    </row>
    <row r="531" spans="1:14" x14ac:dyDescent="0.25">
      <c r="A531">
        <v>253</v>
      </c>
      <c r="B531">
        <v>2</v>
      </c>
      <c r="C531" s="1">
        <v>19884</v>
      </c>
      <c r="D531">
        <v>1</v>
      </c>
      <c r="E531">
        <v>2</v>
      </c>
      <c r="F531">
        <v>4</v>
      </c>
      <c r="G531" t="s">
        <v>12</v>
      </c>
      <c r="H531">
        <v>30</v>
      </c>
      <c r="I531">
        <v>38888</v>
      </c>
      <c r="J531">
        <v>32300</v>
      </c>
      <c r="K531" s="3">
        <f>I531*Code!$F$1</f>
        <v>41999.040000000001</v>
      </c>
      <c r="L531" s="2">
        <f t="shared" si="24"/>
        <v>27.005555555555556</v>
      </c>
      <c r="M531">
        <f t="shared" ca="1" si="25"/>
        <v>61</v>
      </c>
      <c r="N531" t="str">
        <f t="shared" si="26"/>
        <v>SO</v>
      </c>
    </row>
    <row r="532" spans="1:14" x14ac:dyDescent="0.25">
      <c r="A532">
        <v>893</v>
      </c>
      <c r="B532">
        <v>1</v>
      </c>
      <c r="C532" s="1">
        <v>31852</v>
      </c>
      <c r="D532">
        <v>1</v>
      </c>
      <c r="E532">
        <v>2</v>
      </c>
      <c r="F532">
        <v>4</v>
      </c>
      <c r="G532" t="s">
        <v>14</v>
      </c>
      <c r="H532">
        <v>40</v>
      </c>
      <c r="I532">
        <v>38888</v>
      </c>
      <c r="J532">
        <v>26630</v>
      </c>
      <c r="K532" s="3">
        <f>I532*Code!$F$1</f>
        <v>41999.040000000001</v>
      </c>
      <c r="L532" s="2">
        <f t="shared" si="24"/>
        <v>20.254166666666666</v>
      </c>
      <c r="M532">
        <f t="shared" ca="1" si="25"/>
        <v>28</v>
      </c>
      <c r="N532" t="str">
        <f t="shared" si="26"/>
        <v>CO</v>
      </c>
    </row>
    <row r="533" spans="1:14" x14ac:dyDescent="0.25">
      <c r="A533">
        <v>783</v>
      </c>
      <c r="B533">
        <v>1</v>
      </c>
      <c r="C533" s="1">
        <v>29135</v>
      </c>
      <c r="D533">
        <v>1</v>
      </c>
      <c r="E533">
        <v>4</v>
      </c>
      <c r="F533">
        <v>4</v>
      </c>
      <c r="G533" t="s">
        <v>19</v>
      </c>
      <c r="H533">
        <v>40</v>
      </c>
      <c r="I533">
        <v>38764</v>
      </c>
      <c r="J533">
        <v>0</v>
      </c>
      <c r="K533" s="3">
        <f>I533*Code!$F$1</f>
        <v>41865.120000000003</v>
      </c>
      <c r="L533" s="2">
        <f t="shared" si="24"/>
        <v>20.189583333333335</v>
      </c>
      <c r="M533">
        <f t="shared" ca="1" si="25"/>
        <v>36</v>
      </c>
      <c r="N533" t="str">
        <f t="shared" si="26"/>
        <v>FI</v>
      </c>
    </row>
    <row r="534" spans="1:14" x14ac:dyDescent="0.25">
      <c r="A534">
        <v>44</v>
      </c>
      <c r="B534">
        <v>1</v>
      </c>
      <c r="C534" s="1">
        <v>27480</v>
      </c>
      <c r="D534">
        <v>1</v>
      </c>
      <c r="E534">
        <v>4</v>
      </c>
      <c r="F534">
        <v>5</v>
      </c>
      <c r="G534" t="s">
        <v>16</v>
      </c>
      <c r="H534">
        <v>37</v>
      </c>
      <c r="I534">
        <v>38744</v>
      </c>
      <c r="J534">
        <v>239267</v>
      </c>
      <c r="K534" s="3">
        <f>I534*Code!$F$1</f>
        <v>41843.520000000004</v>
      </c>
      <c r="L534" s="2">
        <f t="shared" si="24"/>
        <v>21.815315315315317</v>
      </c>
      <c r="M534">
        <f t="shared" ca="1" si="25"/>
        <v>40</v>
      </c>
      <c r="N534" t="str">
        <f t="shared" si="26"/>
        <v>IN</v>
      </c>
    </row>
    <row r="535" spans="1:14" x14ac:dyDescent="0.25">
      <c r="A535">
        <v>108</v>
      </c>
      <c r="B535">
        <v>1</v>
      </c>
      <c r="C535" s="1">
        <v>28886</v>
      </c>
      <c r="D535">
        <v>1</v>
      </c>
      <c r="E535">
        <v>4</v>
      </c>
      <c r="F535">
        <v>5</v>
      </c>
      <c r="G535" t="s">
        <v>13</v>
      </c>
      <c r="H535">
        <v>40</v>
      </c>
      <c r="I535">
        <v>38740</v>
      </c>
      <c r="J535">
        <v>49440</v>
      </c>
      <c r="K535" s="3">
        <f>I535*Code!$F$1</f>
        <v>41839.200000000004</v>
      </c>
      <c r="L535" s="2">
        <f t="shared" si="24"/>
        <v>20.177083333333332</v>
      </c>
      <c r="M535">
        <f t="shared" ca="1" si="25"/>
        <v>37</v>
      </c>
      <c r="N535" t="str">
        <f t="shared" si="26"/>
        <v>IN</v>
      </c>
    </row>
    <row r="536" spans="1:14" x14ac:dyDescent="0.25">
      <c r="A536">
        <v>1303</v>
      </c>
      <c r="B536">
        <v>2</v>
      </c>
      <c r="C536" s="1">
        <v>27049</v>
      </c>
      <c r="D536">
        <v>1</v>
      </c>
      <c r="E536">
        <v>4</v>
      </c>
      <c r="F536">
        <v>4</v>
      </c>
      <c r="G536" t="s">
        <v>14</v>
      </c>
      <c r="H536">
        <v>40</v>
      </c>
      <c r="I536">
        <v>38720</v>
      </c>
      <c r="J536">
        <v>30450</v>
      </c>
      <c r="K536" s="3">
        <f>I536*Code!$F$1</f>
        <v>41817.600000000006</v>
      </c>
      <c r="L536" s="2">
        <f t="shared" si="24"/>
        <v>20.166666666666668</v>
      </c>
      <c r="M536">
        <f t="shared" ca="1" si="25"/>
        <v>42</v>
      </c>
      <c r="N536" t="str">
        <f t="shared" si="26"/>
        <v>CO</v>
      </c>
    </row>
    <row r="537" spans="1:14" x14ac:dyDescent="0.25">
      <c r="A537">
        <v>145</v>
      </c>
      <c r="B537">
        <v>1</v>
      </c>
      <c r="C537" s="1">
        <v>29193</v>
      </c>
      <c r="D537">
        <v>1</v>
      </c>
      <c r="E537">
        <v>1</v>
      </c>
      <c r="F537">
        <v>4</v>
      </c>
      <c r="G537" t="s">
        <v>19</v>
      </c>
      <c r="H537">
        <v>40</v>
      </c>
      <c r="I537">
        <v>38680</v>
      </c>
      <c r="J537">
        <v>53280</v>
      </c>
      <c r="K537" s="3">
        <f>I537*Code!$F$1</f>
        <v>41774.400000000001</v>
      </c>
      <c r="L537" s="2">
        <f t="shared" si="24"/>
        <v>20.145833333333332</v>
      </c>
      <c r="M537">
        <f t="shared" ca="1" si="25"/>
        <v>36</v>
      </c>
      <c r="N537" t="str">
        <f t="shared" si="26"/>
        <v>FI</v>
      </c>
    </row>
    <row r="538" spans="1:14" x14ac:dyDescent="0.25">
      <c r="A538">
        <v>85</v>
      </c>
      <c r="B538">
        <v>1</v>
      </c>
      <c r="C538" s="1">
        <v>26459</v>
      </c>
      <c r="D538">
        <v>1</v>
      </c>
      <c r="E538">
        <v>3</v>
      </c>
      <c r="F538">
        <v>4</v>
      </c>
      <c r="G538" t="s">
        <v>21</v>
      </c>
      <c r="H538">
        <v>39</v>
      </c>
      <c r="I538">
        <v>38648</v>
      </c>
      <c r="J538">
        <v>150618</v>
      </c>
      <c r="K538" s="3">
        <f>I538*Code!$F$1</f>
        <v>41739.840000000004</v>
      </c>
      <c r="L538" s="2">
        <f t="shared" si="24"/>
        <v>20.645299145299145</v>
      </c>
      <c r="M538">
        <f t="shared" ca="1" si="25"/>
        <v>43</v>
      </c>
      <c r="N538" t="str">
        <f t="shared" si="26"/>
        <v>CO</v>
      </c>
    </row>
    <row r="539" spans="1:14" x14ac:dyDescent="0.25">
      <c r="A539">
        <v>807</v>
      </c>
      <c r="B539">
        <v>1</v>
      </c>
      <c r="C539" s="1">
        <v>27317</v>
      </c>
      <c r="D539">
        <v>1</v>
      </c>
      <c r="E539">
        <v>4</v>
      </c>
      <c r="F539">
        <v>5</v>
      </c>
      <c r="G539" t="s">
        <v>13</v>
      </c>
      <c r="H539">
        <v>38</v>
      </c>
      <c r="I539">
        <v>38536</v>
      </c>
      <c r="J539">
        <v>183100</v>
      </c>
      <c r="K539" s="3">
        <f>I539*Code!$F$1</f>
        <v>41618.880000000005</v>
      </c>
      <c r="L539" s="2">
        <f t="shared" si="24"/>
        <v>21.12719298245614</v>
      </c>
      <c r="M539">
        <f t="shared" ca="1" si="25"/>
        <v>41</v>
      </c>
      <c r="N539" t="str">
        <f t="shared" si="26"/>
        <v>IN</v>
      </c>
    </row>
    <row r="540" spans="1:14" x14ac:dyDescent="0.25">
      <c r="A540">
        <v>134</v>
      </c>
      <c r="B540">
        <v>1</v>
      </c>
      <c r="C540" s="1">
        <v>24561</v>
      </c>
      <c r="D540">
        <v>1</v>
      </c>
      <c r="E540">
        <v>4</v>
      </c>
      <c r="F540">
        <v>5</v>
      </c>
      <c r="G540" t="s">
        <v>13</v>
      </c>
      <c r="H540">
        <v>38</v>
      </c>
      <c r="I540">
        <v>38496</v>
      </c>
      <c r="J540">
        <v>56577</v>
      </c>
      <c r="K540" s="3">
        <f>I540*Code!$F$1</f>
        <v>41575.68</v>
      </c>
      <c r="L540" s="2">
        <f t="shared" si="24"/>
        <v>21.105263157894736</v>
      </c>
      <c r="M540">
        <f t="shared" ca="1" si="25"/>
        <v>48</v>
      </c>
      <c r="N540" t="str">
        <f t="shared" si="26"/>
        <v>IN</v>
      </c>
    </row>
    <row r="541" spans="1:14" x14ac:dyDescent="0.25">
      <c r="A541">
        <v>614</v>
      </c>
      <c r="B541">
        <v>2</v>
      </c>
      <c r="C541" s="1">
        <v>22439</v>
      </c>
      <c r="D541">
        <v>1</v>
      </c>
      <c r="E541">
        <v>4</v>
      </c>
      <c r="F541">
        <v>5</v>
      </c>
      <c r="G541" t="s">
        <v>13</v>
      </c>
      <c r="H541">
        <v>32</v>
      </c>
      <c r="I541">
        <v>38480</v>
      </c>
      <c r="J541">
        <v>382975</v>
      </c>
      <c r="K541" s="3">
        <f>I541*Code!$F$1</f>
        <v>41558.400000000001</v>
      </c>
      <c r="L541" s="2">
        <f t="shared" si="24"/>
        <v>25.052083333333332</v>
      </c>
      <c r="M541">
        <f t="shared" ca="1" si="25"/>
        <v>54</v>
      </c>
      <c r="N541" t="str">
        <f t="shared" si="26"/>
        <v>IN</v>
      </c>
    </row>
    <row r="542" spans="1:14" x14ac:dyDescent="0.25">
      <c r="A542">
        <v>789</v>
      </c>
      <c r="B542">
        <v>1</v>
      </c>
      <c r="C542" s="1">
        <v>29958</v>
      </c>
      <c r="D542">
        <v>1</v>
      </c>
      <c r="E542">
        <v>3</v>
      </c>
      <c r="F542">
        <v>4</v>
      </c>
      <c r="G542" t="s">
        <v>21</v>
      </c>
      <c r="H542">
        <v>37</v>
      </c>
      <c r="I542">
        <v>38388</v>
      </c>
      <c r="J542">
        <v>97100</v>
      </c>
      <c r="K542" s="3">
        <f>I542*Code!$F$1</f>
        <v>41459.040000000001</v>
      </c>
      <c r="L542" s="2">
        <f t="shared" si="24"/>
        <v>21.614864864864863</v>
      </c>
      <c r="M542">
        <f t="shared" ca="1" si="25"/>
        <v>34</v>
      </c>
      <c r="N542" t="str">
        <f t="shared" si="26"/>
        <v>CO</v>
      </c>
    </row>
    <row r="543" spans="1:14" x14ac:dyDescent="0.25">
      <c r="A543">
        <v>825</v>
      </c>
      <c r="B543">
        <v>1</v>
      </c>
      <c r="C543" s="1">
        <v>27327</v>
      </c>
      <c r="D543">
        <v>1</v>
      </c>
      <c r="E543">
        <v>3</v>
      </c>
      <c r="F543">
        <v>4</v>
      </c>
      <c r="G543" t="s">
        <v>9</v>
      </c>
      <c r="H543">
        <v>40</v>
      </c>
      <c r="I543">
        <v>38340</v>
      </c>
      <c r="J543">
        <v>1873</v>
      </c>
      <c r="K543" s="3">
        <f>I543*Code!$F$1</f>
        <v>41407.200000000004</v>
      </c>
      <c r="L543" s="2">
        <f t="shared" si="24"/>
        <v>19.96875</v>
      </c>
      <c r="M543">
        <f t="shared" ca="1" si="25"/>
        <v>41</v>
      </c>
      <c r="N543" t="str">
        <f t="shared" si="26"/>
        <v>SO</v>
      </c>
    </row>
    <row r="544" spans="1:14" x14ac:dyDescent="0.25">
      <c r="A544">
        <v>888</v>
      </c>
      <c r="B544">
        <v>2</v>
      </c>
      <c r="C544" s="1">
        <v>26495</v>
      </c>
      <c r="D544">
        <v>1</v>
      </c>
      <c r="E544">
        <v>4</v>
      </c>
      <c r="F544">
        <v>4</v>
      </c>
      <c r="G544" t="s">
        <v>19</v>
      </c>
      <c r="H544">
        <v>20</v>
      </c>
      <c r="I544">
        <v>38316</v>
      </c>
      <c r="J544">
        <v>235625</v>
      </c>
      <c r="K544" s="3">
        <f>I544*Code!$F$1</f>
        <v>41381.280000000006</v>
      </c>
      <c r="L544" s="2">
        <f t="shared" si="24"/>
        <v>39.912500000000001</v>
      </c>
      <c r="M544">
        <f t="shared" ca="1" si="25"/>
        <v>43</v>
      </c>
      <c r="N544" t="str">
        <f t="shared" si="26"/>
        <v>FI</v>
      </c>
    </row>
    <row r="545" spans="1:14" x14ac:dyDescent="0.25">
      <c r="A545">
        <v>744</v>
      </c>
      <c r="B545">
        <v>1</v>
      </c>
      <c r="C545" s="1">
        <v>24602</v>
      </c>
      <c r="D545">
        <v>1</v>
      </c>
      <c r="E545">
        <v>2</v>
      </c>
      <c r="F545">
        <v>4</v>
      </c>
      <c r="G545" t="s">
        <v>14</v>
      </c>
      <c r="H545">
        <v>40</v>
      </c>
      <c r="I545">
        <v>38224</v>
      </c>
      <c r="J545">
        <v>68646</v>
      </c>
      <c r="K545" s="3">
        <f>I545*Code!$F$1</f>
        <v>41281.920000000006</v>
      </c>
      <c r="L545" s="2">
        <f t="shared" si="24"/>
        <v>19.908333333333335</v>
      </c>
      <c r="M545">
        <f t="shared" ca="1" si="25"/>
        <v>48</v>
      </c>
      <c r="N545" t="str">
        <f t="shared" si="26"/>
        <v>CO</v>
      </c>
    </row>
    <row r="546" spans="1:14" x14ac:dyDescent="0.25">
      <c r="A546">
        <v>926</v>
      </c>
      <c r="B546">
        <v>1</v>
      </c>
      <c r="C546" s="1">
        <v>32106</v>
      </c>
      <c r="D546">
        <v>1</v>
      </c>
      <c r="E546">
        <v>4</v>
      </c>
      <c r="F546">
        <v>5</v>
      </c>
      <c r="G546" t="s">
        <v>16</v>
      </c>
      <c r="H546">
        <v>38</v>
      </c>
      <c r="I546">
        <v>38148</v>
      </c>
      <c r="J546">
        <v>379111</v>
      </c>
      <c r="K546" s="3">
        <f>I546*Code!$F$1</f>
        <v>41199.840000000004</v>
      </c>
      <c r="L546" s="2">
        <f t="shared" si="24"/>
        <v>20.914473684210527</v>
      </c>
      <c r="M546">
        <f t="shared" ca="1" si="25"/>
        <v>28</v>
      </c>
      <c r="N546" t="str">
        <f t="shared" si="26"/>
        <v>IN</v>
      </c>
    </row>
    <row r="547" spans="1:14" x14ac:dyDescent="0.25">
      <c r="A547">
        <v>1078</v>
      </c>
      <c r="B547">
        <v>2</v>
      </c>
      <c r="C547" s="1">
        <v>22280</v>
      </c>
      <c r="D547">
        <v>1</v>
      </c>
      <c r="E547">
        <v>4</v>
      </c>
      <c r="F547">
        <v>4</v>
      </c>
      <c r="G547" t="s">
        <v>21</v>
      </c>
      <c r="H547">
        <v>38</v>
      </c>
      <c r="I547">
        <v>38080</v>
      </c>
      <c r="J547">
        <v>81840</v>
      </c>
      <c r="K547" s="3">
        <f>I547*Code!$F$1</f>
        <v>41126.400000000001</v>
      </c>
      <c r="L547" s="2">
        <f t="shared" si="24"/>
        <v>20.87719298245614</v>
      </c>
      <c r="M547">
        <f t="shared" ca="1" si="25"/>
        <v>55</v>
      </c>
      <c r="N547" t="str">
        <f t="shared" si="26"/>
        <v>CO</v>
      </c>
    </row>
    <row r="548" spans="1:14" x14ac:dyDescent="0.25">
      <c r="A548">
        <v>1020</v>
      </c>
      <c r="B548">
        <v>2</v>
      </c>
      <c r="C548" s="1">
        <v>27111</v>
      </c>
      <c r="D548">
        <v>1</v>
      </c>
      <c r="E548">
        <v>4</v>
      </c>
      <c r="F548">
        <v>5</v>
      </c>
      <c r="G548" t="s">
        <v>16</v>
      </c>
      <c r="H548">
        <v>19</v>
      </c>
      <c r="I548">
        <v>38036</v>
      </c>
      <c r="J548">
        <v>8686</v>
      </c>
      <c r="K548" s="3">
        <f>I548*Code!$F$1</f>
        <v>41078.880000000005</v>
      </c>
      <c r="L548" s="2">
        <f t="shared" si="24"/>
        <v>41.706140350877192</v>
      </c>
      <c r="M548">
        <f t="shared" ca="1" si="25"/>
        <v>41</v>
      </c>
      <c r="N548" t="str">
        <f t="shared" si="26"/>
        <v>IN</v>
      </c>
    </row>
    <row r="549" spans="1:14" x14ac:dyDescent="0.25">
      <c r="A549">
        <v>117</v>
      </c>
      <c r="B549">
        <v>1</v>
      </c>
      <c r="C549" s="1">
        <v>29794</v>
      </c>
      <c r="D549">
        <v>1</v>
      </c>
      <c r="E549">
        <v>2</v>
      </c>
      <c r="F549">
        <v>4</v>
      </c>
      <c r="G549" t="s">
        <v>19</v>
      </c>
      <c r="H549">
        <v>40</v>
      </c>
      <c r="I549">
        <v>38028</v>
      </c>
      <c r="J549">
        <v>96540</v>
      </c>
      <c r="K549" s="3">
        <f>I549*Code!$F$1</f>
        <v>41070.240000000005</v>
      </c>
      <c r="L549" s="2">
        <f t="shared" si="24"/>
        <v>19.806249999999999</v>
      </c>
      <c r="M549">
        <f t="shared" ca="1" si="25"/>
        <v>34</v>
      </c>
      <c r="N549" t="str">
        <f t="shared" si="26"/>
        <v>FI</v>
      </c>
    </row>
    <row r="550" spans="1:14" x14ac:dyDescent="0.25">
      <c r="A550">
        <v>520</v>
      </c>
      <c r="B550">
        <v>1</v>
      </c>
      <c r="C550" s="1">
        <v>33854</v>
      </c>
      <c r="D550">
        <v>1</v>
      </c>
      <c r="E550">
        <v>4</v>
      </c>
      <c r="F550">
        <v>4</v>
      </c>
      <c r="G550" t="s">
        <v>9</v>
      </c>
      <c r="H550">
        <v>38</v>
      </c>
      <c r="I550">
        <v>38004</v>
      </c>
      <c r="J550">
        <v>127311</v>
      </c>
      <c r="K550" s="3">
        <f>I550*Code!$F$1</f>
        <v>41044.32</v>
      </c>
      <c r="L550" s="2">
        <f t="shared" si="24"/>
        <v>20.835526315789473</v>
      </c>
      <c r="M550">
        <f t="shared" ca="1" si="25"/>
        <v>23</v>
      </c>
      <c r="N550" t="str">
        <f t="shared" si="26"/>
        <v>SO</v>
      </c>
    </row>
    <row r="551" spans="1:14" x14ac:dyDescent="0.25">
      <c r="A551">
        <v>521</v>
      </c>
      <c r="B551">
        <v>2</v>
      </c>
      <c r="C551" s="1">
        <v>22324</v>
      </c>
      <c r="D551">
        <v>1</v>
      </c>
      <c r="E551">
        <v>4</v>
      </c>
      <c r="F551">
        <v>4</v>
      </c>
      <c r="G551" t="s">
        <v>20</v>
      </c>
      <c r="H551">
        <v>35</v>
      </c>
      <c r="I551">
        <v>37960</v>
      </c>
      <c r="J551">
        <v>1351</v>
      </c>
      <c r="K551" s="3">
        <f>I551*Code!$F$1</f>
        <v>40996.800000000003</v>
      </c>
      <c r="L551" s="2">
        <f t="shared" si="24"/>
        <v>22.595238095238095</v>
      </c>
      <c r="M551">
        <f t="shared" ca="1" si="25"/>
        <v>55</v>
      </c>
      <c r="N551" t="str">
        <f t="shared" si="26"/>
        <v>IT</v>
      </c>
    </row>
    <row r="552" spans="1:14" x14ac:dyDescent="0.25">
      <c r="A552">
        <v>803</v>
      </c>
      <c r="B552">
        <v>2</v>
      </c>
      <c r="C552" s="1">
        <v>29581</v>
      </c>
      <c r="D552">
        <v>1</v>
      </c>
      <c r="E552">
        <v>2</v>
      </c>
      <c r="F552">
        <v>3</v>
      </c>
      <c r="G552" t="s">
        <v>10</v>
      </c>
      <c r="H552">
        <v>40</v>
      </c>
      <c r="I552">
        <v>37940</v>
      </c>
      <c r="J552">
        <v>143000</v>
      </c>
      <c r="K552" s="3">
        <f>I552*Code!$F$1</f>
        <v>40975.200000000004</v>
      </c>
      <c r="L552" s="2">
        <f t="shared" si="24"/>
        <v>19.760416666666668</v>
      </c>
      <c r="M552">
        <f t="shared" ca="1" si="25"/>
        <v>35</v>
      </c>
      <c r="N552" t="str">
        <f t="shared" si="26"/>
        <v>ÖF</v>
      </c>
    </row>
    <row r="553" spans="1:14" x14ac:dyDescent="0.25">
      <c r="A553">
        <v>852</v>
      </c>
      <c r="B553">
        <v>1</v>
      </c>
      <c r="C553" s="1">
        <v>26323</v>
      </c>
      <c r="D553">
        <v>1</v>
      </c>
      <c r="E553">
        <v>1</v>
      </c>
      <c r="F553">
        <v>4</v>
      </c>
      <c r="G553" t="s">
        <v>20</v>
      </c>
      <c r="H553">
        <v>40</v>
      </c>
      <c r="I553">
        <v>37928</v>
      </c>
      <c r="J553">
        <v>-20667</v>
      </c>
      <c r="K553" s="3">
        <f>I553*Code!$F$1</f>
        <v>40962.240000000005</v>
      </c>
      <c r="L553" s="2">
        <f t="shared" si="24"/>
        <v>19.754166666666666</v>
      </c>
      <c r="M553">
        <f t="shared" ca="1" si="25"/>
        <v>44</v>
      </c>
      <c r="N553" t="str">
        <f t="shared" si="26"/>
        <v>IT</v>
      </c>
    </row>
    <row r="554" spans="1:14" x14ac:dyDescent="0.25">
      <c r="A554">
        <v>533</v>
      </c>
      <c r="B554">
        <v>2</v>
      </c>
      <c r="C554" s="1">
        <v>27262</v>
      </c>
      <c r="D554">
        <v>1</v>
      </c>
      <c r="E554">
        <v>1</v>
      </c>
      <c r="F554">
        <v>4</v>
      </c>
      <c r="G554" t="s">
        <v>19</v>
      </c>
      <c r="H554">
        <v>30</v>
      </c>
      <c r="I554">
        <v>37892</v>
      </c>
      <c r="J554">
        <v>25340</v>
      </c>
      <c r="K554" s="3">
        <f>I554*Code!$F$1</f>
        <v>40923.360000000001</v>
      </c>
      <c r="L554" s="2">
        <f t="shared" si="24"/>
        <v>26.31388888888889</v>
      </c>
      <c r="M554">
        <f t="shared" ca="1" si="25"/>
        <v>41</v>
      </c>
      <c r="N554" t="str">
        <f t="shared" si="26"/>
        <v>FI</v>
      </c>
    </row>
    <row r="555" spans="1:14" x14ac:dyDescent="0.25">
      <c r="A555">
        <v>387</v>
      </c>
      <c r="B555">
        <v>2</v>
      </c>
      <c r="C555" s="1">
        <v>27373</v>
      </c>
      <c r="D555">
        <v>1</v>
      </c>
      <c r="E555">
        <v>1</v>
      </c>
      <c r="F555">
        <v>4</v>
      </c>
      <c r="G555" t="s">
        <v>9</v>
      </c>
      <c r="H555">
        <v>30</v>
      </c>
      <c r="I555">
        <v>37836</v>
      </c>
      <c r="J555">
        <v>211060</v>
      </c>
      <c r="K555" s="3">
        <f>I555*Code!$F$1</f>
        <v>40862.880000000005</v>
      </c>
      <c r="L555" s="2">
        <f t="shared" si="24"/>
        <v>26.274999999999999</v>
      </c>
      <c r="M555">
        <f t="shared" ca="1" si="25"/>
        <v>41</v>
      </c>
      <c r="N555" t="str">
        <f t="shared" si="26"/>
        <v>SO</v>
      </c>
    </row>
    <row r="556" spans="1:14" x14ac:dyDescent="0.25">
      <c r="A556">
        <v>233</v>
      </c>
      <c r="B556">
        <v>2</v>
      </c>
      <c r="C556" s="1">
        <v>28823</v>
      </c>
      <c r="D556">
        <v>1</v>
      </c>
      <c r="E556">
        <v>4</v>
      </c>
      <c r="F556">
        <v>4</v>
      </c>
      <c r="G556" t="s">
        <v>14</v>
      </c>
      <c r="H556">
        <v>39</v>
      </c>
      <c r="I556">
        <v>37800</v>
      </c>
      <c r="J556">
        <v>52120</v>
      </c>
      <c r="K556" s="3">
        <f>I556*Code!$F$1</f>
        <v>40824</v>
      </c>
      <c r="L556" s="2">
        <f t="shared" si="24"/>
        <v>20.192307692307693</v>
      </c>
      <c r="M556">
        <f t="shared" ca="1" si="25"/>
        <v>37</v>
      </c>
      <c r="N556" t="str">
        <f t="shared" si="26"/>
        <v>CO</v>
      </c>
    </row>
    <row r="557" spans="1:14" x14ac:dyDescent="0.25">
      <c r="A557">
        <v>756</v>
      </c>
      <c r="B557">
        <v>1</v>
      </c>
      <c r="C557" s="1">
        <v>25733</v>
      </c>
      <c r="D557">
        <v>1</v>
      </c>
      <c r="E557">
        <v>4</v>
      </c>
      <c r="F557">
        <v>5</v>
      </c>
      <c r="G557" t="s">
        <v>13</v>
      </c>
      <c r="H557">
        <v>38</v>
      </c>
      <c r="I557">
        <v>37712</v>
      </c>
      <c r="J557">
        <v>261495</v>
      </c>
      <c r="K557" s="3">
        <f>I557*Code!$F$1</f>
        <v>40728.959999999999</v>
      </c>
      <c r="L557" s="2">
        <f t="shared" si="24"/>
        <v>20.67543859649123</v>
      </c>
      <c r="M557">
        <f t="shared" ca="1" si="25"/>
        <v>45</v>
      </c>
      <c r="N557" t="str">
        <f t="shared" si="26"/>
        <v>IN</v>
      </c>
    </row>
    <row r="558" spans="1:14" x14ac:dyDescent="0.25">
      <c r="A558">
        <v>866</v>
      </c>
      <c r="B558">
        <v>1</v>
      </c>
      <c r="C558" s="1">
        <v>25297</v>
      </c>
      <c r="D558">
        <v>1</v>
      </c>
      <c r="E558">
        <v>4</v>
      </c>
      <c r="F558">
        <v>2</v>
      </c>
      <c r="G558" t="s">
        <v>14</v>
      </c>
      <c r="H558">
        <v>40</v>
      </c>
      <c r="I558">
        <v>37564</v>
      </c>
      <c r="J558">
        <v>398647</v>
      </c>
      <c r="K558" s="3">
        <f>I558*Code!$F$1</f>
        <v>40569.120000000003</v>
      </c>
      <c r="L558" s="2">
        <f t="shared" si="24"/>
        <v>19.564583333333335</v>
      </c>
      <c r="M558">
        <f t="shared" ca="1" si="25"/>
        <v>46</v>
      </c>
      <c r="N558" t="str">
        <f t="shared" si="26"/>
        <v>CO</v>
      </c>
    </row>
    <row r="559" spans="1:14" x14ac:dyDescent="0.25">
      <c r="A559">
        <v>759</v>
      </c>
      <c r="B559">
        <v>1</v>
      </c>
      <c r="C559" s="1">
        <v>26477</v>
      </c>
      <c r="D559">
        <v>1</v>
      </c>
      <c r="E559">
        <v>3</v>
      </c>
      <c r="F559">
        <v>1</v>
      </c>
      <c r="G559" t="s">
        <v>17</v>
      </c>
      <c r="H559">
        <v>40</v>
      </c>
      <c r="I559">
        <v>37500</v>
      </c>
      <c r="J559">
        <v>537141</v>
      </c>
      <c r="K559" s="3">
        <f>I559*Code!$F$1</f>
        <v>40500</v>
      </c>
      <c r="L559" s="2">
        <f t="shared" si="24"/>
        <v>19.53125</v>
      </c>
      <c r="M559">
        <f t="shared" ca="1" si="25"/>
        <v>43</v>
      </c>
      <c r="N559" t="str">
        <f t="shared" si="26"/>
        <v>LW</v>
      </c>
    </row>
    <row r="560" spans="1:14" x14ac:dyDescent="0.25">
      <c r="A560">
        <v>135</v>
      </c>
      <c r="B560">
        <v>1</v>
      </c>
      <c r="C560" s="1">
        <v>30863</v>
      </c>
      <c r="D560">
        <v>1</v>
      </c>
      <c r="E560">
        <v>4</v>
      </c>
      <c r="F560">
        <v>4</v>
      </c>
      <c r="G560" t="s">
        <v>9</v>
      </c>
      <c r="H560">
        <v>38</v>
      </c>
      <c r="I560">
        <v>37432</v>
      </c>
      <c r="J560">
        <v>0</v>
      </c>
      <c r="K560" s="3">
        <f>I560*Code!$F$1</f>
        <v>40426.560000000005</v>
      </c>
      <c r="L560" s="2">
        <f t="shared" si="24"/>
        <v>20.521929824561404</v>
      </c>
      <c r="M560">
        <f t="shared" ca="1" si="25"/>
        <v>31</v>
      </c>
      <c r="N560" t="str">
        <f t="shared" si="26"/>
        <v>SO</v>
      </c>
    </row>
    <row r="561" spans="1:14" x14ac:dyDescent="0.25">
      <c r="A561">
        <v>864</v>
      </c>
      <c r="B561">
        <v>1</v>
      </c>
      <c r="C561" s="1">
        <v>29704</v>
      </c>
      <c r="D561">
        <v>1</v>
      </c>
      <c r="E561">
        <v>4</v>
      </c>
      <c r="F561">
        <v>4</v>
      </c>
      <c r="G561" t="s">
        <v>9</v>
      </c>
      <c r="H561">
        <v>39</v>
      </c>
      <c r="I561">
        <v>37404</v>
      </c>
      <c r="J561">
        <v>191792</v>
      </c>
      <c r="K561" s="3">
        <f>I561*Code!$F$1</f>
        <v>40396.32</v>
      </c>
      <c r="L561" s="2">
        <f t="shared" si="24"/>
        <v>19.98076923076923</v>
      </c>
      <c r="M561">
        <f t="shared" ca="1" si="25"/>
        <v>34</v>
      </c>
      <c r="N561" t="str">
        <f t="shared" si="26"/>
        <v>SO</v>
      </c>
    </row>
    <row r="562" spans="1:14" x14ac:dyDescent="0.25">
      <c r="A562">
        <v>118</v>
      </c>
      <c r="B562">
        <v>1</v>
      </c>
      <c r="C562" s="1">
        <v>31403</v>
      </c>
      <c r="D562">
        <v>1</v>
      </c>
      <c r="E562">
        <v>4</v>
      </c>
      <c r="F562">
        <v>5</v>
      </c>
      <c r="G562" t="s">
        <v>13</v>
      </c>
      <c r="H562">
        <v>40</v>
      </c>
      <c r="I562">
        <v>37380</v>
      </c>
      <c r="J562">
        <v>174000</v>
      </c>
      <c r="K562" s="3">
        <f>I562*Code!$F$1</f>
        <v>40370.400000000001</v>
      </c>
      <c r="L562" s="2">
        <f t="shared" si="24"/>
        <v>19.46875</v>
      </c>
      <c r="M562">
        <f t="shared" ca="1" si="25"/>
        <v>30</v>
      </c>
      <c r="N562" t="str">
        <f t="shared" si="26"/>
        <v>IN</v>
      </c>
    </row>
    <row r="563" spans="1:14" x14ac:dyDescent="0.25">
      <c r="A563">
        <v>266</v>
      </c>
      <c r="B563">
        <v>2</v>
      </c>
      <c r="C563" s="1">
        <v>27488</v>
      </c>
      <c r="D563">
        <v>1</v>
      </c>
      <c r="E563">
        <v>2</v>
      </c>
      <c r="F563">
        <v>4</v>
      </c>
      <c r="G563" t="s">
        <v>15</v>
      </c>
      <c r="H563">
        <v>38</v>
      </c>
      <c r="I563">
        <v>37364</v>
      </c>
      <c r="J563">
        <v>4000</v>
      </c>
      <c r="K563" s="3">
        <f>I563*Code!$F$1</f>
        <v>40353.120000000003</v>
      </c>
      <c r="L563" s="2">
        <f t="shared" si="24"/>
        <v>20.484649122807017</v>
      </c>
      <c r="M563">
        <f t="shared" ca="1" si="25"/>
        <v>40</v>
      </c>
      <c r="N563" t="str">
        <f t="shared" si="26"/>
        <v>FI</v>
      </c>
    </row>
    <row r="564" spans="1:14" x14ac:dyDescent="0.25">
      <c r="A564">
        <v>1294</v>
      </c>
      <c r="B564">
        <v>2</v>
      </c>
      <c r="C564" s="1">
        <v>26567</v>
      </c>
      <c r="D564">
        <v>1</v>
      </c>
      <c r="E564">
        <v>2</v>
      </c>
      <c r="F564">
        <v>4</v>
      </c>
      <c r="G564" t="s">
        <v>15</v>
      </c>
      <c r="H564">
        <v>39</v>
      </c>
      <c r="I564">
        <v>37252</v>
      </c>
      <c r="J564">
        <v>135001</v>
      </c>
      <c r="K564" s="3">
        <f>I564*Code!$F$1</f>
        <v>40232.160000000003</v>
      </c>
      <c r="L564" s="2">
        <f t="shared" si="24"/>
        <v>19.899572649572651</v>
      </c>
      <c r="M564">
        <f t="shared" ca="1" si="25"/>
        <v>43</v>
      </c>
      <c r="N564" t="str">
        <f t="shared" si="26"/>
        <v>FI</v>
      </c>
    </row>
    <row r="565" spans="1:14" x14ac:dyDescent="0.25">
      <c r="A565">
        <v>1137</v>
      </c>
      <c r="B565">
        <v>1</v>
      </c>
      <c r="C565" s="1">
        <v>28515</v>
      </c>
      <c r="D565">
        <v>1</v>
      </c>
      <c r="E565">
        <v>2</v>
      </c>
      <c r="F565">
        <v>4</v>
      </c>
      <c r="G565" t="s">
        <v>9</v>
      </c>
      <c r="H565">
        <v>40</v>
      </c>
      <c r="I565">
        <v>37240</v>
      </c>
      <c r="J565">
        <v>133104</v>
      </c>
      <c r="K565" s="3">
        <f>I565*Code!$F$1</f>
        <v>40219.200000000004</v>
      </c>
      <c r="L565" s="2">
        <f t="shared" si="24"/>
        <v>19.395833333333332</v>
      </c>
      <c r="M565">
        <f t="shared" ca="1" si="25"/>
        <v>38</v>
      </c>
      <c r="N565" t="str">
        <f t="shared" si="26"/>
        <v>SO</v>
      </c>
    </row>
    <row r="566" spans="1:14" x14ac:dyDescent="0.25">
      <c r="A566">
        <v>1311</v>
      </c>
      <c r="B566">
        <v>1</v>
      </c>
      <c r="C566" s="1">
        <v>25381</v>
      </c>
      <c r="D566">
        <v>1</v>
      </c>
      <c r="E566">
        <v>4</v>
      </c>
      <c r="F566">
        <v>5</v>
      </c>
      <c r="G566" t="s">
        <v>13</v>
      </c>
      <c r="H566">
        <v>40</v>
      </c>
      <c r="I566">
        <v>37120</v>
      </c>
      <c r="J566">
        <v>176000</v>
      </c>
      <c r="K566" s="3">
        <f>I566*Code!$F$1</f>
        <v>40089.600000000006</v>
      </c>
      <c r="L566" s="2">
        <f t="shared" si="24"/>
        <v>19.333333333333332</v>
      </c>
      <c r="M566">
        <f t="shared" ca="1" si="25"/>
        <v>46</v>
      </c>
      <c r="N566" t="str">
        <f t="shared" si="26"/>
        <v>IN</v>
      </c>
    </row>
    <row r="567" spans="1:14" x14ac:dyDescent="0.25">
      <c r="A567">
        <v>62</v>
      </c>
      <c r="B567">
        <v>2</v>
      </c>
      <c r="C567" s="1">
        <v>31105</v>
      </c>
      <c r="D567">
        <v>1</v>
      </c>
      <c r="E567">
        <v>3</v>
      </c>
      <c r="F567">
        <v>4</v>
      </c>
      <c r="G567" t="s">
        <v>9</v>
      </c>
      <c r="H567">
        <v>40</v>
      </c>
      <c r="I567">
        <v>36984</v>
      </c>
      <c r="J567">
        <v>26005</v>
      </c>
      <c r="K567" s="3">
        <f>I567*Code!$F$1</f>
        <v>39942.720000000001</v>
      </c>
      <c r="L567" s="2">
        <f t="shared" si="24"/>
        <v>19.262499999999999</v>
      </c>
      <c r="M567">
        <f t="shared" ca="1" si="25"/>
        <v>31</v>
      </c>
      <c r="N567" t="str">
        <f t="shared" si="26"/>
        <v>SO</v>
      </c>
    </row>
    <row r="568" spans="1:14" x14ac:dyDescent="0.25">
      <c r="A568">
        <v>1301</v>
      </c>
      <c r="B568">
        <v>2</v>
      </c>
      <c r="C568" s="1">
        <v>33997</v>
      </c>
      <c r="D568">
        <v>1</v>
      </c>
      <c r="E568">
        <v>4</v>
      </c>
      <c r="F568">
        <v>5</v>
      </c>
      <c r="G568" t="s">
        <v>16</v>
      </c>
      <c r="H568">
        <v>40</v>
      </c>
      <c r="I568">
        <v>36972</v>
      </c>
      <c r="J568">
        <v>24098</v>
      </c>
      <c r="K568" s="3">
        <f>I568*Code!$F$1</f>
        <v>39929.760000000002</v>
      </c>
      <c r="L568" s="2">
        <f t="shared" si="24"/>
        <v>19.256250000000001</v>
      </c>
      <c r="M568">
        <f t="shared" ca="1" si="25"/>
        <v>23</v>
      </c>
      <c r="N568" t="str">
        <f t="shared" si="26"/>
        <v>IN</v>
      </c>
    </row>
    <row r="569" spans="1:14" x14ac:dyDescent="0.25">
      <c r="A569">
        <v>1085</v>
      </c>
      <c r="B569">
        <v>1</v>
      </c>
      <c r="C569" s="1">
        <v>19098</v>
      </c>
      <c r="D569">
        <v>1</v>
      </c>
      <c r="E569">
        <v>1</v>
      </c>
      <c r="F569">
        <v>4</v>
      </c>
      <c r="G569" t="s">
        <v>11</v>
      </c>
      <c r="H569">
        <v>40</v>
      </c>
      <c r="I569">
        <v>36908</v>
      </c>
      <c r="J569">
        <v>180497</v>
      </c>
      <c r="K569" s="3">
        <f>I569*Code!$F$1</f>
        <v>39860.639999999999</v>
      </c>
      <c r="L569" s="2">
        <f t="shared" si="24"/>
        <v>19.222916666666666</v>
      </c>
      <c r="M569">
        <f t="shared" ca="1" si="25"/>
        <v>63</v>
      </c>
      <c r="N569" t="str">
        <f t="shared" si="26"/>
        <v>IT</v>
      </c>
    </row>
    <row r="570" spans="1:14" x14ac:dyDescent="0.25">
      <c r="A570">
        <v>369</v>
      </c>
      <c r="B570">
        <v>1</v>
      </c>
      <c r="C570" s="1">
        <v>26894</v>
      </c>
      <c r="D570">
        <v>1</v>
      </c>
      <c r="E570">
        <v>4</v>
      </c>
      <c r="F570">
        <v>4</v>
      </c>
      <c r="G570" t="s">
        <v>14</v>
      </c>
      <c r="H570">
        <v>60</v>
      </c>
      <c r="I570">
        <v>36884</v>
      </c>
      <c r="J570">
        <v>24504</v>
      </c>
      <c r="K570" s="3">
        <f>I570*Code!$F$1</f>
        <v>39834.720000000001</v>
      </c>
      <c r="L570" s="2">
        <f t="shared" si="24"/>
        <v>12.806944444444444</v>
      </c>
      <c r="M570">
        <f t="shared" ca="1" si="25"/>
        <v>42</v>
      </c>
      <c r="N570" t="str">
        <f t="shared" si="26"/>
        <v>CO</v>
      </c>
    </row>
    <row r="571" spans="1:14" x14ac:dyDescent="0.25">
      <c r="A571">
        <v>1200</v>
      </c>
      <c r="B571">
        <v>2</v>
      </c>
      <c r="C571" s="1">
        <v>20833</v>
      </c>
      <c r="D571">
        <v>1</v>
      </c>
      <c r="E571">
        <v>4</v>
      </c>
      <c r="F571">
        <v>4</v>
      </c>
      <c r="G571" t="s">
        <v>19</v>
      </c>
      <c r="H571">
        <v>34</v>
      </c>
      <c r="I571">
        <v>36852</v>
      </c>
      <c r="J571">
        <v>10991</v>
      </c>
      <c r="K571" s="3">
        <f>I571*Code!$F$1</f>
        <v>39800.160000000003</v>
      </c>
      <c r="L571" s="2">
        <f t="shared" si="24"/>
        <v>22.580882352941178</v>
      </c>
      <c r="M571">
        <f t="shared" ca="1" si="25"/>
        <v>59</v>
      </c>
      <c r="N571" t="str">
        <f t="shared" si="26"/>
        <v>FI</v>
      </c>
    </row>
    <row r="572" spans="1:14" x14ac:dyDescent="0.25">
      <c r="A572">
        <v>1343</v>
      </c>
      <c r="B572">
        <v>2</v>
      </c>
      <c r="C572" s="1">
        <v>21231</v>
      </c>
      <c r="D572">
        <v>1</v>
      </c>
      <c r="E572">
        <v>2</v>
      </c>
      <c r="F572">
        <v>4</v>
      </c>
      <c r="G572" t="s">
        <v>20</v>
      </c>
      <c r="H572">
        <v>38</v>
      </c>
      <c r="I572">
        <v>36748</v>
      </c>
      <c r="J572">
        <v>55229</v>
      </c>
      <c r="K572" s="3">
        <f>I572*Code!$F$1</f>
        <v>39687.840000000004</v>
      </c>
      <c r="L572" s="2">
        <f t="shared" si="24"/>
        <v>20.146929824561404</v>
      </c>
      <c r="M572">
        <f t="shared" ca="1" si="25"/>
        <v>58</v>
      </c>
      <c r="N572" t="str">
        <f t="shared" si="26"/>
        <v>IT</v>
      </c>
    </row>
    <row r="573" spans="1:14" x14ac:dyDescent="0.25">
      <c r="A573">
        <v>244</v>
      </c>
      <c r="B573">
        <v>2</v>
      </c>
      <c r="C573" s="1">
        <v>24763</v>
      </c>
      <c r="D573">
        <v>1</v>
      </c>
      <c r="E573">
        <v>2</v>
      </c>
      <c r="F573">
        <v>3</v>
      </c>
      <c r="G573" t="s">
        <v>10</v>
      </c>
      <c r="H573">
        <v>38</v>
      </c>
      <c r="I573">
        <v>36740</v>
      </c>
      <c r="J573">
        <v>35230</v>
      </c>
      <c r="K573" s="3">
        <f>I573*Code!$F$1</f>
        <v>39679.200000000004</v>
      </c>
      <c r="L573" s="2">
        <f t="shared" si="24"/>
        <v>20.142543859649123</v>
      </c>
      <c r="M573">
        <f t="shared" ca="1" si="25"/>
        <v>48</v>
      </c>
      <c r="N573" t="str">
        <f t="shared" si="26"/>
        <v>ÖF</v>
      </c>
    </row>
    <row r="574" spans="1:14" x14ac:dyDescent="0.25">
      <c r="A574">
        <v>1215</v>
      </c>
      <c r="B574">
        <v>2</v>
      </c>
      <c r="C574" s="1">
        <v>19259</v>
      </c>
      <c r="D574">
        <v>1</v>
      </c>
      <c r="E574">
        <v>1</v>
      </c>
      <c r="F574">
        <v>2</v>
      </c>
      <c r="G574" t="s">
        <v>9</v>
      </c>
      <c r="H574">
        <v>60</v>
      </c>
      <c r="I574">
        <v>36716</v>
      </c>
      <c r="J574">
        <v>103000</v>
      </c>
      <c r="K574" s="3">
        <f>I574*Code!$F$1</f>
        <v>39653.280000000006</v>
      </c>
      <c r="L574" s="2">
        <f t="shared" si="24"/>
        <v>12.748611111111112</v>
      </c>
      <c r="M574">
        <f t="shared" ca="1" si="25"/>
        <v>63</v>
      </c>
      <c r="N574" t="str">
        <f t="shared" si="26"/>
        <v>SO</v>
      </c>
    </row>
    <row r="575" spans="1:14" x14ac:dyDescent="0.25">
      <c r="A575">
        <v>1111</v>
      </c>
      <c r="B575">
        <v>1</v>
      </c>
      <c r="C575" s="1">
        <v>28203</v>
      </c>
      <c r="D575">
        <v>1</v>
      </c>
      <c r="E575">
        <v>3</v>
      </c>
      <c r="F575">
        <v>4</v>
      </c>
      <c r="G575" t="s">
        <v>19</v>
      </c>
      <c r="H575">
        <v>40</v>
      </c>
      <c r="I575">
        <v>36648</v>
      </c>
      <c r="J575">
        <v>55000</v>
      </c>
      <c r="K575" s="3">
        <f>I575*Code!$F$1</f>
        <v>39579.840000000004</v>
      </c>
      <c r="L575" s="2">
        <f t="shared" si="24"/>
        <v>19.087499999999999</v>
      </c>
      <c r="M575">
        <f t="shared" ca="1" si="25"/>
        <v>38</v>
      </c>
      <c r="N575" t="str">
        <f t="shared" si="26"/>
        <v>FI</v>
      </c>
    </row>
    <row r="576" spans="1:14" x14ac:dyDescent="0.25">
      <c r="A576">
        <v>878</v>
      </c>
      <c r="B576">
        <v>1</v>
      </c>
      <c r="C576" s="1">
        <v>27261</v>
      </c>
      <c r="D576">
        <v>1</v>
      </c>
      <c r="E576">
        <v>4</v>
      </c>
      <c r="F576">
        <v>4</v>
      </c>
      <c r="G576" t="s">
        <v>9</v>
      </c>
      <c r="H576">
        <v>40</v>
      </c>
      <c r="I576">
        <v>36632</v>
      </c>
      <c r="J576">
        <v>3761</v>
      </c>
      <c r="K576" s="3">
        <f>I576*Code!$F$1</f>
        <v>39562.560000000005</v>
      </c>
      <c r="L576" s="2">
        <f t="shared" si="24"/>
        <v>19.079166666666666</v>
      </c>
      <c r="M576">
        <f t="shared" ca="1" si="25"/>
        <v>41</v>
      </c>
      <c r="N576" t="str">
        <f t="shared" si="26"/>
        <v>SO</v>
      </c>
    </row>
    <row r="577" spans="1:14" x14ac:dyDescent="0.25">
      <c r="A577">
        <v>270</v>
      </c>
      <c r="B577">
        <v>2</v>
      </c>
      <c r="C577" s="1">
        <v>24745</v>
      </c>
      <c r="D577">
        <v>1</v>
      </c>
      <c r="E577">
        <v>4</v>
      </c>
      <c r="F577">
        <v>4</v>
      </c>
      <c r="G577" t="s">
        <v>20</v>
      </c>
      <c r="H577">
        <v>38</v>
      </c>
      <c r="I577">
        <v>36624</v>
      </c>
      <c r="J577">
        <v>15141</v>
      </c>
      <c r="K577" s="3">
        <f>I577*Code!$F$1</f>
        <v>39553.920000000006</v>
      </c>
      <c r="L577" s="2">
        <f t="shared" si="24"/>
        <v>20.078947368421051</v>
      </c>
      <c r="M577">
        <f t="shared" ca="1" si="25"/>
        <v>48</v>
      </c>
      <c r="N577" t="str">
        <f t="shared" si="26"/>
        <v>IT</v>
      </c>
    </row>
    <row r="578" spans="1:14" x14ac:dyDescent="0.25">
      <c r="A578">
        <v>538</v>
      </c>
      <c r="B578">
        <v>1</v>
      </c>
      <c r="C578" s="1">
        <v>20427</v>
      </c>
      <c r="D578">
        <v>1</v>
      </c>
      <c r="E578">
        <v>4</v>
      </c>
      <c r="F578">
        <v>4</v>
      </c>
      <c r="G578" t="s">
        <v>15</v>
      </c>
      <c r="H578">
        <v>38</v>
      </c>
      <c r="I578">
        <v>36612</v>
      </c>
      <c r="J578">
        <v>4622</v>
      </c>
      <c r="K578" s="3">
        <f>I578*Code!$F$1</f>
        <v>39540.959999999999</v>
      </c>
      <c r="L578" s="2">
        <f t="shared" si="24"/>
        <v>20.07236842105263</v>
      </c>
      <c r="M578">
        <f t="shared" ca="1" si="25"/>
        <v>60</v>
      </c>
      <c r="N578" t="str">
        <f t="shared" si="26"/>
        <v>FI</v>
      </c>
    </row>
    <row r="579" spans="1:14" x14ac:dyDescent="0.25">
      <c r="A579">
        <v>119</v>
      </c>
      <c r="B579">
        <v>2</v>
      </c>
      <c r="C579" s="1">
        <v>24914</v>
      </c>
      <c r="D579">
        <v>1</v>
      </c>
      <c r="E579">
        <v>2</v>
      </c>
      <c r="F579">
        <v>3</v>
      </c>
      <c r="G579" t="s">
        <v>10</v>
      </c>
      <c r="H579">
        <v>35</v>
      </c>
      <c r="I579">
        <v>36552</v>
      </c>
      <c r="J579">
        <v>28600</v>
      </c>
      <c r="K579" s="3">
        <f>I579*Code!$F$1</f>
        <v>39476.160000000003</v>
      </c>
      <c r="L579" s="2">
        <f t="shared" ref="L579:L642" si="27">IF(H579&gt;0,I579/(12*4*H579),0)</f>
        <v>21.757142857142856</v>
      </c>
      <c r="M579">
        <f t="shared" ref="M579:M642" ca="1" si="28">ROUNDDOWN(YEARFRAC(C579,TODAY(),1),0)</f>
        <v>47</v>
      </c>
      <c r="N579" t="str">
        <f t="shared" ref="N579:N642" si="29">MID(G579,2,2)</f>
        <v>ÖF</v>
      </c>
    </row>
    <row r="580" spans="1:14" x14ac:dyDescent="0.25">
      <c r="A580">
        <v>993</v>
      </c>
      <c r="B580">
        <v>1</v>
      </c>
      <c r="C580" s="1">
        <v>30032</v>
      </c>
      <c r="D580">
        <v>1</v>
      </c>
      <c r="E580">
        <v>3</v>
      </c>
      <c r="F580">
        <v>5</v>
      </c>
      <c r="G580" t="s">
        <v>16</v>
      </c>
      <c r="H580">
        <v>39</v>
      </c>
      <c r="I580">
        <v>36548</v>
      </c>
      <c r="J580">
        <v>283709</v>
      </c>
      <c r="K580" s="3">
        <f>I580*Code!$F$1</f>
        <v>39471.840000000004</v>
      </c>
      <c r="L580" s="2">
        <f t="shared" si="27"/>
        <v>19.523504273504273</v>
      </c>
      <c r="M580">
        <f t="shared" ca="1" si="28"/>
        <v>33</v>
      </c>
      <c r="N580" t="str">
        <f t="shared" si="29"/>
        <v>IN</v>
      </c>
    </row>
    <row r="581" spans="1:14" x14ac:dyDescent="0.25">
      <c r="A581">
        <v>1104</v>
      </c>
      <c r="B581">
        <v>2</v>
      </c>
      <c r="C581" s="1">
        <v>24813</v>
      </c>
      <c r="D581">
        <v>1</v>
      </c>
      <c r="E581">
        <v>3</v>
      </c>
      <c r="F581">
        <v>3</v>
      </c>
      <c r="G581" t="s">
        <v>10</v>
      </c>
      <c r="H581">
        <v>37</v>
      </c>
      <c r="I581">
        <v>36416</v>
      </c>
      <c r="J581">
        <v>-5050</v>
      </c>
      <c r="K581" s="3">
        <f>I581*Code!$F$1</f>
        <v>39329.280000000006</v>
      </c>
      <c r="L581" s="2">
        <f t="shared" si="27"/>
        <v>20.504504504504503</v>
      </c>
      <c r="M581">
        <f t="shared" ca="1" si="28"/>
        <v>48</v>
      </c>
      <c r="N581" t="str">
        <f t="shared" si="29"/>
        <v>ÖF</v>
      </c>
    </row>
    <row r="582" spans="1:14" x14ac:dyDescent="0.25">
      <c r="A582">
        <v>1327</v>
      </c>
      <c r="B582">
        <v>1</v>
      </c>
      <c r="C582" s="1">
        <v>32764</v>
      </c>
      <c r="D582">
        <v>1</v>
      </c>
      <c r="E582">
        <v>3</v>
      </c>
      <c r="F582">
        <v>5</v>
      </c>
      <c r="G582" t="s">
        <v>16</v>
      </c>
      <c r="H582">
        <v>40</v>
      </c>
      <c r="I582">
        <v>36408</v>
      </c>
      <c r="J582">
        <v>60000</v>
      </c>
      <c r="K582" s="3">
        <f>I582*Code!$F$1</f>
        <v>39320.639999999999</v>
      </c>
      <c r="L582" s="2">
        <f t="shared" si="27"/>
        <v>18.962499999999999</v>
      </c>
      <c r="M582">
        <f t="shared" ca="1" si="28"/>
        <v>26</v>
      </c>
      <c r="N582" t="str">
        <f t="shared" si="29"/>
        <v>IN</v>
      </c>
    </row>
    <row r="583" spans="1:14" x14ac:dyDescent="0.25">
      <c r="A583">
        <v>486</v>
      </c>
      <c r="B583">
        <v>2</v>
      </c>
      <c r="C583" s="1">
        <v>28477</v>
      </c>
      <c r="D583">
        <v>1</v>
      </c>
      <c r="E583">
        <v>4</v>
      </c>
      <c r="F583">
        <v>4</v>
      </c>
      <c r="G583" t="s">
        <v>20</v>
      </c>
      <c r="H583">
        <v>40</v>
      </c>
      <c r="I583">
        <v>36348</v>
      </c>
      <c r="J583">
        <v>255188</v>
      </c>
      <c r="K583" s="3">
        <f>I583*Code!$F$1</f>
        <v>39255.840000000004</v>
      </c>
      <c r="L583" s="2">
        <f t="shared" si="27"/>
        <v>18.931249999999999</v>
      </c>
      <c r="M583">
        <f t="shared" ca="1" si="28"/>
        <v>38</v>
      </c>
      <c r="N583" t="str">
        <f t="shared" si="29"/>
        <v>IT</v>
      </c>
    </row>
    <row r="584" spans="1:14" x14ac:dyDescent="0.25">
      <c r="A584">
        <v>1214</v>
      </c>
      <c r="B584">
        <v>1</v>
      </c>
      <c r="C584" s="1">
        <v>27922</v>
      </c>
      <c r="D584">
        <v>1</v>
      </c>
      <c r="E584">
        <v>3</v>
      </c>
      <c r="F584">
        <v>4</v>
      </c>
      <c r="G584" t="s">
        <v>9</v>
      </c>
      <c r="H584">
        <v>40</v>
      </c>
      <c r="I584">
        <v>36336</v>
      </c>
      <c r="J584">
        <v>19500</v>
      </c>
      <c r="K584" s="3">
        <f>I584*Code!$F$1</f>
        <v>39242.880000000005</v>
      </c>
      <c r="L584" s="2">
        <f t="shared" si="27"/>
        <v>18.925000000000001</v>
      </c>
      <c r="M584">
        <f t="shared" ca="1" si="28"/>
        <v>39</v>
      </c>
      <c r="N584" t="str">
        <f t="shared" si="29"/>
        <v>SO</v>
      </c>
    </row>
    <row r="585" spans="1:14" x14ac:dyDescent="0.25">
      <c r="A585">
        <v>688</v>
      </c>
      <c r="B585">
        <v>2</v>
      </c>
      <c r="C585" s="1">
        <v>27862</v>
      </c>
      <c r="D585">
        <v>1</v>
      </c>
      <c r="E585">
        <v>2</v>
      </c>
      <c r="F585">
        <v>3</v>
      </c>
      <c r="G585" t="s">
        <v>10</v>
      </c>
      <c r="H585">
        <v>41</v>
      </c>
      <c r="I585">
        <v>36308</v>
      </c>
      <c r="J585">
        <v>153891</v>
      </c>
      <c r="K585" s="3">
        <f>I585*Code!$F$1</f>
        <v>39212.639999999999</v>
      </c>
      <c r="L585" s="2">
        <f t="shared" si="27"/>
        <v>18.449186991869919</v>
      </c>
      <c r="M585">
        <f t="shared" ca="1" si="28"/>
        <v>39</v>
      </c>
      <c r="N585" t="str">
        <f t="shared" si="29"/>
        <v>ÖF</v>
      </c>
    </row>
    <row r="586" spans="1:14" x14ac:dyDescent="0.25">
      <c r="A586">
        <v>560</v>
      </c>
      <c r="B586">
        <v>1</v>
      </c>
      <c r="C586" s="1">
        <v>29164</v>
      </c>
      <c r="D586">
        <v>1</v>
      </c>
      <c r="E586">
        <v>4</v>
      </c>
      <c r="F586">
        <v>4</v>
      </c>
      <c r="G586" t="s">
        <v>20</v>
      </c>
      <c r="H586">
        <v>38</v>
      </c>
      <c r="I586">
        <v>36304</v>
      </c>
      <c r="J586">
        <v>1500</v>
      </c>
      <c r="K586" s="3">
        <f>I586*Code!$F$1</f>
        <v>39208.32</v>
      </c>
      <c r="L586" s="2">
        <f t="shared" si="27"/>
        <v>19.903508771929825</v>
      </c>
      <c r="M586">
        <f t="shared" ca="1" si="28"/>
        <v>36</v>
      </c>
      <c r="N586" t="str">
        <f t="shared" si="29"/>
        <v>IT</v>
      </c>
    </row>
    <row r="587" spans="1:14" x14ac:dyDescent="0.25">
      <c r="A587">
        <v>110</v>
      </c>
      <c r="B587">
        <v>1</v>
      </c>
      <c r="C587" s="1">
        <v>21937</v>
      </c>
      <c r="D587">
        <v>1</v>
      </c>
      <c r="E587">
        <v>4</v>
      </c>
      <c r="F587">
        <v>5</v>
      </c>
      <c r="G587" t="s">
        <v>16</v>
      </c>
      <c r="H587">
        <v>37</v>
      </c>
      <c r="I587">
        <v>36128</v>
      </c>
      <c r="J587">
        <v>172936</v>
      </c>
      <c r="K587" s="3">
        <f>I587*Code!$F$1</f>
        <v>39018.240000000005</v>
      </c>
      <c r="L587" s="2">
        <f t="shared" si="27"/>
        <v>20.342342342342342</v>
      </c>
      <c r="M587">
        <f t="shared" ca="1" si="28"/>
        <v>56</v>
      </c>
      <c r="N587" t="str">
        <f t="shared" si="29"/>
        <v>IN</v>
      </c>
    </row>
    <row r="588" spans="1:14" x14ac:dyDescent="0.25">
      <c r="A588">
        <v>758</v>
      </c>
      <c r="B588">
        <v>2</v>
      </c>
      <c r="C588" s="1">
        <v>23458</v>
      </c>
      <c r="D588">
        <v>1</v>
      </c>
      <c r="E588">
        <v>4</v>
      </c>
      <c r="F588">
        <v>4</v>
      </c>
      <c r="G588" t="s">
        <v>14</v>
      </c>
      <c r="H588">
        <v>30</v>
      </c>
      <c r="I588">
        <v>36088</v>
      </c>
      <c r="J588">
        <v>233758</v>
      </c>
      <c r="K588" s="3">
        <f>I588*Code!$F$1</f>
        <v>38975.040000000001</v>
      </c>
      <c r="L588" s="2">
        <f t="shared" si="27"/>
        <v>25.06111111111111</v>
      </c>
      <c r="M588">
        <f t="shared" ca="1" si="28"/>
        <v>51</v>
      </c>
      <c r="N588" t="str">
        <f t="shared" si="29"/>
        <v>CO</v>
      </c>
    </row>
    <row r="589" spans="1:14" x14ac:dyDescent="0.25">
      <c r="A589">
        <v>679</v>
      </c>
      <c r="B589">
        <v>1</v>
      </c>
      <c r="C589" s="1">
        <v>28014</v>
      </c>
      <c r="D589">
        <v>1</v>
      </c>
      <c r="E589">
        <v>3</v>
      </c>
      <c r="F589">
        <v>4</v>
      </c>
      <c r="G589" t="s">
        <v>19</v>
      </c>
      <c r="H589">
        <v>40</v>
      </c>
      <c r="I589">
        <v>36048</v>
      </c>
      <c r="J589">
        <v>196700</v>
      </c>
      <c r="K589" s="3">
        <f>I589*Code!$F$1</f>
        <v>38931.840000000004</v>
      </c>
      <c r="L589" s="2">
        <f t="shared" si="27"/>
        <v>18.774999999999999</v>
      </c>
      <c r="M589">
        <f t="shared" ca="1" si="28"/>
        <v>39</v>
      </c>
      <c r="N589" t="str">
        <f t="shared" si="29"/>
        <v>FI</v>
      </c>
    </row>
    <row r="590" spans="1:14" x14ac:dyDescent="0.25">
      <c r="A590">
        <v>6</v>
      </c>
      <c r="B590">
        <v>1</v>
      </c>
      <c r="C590" s="1">
        <v>26285</v>
      </c>
      <c r="D590">
        <v>1</v>
      </c>
      <c r="E590">
        <v>4</v>
      </c>
      <c r="F590">
        <v>5</v>
      </c>
      <c r="G590" t="s">
        <v>13</v>
      </c>
      <c r="H590">
        <v>35</v>
      </c>
      <c r="I590">
        <v>36020</v>
      </c>
      <c r="J590">
        <v>3000</v>
      </c>
      <c r="K590" s="3">
        <f>I590*Code!$F$1</f>
        <v>38901.600000000006</v>
      </c>
      <c r="L590" s="2">
        <f t="shared" si="27"/>
        <v>21.44047619047619</v>
      </c>
      <c r="M590">
        <f t="shared" ca="1" si="28"/>
        <v>44</v>
      </c>
      <c r="N590" t="str">
        <f t="shared" si="29"/>
        <v>IN</v>
      </c>
    </row>
    <row r="591" spans="1:14" x14ac:dyDescent="0.25">
      <c r="A591">
        <v>328</v>
      </c>
      <c r="B591">
        <v>2</v>
      </c>
      <c r="C591" s="1">
        <v>26127</v>
      </c>
      <c r="D591">
        <v>1</v>
      </c>
      <c r="E591">
        <v>3</v>
      </c>
      <c r="F591">
        <v>4</v>
      </c>
      <c r="G591" t="s">
        <v>21</v>
      </c>
      <c r="H591">
        <v>39</v>
      </c>
      <c r="I591">
        <v>36004</v>
      </c>
      <c r="J591">
        <v>-81996</v>
      </c>
      <c r="K591" s="3">
        <f>I591*Code!$F$1</f>
        <v>38884.32</v>
      </c>
      <c r="L591" s="2">
        <f t="shared" si="27"/>
        <v>19.232905982905983</v>
      </c>
      <c r="M591">
        <f t="shared" ca="1" si="28"/>
        <v>44</v>
      </c>
      <c r="N591" t="str">
        <f t="shared" si="29"/>
        <v>CO</v>
      </c>
    </row>
    <row r="592" spans="1:14" x14ac:dyDescent="0.25">
      <c r="A592">
        <v>1064</v>
      </c>
      <c r="B592">
        <v>1</v>
      </c>
      <c r="C592" s="1">
        <v>23693</v>
      </c>
      <c r="D592">
        <v>1</v>
      </c>
      <c r="E592">
        <v>4</v>
      </c>
      <c r="F592">
        <v>5</v>
      </c>
      <c r="G592" t="s">
        <v>13</v>
      </c>
      <c r="H592">
        <v>38</v>
      </c>
      <c r="I592">
        <v>35956</v>
      </c>
      <c r="J592">
        <v>13471</v>
      </c>
      <c r="K592" s="3">
        <f>I592*Code!$F$1</f>
        <v>38832.480000000003</v>
      </c>
      <c r="L592" s="2">
        <f t="shared" si="27"/>
        <v>19.712719298245613</v>
      </c>
      <c r="M592">
        <f t="shared" ca="1" si="28"/>
        <v>51</v>
      </c>
      <c r="N592" t="str">
        <f t="shared" si="29"/>
        <v>IN</v>
      </c>
    </row>
    <row r="593" spans="1:14" x14ac:dyDescent="0.25">
      <c r="A593">
        <v>128</v>
      </c>
      <c r="B593">
        <v>1</v>
      </c>
      <c r="C593" s="1">
        <v>26241</v>
      </c>
      <c r="D593">
        <v>1</v>
      </c>
      <c r="E593">
        <v>4</v>
      </c>
      <c r="F593">
        <v>4</v>
      </c>
      <c r="G593" t="s">
        <v>14</v>
      </c>
      <c r="H593">
        <v>38</v>
      </c>
      <c r="I593">
        <v>35932</v>
      </c>
      <c r="J593">
        <v>128614</v>
      </c>
      <c r="K593" s="3">
        <f>I593*Code!$F$1</f>
        <v>38806.560000000005</v>
      </c>
      <c r="L593" s="2">
        <f t="shared" si="27"/>
        <v>19.69956140350877</v>
      </c>
      <c r="M593">
        <f t="shared" ca="1" si="28"/>
        <v>44</v>
      </c>
      <c r="N593" t="str">
        <f t="shared" si="29"/>
        <v>CO</v>
      </c>
    </row>
    <row r="594" spans="1:14" x14ac:dyDescent="0.25">
      <c r="A594">
        <v>720</v>
      </c>
      <c r="B594">
        <v>1</v>
      </c>
      <c r="C594" s="1">
        <v>30467</v>
      </c>
      <c r="D594">
        <v>1</v>
      </c>
      <c r="E594">
        <v>4</v>
      </c>
      <c r="F594">
        <v>5</v>
      </c>
      <c r="G594" t="s">
        <v>13</v>
      </c>
      <c r="H594">
        <v>38</v>
      </c>
      <c r="I594">
        <v>35904</v>
      </c>
      <c r="J594">
        <v>162000</v>
      </c>
      <c r="K594" s="3">
        <f>I594*Code!$F$1</f>
        <v>38776.32</v>
      </c>
      <c r="L594" s="2">
        <f t="shared" si="27"/>
        <v>19.684210526315791</v>
      </c>
      <c r="M594">
        <f t="shared" ca="1" si="28"/>
        <v>32</v>
      </c>
      <c r="N594" t="str">
        <f t="shared" si="29"/>
        <v>IN</v>
      </c>
    </row>
    <row r="595" spans="1:14" x14ac:dyDescent="0.25">
      <c r="A595">
        <v>1192</v>
      </c>
      <c r="B595">
        <v>2</v>
      </c>
      <c r="C595" s="1">
        <v>21041</v>
      </c>
      <c r="D595">
        <v>1</v>
      </c>
      <c r="E595">
        <v>2</v>
      </c>
      <c r="F595">
        <v>4</v>
      </c>
      <c r="G595" t="s">
        <v>12</v>
      </c>
      <c r="H595">
        <v>40</v>
      </c>
      <c r="I595">
        <v>35852</v>
      </c>
      <c r="J595">
        <v>315650</v>
      </c>
      <c r="K595" s="3">
        <f>I595*Code!$F$1</f>
        <v>38720.160000000003</v>
      </c>
      <c r="L595" s="2">
        <f t="shared" si="27"/>
        <v>18.672916666666666</v>
      </c>
      <c r="M595">
        <f t="shared" ca="1" si="28"/>
        <v>58</v>
      </c>
      <c r="N595" t="str">
        <f t="shared" si="29"/>
        <v>SO</v>
      </c>
    </row>
    <row r="596" spans="1:14" x14ac:dyDescent="0.25">
      <c r="A596">
        <v>338</v>
      </c>
      <c r="B596">
        <v>1</v>
      </c>
      <c r="C596" s="1">
        <v>26382</v>
      </c>
      <c r="D596">
        <v>1</v>
      </c>
      <c r="E596">
        <v>4</v>
      </c>
      <c r="F596">
        <v>3</v>
      </c>
      <c r="G596" t="s">
        <v>10</v>
      </c>
      <c r="H596">
        <v>39</v>
      </c>
      <c r="I596">
        <v>35824</v>
      </c>
      <c r="J596">
        <v>3000</v>
      </c>
      <c r="K596" s="3">
        <f>I596*Code!$F$1</f>
        <v>38689.920000000006</v>
      </c>
      <c r="L596" s="2">
        <f t="shared" si="27"/>
        <v>19.136752136752136</v>
      </c>
      <c r="M596">
        <f t="shared" ca="1" si="28"/>
        <v>43</v>
      </c>
      <c r="N596" t="str">
        <f t="shared" si="29"/>
        <v>ÖF</v>
      </c>
    </row>
    <row r="597" spans="1:14" x14ac:dyDescent="0.25">
      <c r="A597">
        <v>297</v>
      </c>
      <c r="B597">
        <v>1</v>
      </c>
      <c r="C597" s="1">
        <v>22704</v>
      </c>
      <c r="D597">
        <v>1</v>
      </c>
      <c r="E597">
        <v>3</v>
      </c>
      <c r="F597">
        <v>4</v>
      </c>
      <c r="G597" t="s">
        <v>14</v>
      </c>
      <c r="H597">
        <v>50</v>
      </c>
      <c r="I597">
        <v>35804</v>
      </c>
      <c r="J597">
        <v>2600</v>
      </c>
      <c r="K597" s="3">
        <f>I597*Code!$F$1</f>
        <v>38668.32</v>
      </c>
      <c r="L597" s="2">
        <f t="shared" si="27"/>
        <v>14.918333333333333</v>
      </c>
      <c r="M597">
        <f t="shared" ca="1" si="28"/>
        <v>54</v>
      </c>
      <c r="N597" t="str">
        <f t="shared" si="29"/>
        <v>CO</v>
      </c>
    </row>
    <row r="598" spans="1:14" x14ac:dyDescent="0.25">
      <c r="A598">
        <v>853</v>
      </c>
      <c r="B598">
        <v>1</v>
      </c>
      <c r="C598" s="1">
        <v>22288</v>
      </c>
      <c r="D598">
        <v>1</v>
      </c>
      <c r="E598">
        <v>1</v>
      </c>
      <c r="F598">
        <v>3</v>
      </c>
      <c r="G598" t="s">
        <v>10</v>
      </c>
      <c r="H598">
        <v>35</v>
      </c>
      <c r="I598">
        <v>35796</v>
      </c>
      <c r="J598">
        <v>20000</v>
      </c>
      <c r="K598" s="3">
        <f>I598*Code!$F$1</f>
        <v>38659.68</v>
      </c>
      <c r="L598" s="2">
        <f t="shared" si="27"/>
        <v>21.307142857142857</v>
      </c>
      <c r="M598">
        <f t="shared" ca="1" si="28"/>
        <v>55</v>
      </c>
      <c r="N598" t="str">
        <f t="shared" si="29"/>
        <v>ÖF</v>
      </c>
    </row>
    <row r="599" spans="1:14" x14ac:dyDescent="0.25">
      <c r="A599">
        <v>28</v>
      </c>
      <c r="B599">
        <v>1</v>
      </c>
      <c r="C599" s="1">
        <v>24974</v>
      </c>
      <c r="D599">
        <v>1</v>
      </c>
      <c r="E599">
        <v>2</v>
      </c>
      <c r="F599">
        <v>4</v>
      </c>
      <c r="G599" t="s">
        <v>14</v>
      </c>
      <c r="H599">
        <v>39</v>
      </c>
      <c r="I599">
        <v>35780</v>
      </c>
      <c r="J599">
        <v>165585</v>
      </c>
      <c r="K599" s="3">
        <f>I599*Code!$F$1</f>
        <v>38642.400000000001</v>
      </c>
      <c r="L599" s="2">
        <f t="shared" si="27"/>
        <v>19.113247863247864</v>
      </c>
      <c r="M599">
        <f t="shared" ca="1" si="28"/>
        <v>47</v>
      </c>
      <c r="N599" t="str">
        <f t="shared" si="29"/>
        <v>CO</v>
      </c>
    </row>
    <row r="600" spans="1:14" x14ac:dyDescent="0.25">
      <c r="A600">
        <v>274</v>
      </c>
      <c r="B600">
        <v>1</v>
      </c>
      <c r="C600" s="1">
        <v>26356</v>
      </c>
      <c r="D600">
        <v>1</v>
      </c>
      <c r="E600">
        <v>1</v>
      </c>
      <c r="F600">
        <v>4</v>
      </c>
      <c r="G600" t="s">
        <v>21</v>
      </c>
      <c r="H600">
        <v>38</v>
      </c>
      <c r="I600">
        <v>35780</v>
      </c>
      <c r="J600">
        <v>30850</v>
      </c>
      <c r="K600" s="3">
        <f>I600*Code!$F$1</f>
        <v>38642.400000000001</v>
      </c>
      <c r="L600" s="2">
        <f t="shared" si="27"/>
        <v>19.616228070175438</v>
      </c>
      <c r="M600">
        <f t="shared" ca="1" si="28"/>
        <v>44</v>
      </c>
      <c r="N600" t="str">
        <f t="shared" si="29"/>
        <v>CO</v>
      </c>
    </row>
    <row r="601" spans="1:14" x14ac:dyDescent="0.25">
      <c r="A601">
        <v>1272</v>
      </c>
      <c r="B601">
        <v>2</v>
      </c>
      <c r="C601" s="1">
        <v>23075</v>
      </c>
      <c r="D601">
        <v>1</v>
      </c>
      <c r="E601">
        <v>1</v>
      </c>
      <c r="F601">
        <v>4</v>
      </c>
      <c r="G601" t="s">
        <v>21</v>
      </c>
      <c r="H601">
        <v>40</v>
      </c>
      <c r="I601">
        <v>35676</v>
      </c>
      <c r="J601">
        <v>0</v>
      </c>
      <c r="K601" s="3">
        <f>I601*Code!$F$1</f>
        <v>38530.080000000002</v>
      </c>
      <c r="L601" s="2">
        <f t="shared" si="27"/>
        <v>18.581250000000001</v>
      </c>
      <c r="M601">
        <f t="shared" ca="1" si="28"/>
        <v>53</v>
      </c>
      <c r="N601" t="str">
        <f t="shared" si="29"/>
        <v>CO</v>
      </c>
    </row>
    <row r="602" spans="1:14" x14ac:dyDescent="0.25">
      <c r="A602">
        <v>1091</v>
      </c>
      <c r="B602">
        <v>1</v>
      </c>
      <c r="C602" s="1">
        <v>23834</v>
      </c>
      <c r="D602">
        <v>1</v>
      </c>
      <c r="E602">
        <v>4</v>
      </c>
      <c r="F602">
        <v>4</v>
      </c>
      <c r="G602" t="s">
        <v>14</v>
      </c>
      <c r="H602">
        <v>40</v>
      </c>
      <c r="I602">
        <v>35660</v>
      </c>
      <c r="J602">
        <v>14373</v>
      </c>
      <c r="K602" s="3">
        <f>I602*Code!$F$1</f>
        <v>38512.800000000003</v>
      </c>
      <c r="L602" s="2">
        <f t="shared" si="27"/>
        <v>18.572916666666668</v>
      </c>
      <c r="M602">
        <f t="shared" ca="1" si="28"/>
        <v>50</v>
      </c>
      <c r="N602" t="str">
        <f t="shared" si="29"/>
        <v>CO</v>
      </c>
    </row>
    <row r="603" spans="1:14" x14ac:dyDescent="0.25">
      <c r="A603">
        <v>1188</v>
      </c>
      <c r="B603">
        <v>2</v>
      </c>
      <c r="C603" s="1">
        <v>24529</v>
      </c>
      <c r="D603">
        <v>1</v>
      </c>
      <c r="E603">
        <v>4</v>
      </c>
      <c r="F603">
        <v>4</v>
      </c>
      <c r="G603" t="s">
        <v>11</v>
      </c>
      <c r="H603">
        <v>35</v>
      </c>
      <c r="I603">
        <v>35652</v>
      </c>
      <c r="J603">
        <v>169069</v>
      </c>
      <c r="K603" s="3">
        <f>I603*Code!$F$1</f>
        <v>38504.160000000003</v>
      </c>
      <c r="L603" s="2">
        <f t="shared" si="27"/>
        <v>21.221428571428572</v>
      </c>
      <c r="M603">
        <f t="shared" ca="1" si="28"/>
        <v>49</v>
      </c>
      <c r="N603" t="str">
        <f t="shared" si="29"/>
        <v>IT</v>
      </c>
    </row>
    <row r="604" spans="1:14" x14ac:dyDescent="0.25">
      <c r="A604">
        <v>1265</v>
      </c>
      <c r="B604">
        <v>2</v>
      </c>
      <c r="C604" s="1">
        <v>24298</v>
      </c>
      <c r="D604">
        <v>1</v>
      </c>
      <c r="E604">
        <v>4</v>
      </c>
      <c r="F604">
        <v>4</v>
      </c>
      <c r="G604" t="s">
        <v>20</v>
      </c>
      <c r="H604">
        <v>40</v>
      </c>
      <c r="I604">
        <v>35576</v>
      </c>
      <c r="J604">
        <v>30211</v>
      </c>
      <c r="K604" s="3">
        <f>I604*Code!$F$1</f>
        <v>38422.080000000002</v>
      </c>
      <c r="L604" s="2">
        <f t="shared" si="27"/>
        <v>18.529166666666665</v>
      </c>
      <c r="M604">
        <f t="shared" ca="1" si="28"/>
        <v>49</v>
      </c>
      <c r="N604" t="str">
        <f t="shared" si="29"/>
        <v>IT</v>
      </c>
    </row>
    <row r="605" spans="1:14" x14ac:dyDescent="0.25">
      <c r="A605">
        <v>500</v>
      </c>
      <c r="B605">
        <v>2</v>
      </c>
      <c r="C605" s="1">
        <v>27019</v>
      </c>
      <c r="D605">
        <v>1</v>
      </c>
      <c r="E605">
        <v>4</v>
      </c>
      <c r="F605">
        <v>4</v>
      </c>
      <c r="G605" t="s">
        <v>21</v>
      </c>
      <c r="H605">
        <v>30</v>
      </c>
      <c r="I605">
        <v>35556</v>
      </c>
      <c r="J605">
        <v>230000</v>
      </c>
      <c r="K605" s="3">
        <f>I605*Code!$F$1</f>
        <v>38400.480000000003</v>
      </c>
      <c r="L605" s="2">
        <f t="shared" si="27"/>
        <v>24.691666666666666</v>
      </c>
      <c r="M605">
        <f t="shared" ca="1" si="28"/>
        <v>42</v>
      </c>
      <c r="N605" t="str">
        <f t="shared" si="29"/>
        <v>CO</v>
      </c>
    </row>
    <row r="606" spans="1:14" x14ac:dyDescent="0.25">
      <c r="A606">
        <v>986</v>
      </c>
      <c r="B606">
        <v>1</v>
      </c>
      <c r="C606" s="1">
        <v>28407</v>
      </c>
      <c r="D606">
        <v>1</v>
      </c>
      <c r="E606">
        <v>4</v>
      </c>
      <c r="F606">
        <v>5</v>
      </c>
      <c r="G606" t="s">
        <v>16</v>
      </c>
      <c r="H606">
        <v>35</v>
      </c>
      <c r="I606">
        <v>35536</v>
      </c>
      <c r="J606">
        <v>346997</v>
      </c>
      <c r="K606" s="3">
        <f>I606*Code!$F$1</f>
        <v>38378.880000000005</v>
      </c>
      <c r="L606" s="2">
        <f t="shared" si="27"/>
        <v>21.152380952380952</v>
      </c>
      <c r="M606">
        <f t="shared" ca="1" si="28"/>
        <v>38</v>
      </c>
      <c r="N606" t="str">
        <f t="shared" si="29"/>
        <v>IN</v>
      </c>
    </row>
    <row r="607" spans="1:14" x14ac:dyDescent="0.25">
      <c r="A607">
        <v>1056</v>
      </c>
      <c r="B607">
        <v>1</v>
      </c>
      <c r="C607" s="1">
        <v>29749</v>
      </c>
      <c r="D607">
        <v>1</v>
      </c>
      <c r="E607">
        <v>4</v>
      </c>
      <c r="F607">
        <v>5</v>
      </c>
      <c r="G607" t="s">
        <v>13</v>
      </c>
      <c r="H607">
        <v>40</v>
      </c>
      <c r="I607">
        <v>35528</v>
      </c>
      <c r="J607">
        <v>376879</v>
      </c>
      <c r="K607" s="3">
        <f>I607*Code!$F$1</f>
        <v>38370.240000000005</v>
      </c>
      <c r="L607" s="2">
        <f t="shared" si="27"/>
        <v>18.504166666666666</v>
      </c>
      <c r="M607">
        <f t="shared" ca="1" si="28"/>
        <v>34</v>
      </c>
      <c r="N607" t="str">
        <f t="shared" si="29"/>
        <v>IN</v>
      </c>
    </row>
    <row r="608" spans="1:14" x14ac:dyDescent="0.25">
      <c r="A608">
        <v>792</v>
      </c>
      <c r="B608">
        <v>1</v>
      </c>
      <c r="C608" s="1">
        <v>30302</v>
      </c>
      <c r="D608">
        <v>2</v>
      </c>
      <c r="E608">
        <v>4</v>
      </c>
      <c r="F608">
        <v>5</v>
      </c>
      <c r="G608" t="s">
        <v>13</v>
      </c>
      <c r="H608">
        <v>40</v>
      </c>
      <c r="I608">
        <v>35512</v>
      </c>
      <c r="J608">
        <v>162302</v>
      </c>
      <c r="K608" s="3">
        <f>I608*Code!$F$1</f>
        <v>38352.959999999999</v>
      </c>
      <c r="L608" s="2">
        <f t="shared" si="27"/>
        <v>18.495833333333334</v>
      </c>
      <c r="M608">
        <f t="shared" ca="1" si="28"/>
        <v>33</v>
      </c>
      <c r="N608" t="str">
        <f t="shared" si="29"/>
        <v>IN</v>
      </c>
    </row>
    <row r="609" spans="1:14" x14ac:dyDescent="0.25">
      <c r="A609">
        <v>1082</v>
      </c>
      <c r="B609">
        <v>2</v>
      </c>
      <c r="C609" s="1">
        <v>24375</v>
      </c>
      <c r="D609">
        <v>1</v>
      </c>
      <c r="E609">
        <v>4</v>
      </c>
      <c r="F609">
        <v>4</v>
      </c>
      <c r="G609" t="s">
        <v>19</v>
      </c>
      <c r="H609">
        <v>40</v>
      </c>
      <c r="I609">
        <v>35448</v>
      </c>
      <c r="J609">
        <v>119000</v>
      </c>
      <c r="K609" s="3">
        <f>I609*Code!$F$1</f>
        <v>38283.840000000004</v>
      </c>
      <c r="L609" s="2">
        <f t="shared" si="27"/>
        <v>18.462499999999999</v>
      </c>
      <c r="M609">
        <f t="shared" ca="1" si="28"/>
        <v>49</v>
      </c>
      <c r="N609" t="str">
        <f t="shared" si="29"/>
        <v>FI</v>
      </c>
    </row>
    <row r="610" spans="1:14" x14ac:dyDescent="0.25">
      <c r="A610">
        <v>795</v>
      </c>
      <c r="B610">
        <v>1</v>
      </c>
      <c r="C610" s="1">
        <v>27618</v>
      </c>
      <c r="D610">
        <v>1</v>
      </c>
      <c r="E610">
        <v>4</v>
      </c>
      <c r="F610">
        <v>3</v>
      </c>
      <c r="G610" t="s">
        <v>10</v>
      </c>
      <c r="H610">
        <v>39</v>
      </c>
      <c r="I610">
        <v>35172</v>
      </c>
      <c r="J610">
        <v>75472</v>
      </c>
      <c r="K610" s="3">
        <f>I610*Code!$F$1</f>
        <v>37985.760000000002</v>
      </c>
      <c r="L610" s="2">
        <f t="shared" si="27"/>
        <v>18.78846153846154</v>
      </c>
      <c r="M610">
        <f t="shared" ca="1" si="28"/>
        <v>40</v>
      </c>
      <c r="N610" t="str">
        <f t="shared" si="29"/>
        <v>ÖF</v>
      </c>
    </row>
    <row r="611" spans="1:14" x14ac:dyDescent="0.25">
      <c r="A611">
        <v>624</v>
      </c>
      <c r="B611">
        <v>1</v>
      </c>
      <c r="C611" s="1">
        <v>21163</v>
      </c>
      <c r="D611">
        <v>1</v>
      </c>
      <c r="E611">
        <v>3</v>
      </c>
      <c r="F611">
        <v>4</v>
      </c>
      <c r="G611" t="s">
        <v>20</v>
      </c>
      <c r="H611">
        <v>38</v>
      </c>
      <c r="I611">
        <v>35136</v>
      </c>
      <c r="J611">
        <v>500</v>
      </c>
      <c r="K611" s="3">
        <f>I611*Code!$F$1</f>
        <v>37946.880000000005</v>
      </c>
      <c r="L611" s="2">
        <f t="shared" si="27"/>
        <v>19.263157894736842</v>
      </c>
      <c r="M611">
        <f t="shared" ca="1" si="28"/>
        <v>58</v>
      </c>
      <c r="N611" t="str">
        <f t="shared" si="29"/>
        <v>IT</v>
      </c>
    </row>
    <row r="612" spans="1:14" x14ac:dyDescent="0.25">
      <c r="A612">
        <v>273</v>
      </c>
      <c r="B612">
        <v>1</v>
      </c>
      <c r="C612" s="1">
        <v>26278</v>
      </c>
      <c r="D612">
        <v>1</v>
      </c>
      <c r="E612">
        <v>4</v>
      </c>
      <c r="F612">
        <v>5</v>
      </c>
      <c r="G612" t="s">
        <v>13</v>
      </c>
      <c r="H612">
        <v>39</v>
      </c>
      <c r="I612">
        <v>35080</v>
      </c>
      <c r="J612">
        <v>0</v>
      </c>
      <c r="K612" s="3">
        <f>I612*Code!$F$1</f>
        <v>37886.400000000001</v>
      </c>
      <c r="L612" s="2">
        <f t="shared" si="27"/>
        <v>18.739316239316238</v>
      </c>
      <c r="M612">
        <f t="shared" ca="1" si="28"/>
        <v>44</v>
      </c>
      <c r="N612" t="str">
        <f t="shared" si="29"/>
        <v>IN</v>
      </c>
    </row>
    <row r="613" spans="1:14" x14ac:dyDescent="0.25">
      <c r="A613">
        <v>1302</v>
      </c>
      <c r="B613">
        <v>1</v>
      </c>
      <c r="C613" s="1">
        <v>29371</v>
      </c>
      <c r="D613">
        <v>1</v>
      </c>
      <c r="E613">
        <v>4</v>
      </c>
      <c r="F613">
        <v>5</v>
      </c>
      <c r="G613" t="s">
        <v>13</v>
      </c>
      <c r="H613">
        <v>38</v>
      </c>
      <c r="I613">
        <v>35048</v>
      </c>
      <c r="J613">
        <v>4224</v>
      </c>
      <c r="K613" s="3">
        <f>I613*Code!$F$1</f>
        <v>37851.840000000004</v>
      </c>
      <c r="L613" s="2">
        <f t="shared" si="27"/>
        <v>19.214912280701753</v>
      </c>
      <c r="M613">
        <f t="shared" ca="1" si="28"/>
        <v>35</v>
      </c>
      <c r="N613" t="str">
        <f t="shared" si="29"/>
        <v>IN</v>
      </c>
    </row>
    <row r="614" spans="1:14" x14ac:dyDescent="0.25">
      <c r="A614">
        <v>329</v>
      </c>
      <c r="B614">
        <v>2</v>
      </c>
      <c r="C614" s="1">
        <v>24264</v>
      </c>
      <c r="D614">
        <v>1</v>
      </c>
      <c r="E614">
        <v>4</v>
      </c>
      <c r="F614">
        <v>4</v>
      </c>
      <c r="G614" t="s">
        <v>14</v>
      </c>
      <c r="H614">
        <v>30</v>
      </c>
      <c r="I614">
        <v>35036</v>
      </c>
      <c r="J614">
        <v>188400</v>
      </c>
      <c r="K614" s="3">
        <f>I614*Code!$F$1</f>
        <v>37838.880000000005</v>
      </c>
      <c r="L614" s="2">
        <f t="shared" si="27"/>
        <v>24.330555555555556</v>
      </c>
      <c r="M614">
        <f t="shared" ca="1" si="28"/>
        <v>49</v>
      </c>
      <c r="N614" t="str">
        <f t="shared" si="29"/>
        <v>CO</v>
      </c>
    </row>
    <row r="615" spans="1:14" x14ac:dyDescent="0.25">
      <c r="A615">
        <v>1204</v>
      </c>
      <c r="B615">
        <v>2</v>
      </c>
      <c r="C615" s="1">
        <v>20206</v>
      </c>
      <c r="D615">
        <v>1</v>
      </c>
      <c r="E615">
        <v>2</v>
      </c>
      <c r="F615">
        <v>4</v>
      </c>
      <c r="G615" t="s">
        <v>11</v>
      </c>
      <c r="H615">
        <v>40</v>
      </c>
      <c r="I615">
        <v>35028</v>
      </c>
      <c r="J615">
        <v>14020</v>
      </c>
      <c r="K615" s="3">
        <f>I615*Code!$F$1</f>
        <v>37830.240000000005</v>
      </c>
      <c r="L615" s="2">
        <f t="shared" si="27"/>
        <v>18.243749999999999</v>
      </c>
      <c r="M615">
        <f t="shared" ca="1" si="28"/>
        <v>60</v>
      </c>
      <c r="N615" t="str">
        <f t="shared" si="29"/>
        <v>IT</v>
      </c>
    </row>
    <row r="616" spans="1:14" x14ac:dyDescent="0.25">
      <c r="A616">
        <v>470</v>
      </c>
      <c r="B616">
        <v>2</v>
      </c>
      <c r="C616" s="1">
        <v>25926</v>
      </c>
      <c r="D616">
        <v>1</v>
      </c>
      <c r="E616">
        <v>3</v>
      </c>
      <c r="F616">
        <v>4</v>
      </c>
      <c r="G616" t="s">
        <v>19</v>
      </c>
      <c r="H616">
        <v>29</v>
      </c>
      <c r="I616">
        <v>35016</v>
      </c>
      <c r="J616">
        <v>99919</v>
      </c>
      <c r="K616" s="3">
        <f>I616*Code!$F$1</f>
        <v>37817.280000000006</v>
      </c>
      <c r="L616" s="2">
        <f t="shared" si="27"/>
        <v>25.155172413793103</v>
      </c>
      <c r="M616">
        <f t="shared" ca="1" si="28"/>
        <v>45</v>
      </c>
      <c r="N616" t="str">
        <f t="shared" si="29"/>
        <v>FI</v>
      </c>
    </row>
    <row r="617" spans="1:14" x14ac:dyDescent="0.25">
      <c r="A617">
        <v>980</v>
      </c>
      <c r="B617">
        <v>2</v>
      </c>
      <c r="C617" s="1">
        <v>33315</v>
      </c>
      <c r="D617">
        <v>1</v>
      </c>
      <c r="E617">
        <v>4</v>
      </c>
      <c r="F617">
        <v>3</v>
      </c>
      <c r="G617" t="s">
        <v>10</v>
      </c>
      <c r="H617">
        <v>39</v>
      </c>
      <c r="I617">
        <v>34948</v>
      </c>
      <c r="J617">
        <v>94140</v>
      </c>
      <c r="K617" s="3">
        <f>I617*Code!$F$1</f>
        <v>37743.840000000004</v>
      </c>
      <c r="L617" s="2">
        <f t="shared" si="27"/>
        <v>18.668803418803417</v>
      </c>
      <c r="M617">
        <f t="shared" ca="1" si="28"/>
        <v>24</v>
      </c>
      <c r="N617" t="str">
        <f t="shared" si="29"/>
        <v>ÖF</v>
      </c>
    </row>
    <row r="618" spans="1:14" x14ac:dyDescent="0.25">
      <c r="A618">
        <v>337</v>
      </c>
      <c r="B618">
        <v>1</v>
      </c>
      <c r="C618" s="1">
        <v>29405</v>
      </c>
      <c r="D618">
        <v>1</v>
      </c>
      <c r="E618">
        <v>4</v>
      </c>
      <c r="F618">
        <v>4</v>
      </c>
      <c r="G618" t="s">
        <v>9</v>
      </c>
      <c r="H618">
        <v>38</v>
      </c>
      <c r="I618">
        <v>34944</v>
      </c>
      <c r="J618">
        <v>3488</v>
      </c>
      <c r="K618" s="3">
        <f>I618*Code!$F$1</f>
        <v>37739.520000000004</v>
      </c>
      <c r="L618" s="2">
        <f t="shared" si="27"/>
        <v>19.157894736842106</v>
      </c>
      <c r="M618">
        <f t="shared" ca="1" si="28"/>
        <v>35</v>
      </c>
      <c r="N618" t="str">
        <f t="shared" si="29"/>
        <v>SO</v>
      </c>
    </row>
    <row r="619" spans="1:14" x14ac:dyDescent="0.25">
      <c r="A619">
        <v>153</v>
      </c>
      <c r="B619">
        <v>1</v>
      </c>
      <c r="C619" s="1">
        <v>32370</v>
      </c>
      <c r="D619">
        <v>1</v>
      </c>
      <c r="E619">
        <v>2</v>
      </c>
      <c r="F619">
        <v>3</v>
      </c>
      <c r="G619" t="s">
        <v>10</v>
      </c>
      <c r="H619">
        <v>46</v>
      </c>
      <c r="I619">
        <v>34940</v>
      </c>
      <c r="J619">
        <v>6886</v>
      </c>
      <c r="K619" s="3">
        <f>I619*Code!$F$1</f>
        <v>37735.200000000004</v>
      </c>
      <c r="L619" s="2">
        <f t="shared" si="27"/>
        <v>15.82427536231884</v>
      </c>
      <c r="M619">
        <f t="shared" ca="1" si="28"/>
        <v>27</v>
      </c>
      <c r="N619" t="str">
        <f t="shared" si="29"/>
        <v>ÖF</v>
      </c>
    </row>
    <row r="620" spans="1:14" x14ac:dyDescent="0.25">
      <c r="A620">
        <v>1239</v>
      </c>
      <c r="B620">
        <v>1</v>
      </c>
      <c r="C620" s="1">
        <v>21904</v>
      </c>
      <c r="D620">
        <v>1</v>
      </c>
      <c r="E620">
        <v>4</v>
      </c>
      <c r="F620">
        <v>4</v>
      </c>
      <c r="G620" t="s">
        <v>21</v>
      </c>
      <c r="H620">
        <v>55</v>
      </c>
      <c r="I620">
        <v>34832</v>
      </c>
      <c r="J620">
        <v>25424</v>
      </c>
      <c r="K620" s="3">
        <f>I620*Code!$F$1</f>
        <v>37618.560000000005</v>
      </c>
      <c r="L620" s="2">
        <f t="shared" si="27"/>
        <v>13.193939393939393</v>
      </c>
      <c r="M620">
        <f t="shared" ca="1" si="28"/>
        <v>56</v>
      </c>
      <c r="N620" t="str">
        <f t="shared" si="29"/>
        <v>CO</v>
      </c>
    </row>
    <row r="621" spans="1:14" x14ac:dyDescent="0.25">
      <c r="A621">
        <v>933</v>
      </c>
      <c r="B621">
        <v>2</v>
      </c>
      <c r="C621" s="1">
        <v>26043</v>
      </c>
      <c r="D621">
        <v>1</v>
      </c>
      <c r="E621">
        <v>4</v>
      </c>
      <c r="F621">
        <v>4</v>
      </c>
      <c r="G621" t="s">
        <v>21</v>
      </c>
      <c r="H621">
        <v>30</v>
      </c>
      <c r="I621">
        <v>34808</v>
      </c>
      <c r="J621">
        <v>318915</v>
      </c>
      <c r="K621" s="3">
        <f>I621*Code!$F$1</f>
        <v>37592.639999999999</v>
      </c>
      <c r="L621" s="2">
        <f t="shared" si="27"/>
        <v>24.172222222222221</v>
      </c>
      <c r="M621">
        <f t="shared" ca="1" si="28"/>
        <v>44</v>
      </c>
      <c r="N621" t="str">
        <f t="shared" si="29"/>
        <v>CO</v>
      </c>
    </row>
    <row r="622" spans="1:14" x14ac:dyDescent="0.25">
      <c r="A622">
        <v>1040</v>
      </c>
      <c r="B622">
        <v>1</v>
      </c>
      <c r="C622" s="1">
        <v>21596</v>
      </c>
      <c r="D622">
        <v>1</v>
      </c>
      <c r="E622">
        <v>4</v>
      </c>
      <c r="F622">
        <v>5</v>
      </c>
      <c r="G622" t="s">
        <v>16</v>
      </c>
      <c r="H622">
        <v>38</v>
      </c>
      <c r="I622">
        <v>34796</v>
      </c>
      <c r="J622">
        <v>303200</v>
      </c>
      <c r="K622" s="3">
        <f>I622*Code!$F$1</f>
        <v>37579.68</v>
      </c>
      <c r="L622" s="2">
        <f t="shared" si="27"/>
        <v>19.076754385964911</v>
      </c>
      <c r="M622">
        <f t="shared" ca="1" si="28"/>
        <v>57</v>
      </c>
      <c r="N622" t="str">
        <f t="shared" si="29"/>
        <v>IN</v>
      </c>
    </row>
    <row r="623" spans="1:14" x14ac:dyDescent="0.25">
      <c r="A623">
        <v>88</v>
      </c>
      <c r="B623">
        <v>1</v>
      </c>
      <c r="C623" s="1">
        <v>28588</v>
      </c>
      <c r="D623">
        <v>1</v>
      </c>
      <c r="E623">
        <v>4</v>
      </c>
      <c r="F623">
        <v>5</v>
      </c>
      <c r="G623" t="s">
        <v>13</v>
      </c>
      <c r="H623">
        <v>38</v>
      </c>
      <c r="I623">
        <v>34768</v>
      </c>
      <c r="J623">
        <v>58000</v>
      </c>
      <c r="K623" s="3">
        <f>I623*Code!$F$1</f>
        <v>37549.440000000002</v>
      </c>
      <c r="L623" s="2">
        <f t="shared" si="27"/>
        <v>19.061403508771932</v>
      </c>
      <c r="M623">
        <f t="shared" ca="1" si="28"/>
        <v>37</v>
      </c>
      <c r="N623" t="str">
        <f t="shared" si="29"/>
        <v>IN</v>
      </c>
    </row>
    <row r="624" spans="1:14" x14ac:dyDescent="0.25">
      <c r="A624">
        <v>694</v>
      </c>
      <c r="B624">
        <v>2</v>
      </c>
      <c r="C624" s="1">
        <v>25772</v>
      </c>
      <c r="D624">
        <v>1</v>
      </c>
      <c r="E624">
        <v>4</v>
      </c>
      <c r="F624">
        <v>4</v>
      </c>
      <c r="G624" t="s">
        <v>19</v>
      </c>
      <c r="H624">
        <v>20</v>
      </c>
      <c r="I624">
        <v>34764</v>
      </c>
      <c r="J624">
        <v>359960</v>
      </c>
      <c r="K624" s="3">
        <f>I624*Code!$F$1</f>
        <v>37545.120000000003</v>
      </c>
      <c r="L624" s="2">
        <f t="shared" si="27"/>
        <v>36.212499999999999</v>
      </c>
      <c r="M624">
        <f t="shared" ca="1" si="28"/>
        <v>45</v>
      </c>
      <c r="N624" t="str">
        <f t="shared" si="29"/>
        <v>FI</v>
      </c>
    </row>
    <row r="625" spans="1:14" x14ac:dyDescent="0.25">
      <c r="A625">
        <v>615</v>
      </c>
      <c r="B625">
        <v>2</v>
      </c>
      <c r="C625" s="1">
        <v>24532</v>
      </c>
      <c r="D625">
        <v>1</v>
      </c>
      <c r="E625">
        <v>3</v>
      </c>
      <c r="F625">
        <v>4</v>
      </c>
      <c r="G625" t="s">
        <v>14</v>
      </c>
      <c r="H625">
        <v>29</v>
      </c>
      <c r="I625">
        <v>34716</v>
      </c>
      <c r="J625">
        <v>161674</v>
      </c>
      <c r="K625" s="3">
        <f>I625*Code!$F$1</f>
        <v>37493.279999999999</v>
      </c>
      <c r="L625" s="2">
        <f t="shared" si="27"/>
        <v>24.939655172413794</v>
      </c>
      <c r="M625">
        <f t="shared" ca="1" si="28"/>
        <v>49</v>
      </c>
      <c r="N625" t="str">
        <f t="shared" si="29"/>
        <v>CO</v>
      </c>
    </row>
    <row r="626" spans="1:14" x14ac:dyDescent="0.25">
      <c r="A626">
        <v>1261</v>
      </c>
      <c r="B626">
        <v>2</v>
      </c>
      <c r="C626" s="1">
        <v>25625</v>
      </c>
      <c r="D626">
        <v>1</v>
      </c>
      <c r="E626">
        <v>4</v>
      </c>
      <c r="F626">
        <v>4</v>
      </c>
      <c r="G626" t="s">
        <v>9</v>
      </c>
      <c r="H626">
        <v>34</v>
      </c>
      <c r="I626">
        <v>34672</v>
      </c>
      <c r="J626">
        <v>8798</v>
      </c>
      <c r="K626" s="3">
        <f>I626*Code!$F$1</f>
        <v>37445.760000000002</v>
      </c>
      <c r="L626" s="2">
        <f t="shared" si="27"/>
        <v>21.245098039215687</v>
      </c>
      <c r="M626">
        <f t="shared" ca="1" si="28"/>
        <v>46</v>
      </c>
      <c r="N626" t="str">
        <f t="shared" si="29"/>
        <v>SO</v>
      </c>
    </row>
    <row r="627" spans="1:14" x14ac:dyDescent="0.25">
      <c r="A627">
        <v>822</v>
      </c>
      <c r="B627">
        <v>1</v>
      </c>
      <c r="C627" s="1">
        <v>30163</v>
      </c>
      <c r="D627">
        <v>1</v>
      </c>
      <c r="E627">
        <v>2</v>
      </c>
      <c r="F627">
        <v>4</v>
      </c>
      <c r="G627" t="s">
        <v>19</v>
      </c>
      <c r="H627">
        <v>38</v>
      </c>
      <c r="I627">
        <v>34652</v>
      </c>
      <c r="J627">
        <v>9255</v>
      </c>
      <c r="K627" s="3">
        <f>I627*Code!$F$1</f>
        <v>37424.160000000003</v>
      </c>
      <c r="L627" s="2">
        <f t="shared" si="27"/>
        <v>18.99780701754386</v>
      </c>
      <c r="M627">
        <f t="shared" ca="1" si="28"/>
        <v>33</v>
      </c>
      <c r="N627" t="str">
        <f t="shared" si="29"/>
        <v>FI</v>
      </c>
    </row>
    <row r="628" spans="1:14" x14ac:dyDescent="0.25">
      <c r="A628">
        <v>1157</v>
      </c>
      <c r="B628">
        <v>2</v>
      </c>
      <c r="C628" s="1">
        <v>23735</v>
      </c>
      <c r="D628">
        <v>1</v>
      </c>
      <c r="E628">
        <v>2</v>
      </c>
      <c r="F628">
        <v>4</v>
      </c>
      <c r="G628" t="s">
        <v>14</v>
      </c>
      <c r="H628">
        <v>40</v>
      </c>
      <c r="I628">
        <v>34652</v>
      </c>
      <c r="J628">
        <v>187370</v>
      </c>
      <c r="K628" s="3">
        <f>I628*Code!$F$1</f>
        <v>37424.160000000003</v>
      </c>
      <c r="L628" s="2">
        <f t="shared" si="27"/>
        <v>18.047916666666666</v>
      </c>
      <c r="M628">
        <f t="shared" ca="1" si="28"/>
        <v>51</v>
      </c>
      <c r="N628" t="str">
        <f t="shared" si="29"/>
        <v>CO</v>
      </c>
    </row>
    <row r="629" spans="1:14" x14ac:dyDescent="0.25">
      <c r="A629">
        <v>309</v>
      </c>
      <c r="B629">
        <v>2</v>
      </c>
      <c r="C629" s="1">
        <v>26118</v>
      </c>
      <c r="D629">
        <v>1</v>
      </c>
      <c r="E629">
        <v>2</v>
      </c>
      <c r="F629">
        <v>3</v>
      </c>
      <c r="G629" t="s">
        <v>10</v>
      </c>
      <c r="H629">
        <v>19</v>
      </c>
      <c r="I629">
        <v>34536</v>
      </c>
      <c r="J629">
        <v>198543</v>
      </c>
      <c r="K629" s="3">
        <f>I629*Code!$F$1</f>
        <v>37298.880000000005</v>
      </c>
      <c r="L629" s="2">
        <f t="shared" si="27"/>
        <v>37.868421052631582</v>
      </c>
      <c r="M629">
        <f t="shared" ca="1" si="28"/>
        <v>44</v>
      </c>
      <c r="N629" t="str">
        <f t="shared" si="29"/>
        <v>ÖF</v>
      </c>
    </row>
    <row r="630" spans="1:14" x14ac:dyDescent="0.25">
      <c r="A630">
        <v>1260</v>
      </c>
      <c r="B630">
        <v>1</v>
      </c>
      <c r="C630" s="1">
        <v>23050</v>
      </c>
      <c r="D630">
        <v>1</v>
      </c>
      <c r="E630">
        <v>1</v>
      </c>
      <c r="F630">
        <v>4</v>
      </c>
      <c r="G630" t="s">
        <v>9</v>
      </c>
      <c r="H630">
        <v>40</v>
      </c>
      <c r="I630">
        <v>34516</v>
      </c>
      <c r="J630">
        <v>177879</v>
      </c>
      <c r="K630" s="3">
        <f>I630*Code!$F$1</f>
        <v>37277.279999999999</v>
      </c>
      <c r="L630" s="2">
        <f t="shared" si="27"/>
        <v>17.977083333333333</v>
      </c>
      <c r="M630">
        <f t="shared" ca="1" si="28"/>
        <v>53</v>
      </c>
      <c r="N630" t="str">
        <f t="shared" si="29"/>
        <v>SO</v>
      </c>
    </row>
    <row r="631" spans="1:14" x14ac:dyDescent="0.25">
      <c r="A631">
        <v>621</v>
      </c>
      <c r="B631">
        <v>2</v>
      </c>
      <c r="C631" s="1">
        <v>21047</v>
      </c>
      <c r="D631">
        <v>1</v>
      </c>
      <c r="E631">
        <v>1</v>
      </c>
      <c r="F631">
        <v>4</v>
      </c>
      <c r="G631" t="s">
        <v>11</v>
      </c>
      <c r="H631">
        <v>35</v>
      </c>
      <c r="I631">
        <v>34484</v>
      </c>
      <c r="J631">
        <v>136035</v>
      </c>
      <c r="K631" s="3">
        <f>I631*Code!$F$1</f>
        <v>37242.720000000001</v>
      </c>
      <c r="L631" s="2">
        <f t="shared" si="27"/>
        <v>20.526190476190475</v>
      </c>
      <c r="M631">
        <f t="shared" ca="1" si="28"/>
        <v>58</v>
      </c>
      <c r="N631" t="str">
        <f t="shared" si="29"/>
        <v>IT</v>
      </c>
    </row>
    <row r="632" spans="1:14" x14ac:dyDescent="0.25">
      <c r="A632">
        <v>589</v>
      </c>
      <c r="B632">
        <v>2</v>
      </c>
      <c r="C632" s="1">
        <v>24447</v>
      </c>
      <c r="D632">
        <v>1</v>
      </c>
      <c r="E632">
        <v>4</v>
      </c>
      <c r="F632">
        <v>2</v>
      </c>
      <c r="G632" t="s">
        <v>15</v>
      </c>
      <c r="H632">
        <v>45</v>
      </c>
      <c r="I632">
        <v>34464</v>
      </c>
      <c r="J632">
        <v>277200</v>
      </c>
      <c r="K632" s="3">
        <f>I632*Code!$F$1</f>
        <v>37221.120000000003</v>
      </c>
      <c r="L632" s="2">
        <f t="shared" si="27"/>
        <v>15.955555555555556</v>
      </c>
      <c r="M632">
        <f t="shared" ca="1" si="28"/>
        <v>49</v>
      </c>
      <c r="N632" t="str">
        <f t="shared" si="29"/>
        <v>FI</v>
      </c>
    </row>
    <row r="633" spans="1:14" x14ac:dyDescent="0.25">
      <c r="A633">
        <v>1209</v>
      </c>
      <c r="B633">
        <v>1</v>
      </c>
      <c r="C633" s="1">
        <v>20277</v>
      </c>
      <c r="D633">
        <v>1</v>
      </c>
      <c r="E633">
        <v>1</v>
      </c>
      <c r="F633">
        <v>4</v>
      </c>
      <c r="G633" t="s">
        <v>21</v>
      </c>
      <c r="H633">
        <v>37</v>
      </c>
      <c r="I633">
        <v>34440</v>
      </c>
      <c r="J633">
        <v>70300</v>
      </c>
      <c r="K633" s="3">
        <f>I633*Code!$F$1</f>
        <v>37195.200000000004</v>
      </c>
      <c r="L633" s="2">
        <f t="shared" si="27"/>
        <v>19.391891891891891</v>
      </c>
      <c r="M633">
        <f t="shared" ca="1" si="28"/>
        <v>60</v>
      </c>
      <c r="N633" t="str">
        <f t="shared" si="29"/>
        <v>CO</v>
      </c>
    </row>
    <row r="634" spans="1:14" x14ac:dyDescent="0.25">
      <c r="A634">
        <v>642</v>
      </c>
      <c r="B634">
        <v>2</v>
      </c>
      <c r="C634" s="1">
        <v>27164</v>
      </c>
      <c r="D634">
        <v>1</v>
      </c>
      <c r="E634">
        <v>4</v>
      </c>
      <c r="F634">
        <v>4</v>
      </c>
      <c r="G634" t="s">
        <v>19</v>
      </c>
      <c r="H634">
        <v>38</v>
      </c>
      <c r="I634">
        <v>34428</v>
      </c>
      <c r="J634">
        <v>221188</v>
      </c>
      <c r="K634" s="3">
        <f>I634*Code!$F$1</f>
        <v>37182.240000000005</v>
      </c>
      <c r="L634" s="2">
        <f t="shared" si="27"/>
        <v>18.875</v>
      </c>
      <c r="M634">
        <f t="shared" ca="1" si="28"/>
        <v>41</v>
      </c>
      <c r="N634" t="str">
        <f t="shared" si="29"/>
        <v>FI</v>
      </c>
    </row>
    <row r="635" spans="1:14" x14ac:dyDescent="0.25">
      <c r="A635">
        <v>684</v>
      </c>
      <c r="B635">
        <v>2</v>
      </c>
      <c r="C635" s="1">
        <v>21141</v>
      </c>
      <c r="D635">
        <v>1</v>
      </c>
      <c r="E635">
        <v>4</v>
      </c>
      <c r="F635">
        <v>4</v>
      </c>
      <c r="G635" t="s">
        <v>14</v>
      </c>
      <c r="H635">
        <v>40</v>
      </c>
      <c r="I635">
        <v>34420</v>
      </c>
      <c r="J635">
        <v>50958</v>
      </c>
      <c r="K635" s="3">
        <f>I635*Code!$F$1</f>
        <v>37173.600000000006</v>
      </c>
      <c r="L635" s="2">
        <f t="shared" si="27"/>
        <v>17.927083333333332</v>
      </c>
      <c r="M635">
        <f t="shared" ca="1" si="28"/>
        <v>58</v>
      </c>
      <c r="N635" t="str">
        <f t="shared" si="29"/>
        <v>CO</v>
      </c>
    </row>
    <row r="636" spans="1:14" x14ac:dyDescent="0.25">
      <c r="A636">
        <v>197</v>
      </c>
      <c r="B636">
        <v>2</v>
      </c>
      <c r="C636" s="1">
        <v>31564</v>
      </c>
      <c r="D636">
        <v>1</v>
      </c>
      <c r="E636">
        <v>1</v>
      </c>
      <c r="F636">
        <v>4</v>
      </c>
      <c r="G636" t="s">
        <v>19</v>
      </c>
      <c r="H636">
        <v>38</v>
      </c>
      <c r="I636">
        <v>34408</v>
      </c>
      <c r="J636">
        <v>213</v>
      </c>
      <c r="K636" s="3">
        <f>I636*Code!$F$1</f>
        <v>37160.639999999999</v>
      </c>
      <c r="L636" s="2">
        <f t="shared" si="27"/>
        <v>18.864035087719298</v>
      </c>
      <c r="M636">
        <f t="shared" ca="1" si="28"/>
        <v>29</v>
      </c>
      <c r="N636" t="str">
        <f t="shared" si="29"/>
        <v>FI</v>
      </c>
    </row>
    <row r="637" spans="1:14" x14ac:dyDescent="0.25">
      <c r="A637">
        <v>657</v>
      </c>
      <c r="B637">
        <v>1</v>
      </c>
      <c r="C637" s="1">
        <v>29475</v>
      </c>
      <c r="D637">
        <v>1</v>
      </c>
      <c r="E637">
        <v>4</v>
      </c>
      <c r="F637">
        <v>4</v>
      </c>
      <c r="G637" t="s">
        <v>11</v>
      </c>
      <c r="H637">
        <v>37</v>
      </c>
      <c r="I637">
        <v>34388</v>
      </c>
      <c r="J637">
        <v>800</v>
      </c>
      <c r="K637" s="3">
        <f>I637*Code!$F$1</f>
        <v>37139.040000000001</v>
      </c>
      <c r="L637" s="2">
        <f t="shared" si="27"/>
        <v>19.362612612612612</v>
      </c>
      <c r="M637">
        <f t="shared" ca="1" si="28"/>
        <v>35</v>
      </c>
      <c r="N637" t="str">
        <f t="shared" si="29"/>
        <v>IT</v>
      </c>
    </row>
    <row r="638" spans="1:14" x14ac:dyDescent="0.25">
      <c r="A638">
        <v>1135</v>
      </c>
      <c r="B638">
        <v>1</v>
      </c>
      <c r="C638" s="1">
        <v>28318</v>
      </c>
      <c r="D638">
        <v>1</v>
      </c>
      <c r="E638">
        <v>4</v>
      </c>
      <c r="F638">
        <v>5</v>
      </c>
      <c r="G638" t="s">
        <v>13</v>
      </c>
      <c r="H638">
        <v>40</v>
      </c>
      <c r="I638">
        <v>34324</v>
      </c>
      <c r="J638">
        <v>6000</v>
      </c>
      <c r="K638" s="3">
        <f>I638*Code!$F$1</f>
        <v>37069.920000000006</v>
      </c>
      <c r="L638" s="2">
        <f t="shared" si="27"/>
        <v>17.877083333333335</v>
      </c>
      <c r="M638">
        <f t="shared" ca="1" si="28"/>
        <v>38</v>
      </c>
      <c r="N638" t="str">
        <f t="shared" si="29"/>
        <v>IN</v>
      </c>
    </row>
    <row r="639" spans="1:14" x14ac:dyDescent="0.25">
      <c r="A639">
        <v>724</v>
      </c>
      <c r="B639">
        <v>1</v>
      </c>
      <c r="C639" s="1">
        <v>22389</v>
      </c>
      <c r="D639">
        <v>1</v>
      </c>
      <c r="E639">
        <v>3</v>
      </c>
      <c r="F639">
        <v>4</v>
      </c>
      <c r="G639" t="s">
        <v>11</v>
      </c>
      <c r="H639">
        <v>37</v>
      </c>
      <c r="I639">
        <v>34248</v>
      </c>
      <c r="J639">
        <v>1597</v>
      </c>
      <c r="K639" s="3">
        <f>I639*Code!$F$1</f>
        <v>36987.840000000004</v>
      </c>
      <c r="L639" s="2">
        <f t="shared" si="27"/>
        <v>19.283783783783782</v>
      </c>
      <c r="M639">
        <f t="shared" ca="1" si="28"/>
        <v>54</v>
      </c>
      <c r="N639" t="str">
        <f t="shared" si="29"/>
        <v>IT</v>
      </c>
    </row>
    <row r="640" spans="1:14" x14ac:dyDescent="0.25">
      <c r="A640">
        <v>45</v>
      </c>
      <c r="B640">
        <v>1</v>
      </c>
      <c r="C640" s="1">
        <v>27613</v>
      </c>
      <c r="D640">
        <v>1</v>
      </c>
      <c r="E640">
        <v>4</v>
      </c>
      <c r="F640">
        <v>2</v>
      </c>
      <c r="G640" t="s">
        <v>9</v>
      </c>
      <c r="H640">
        <v>40</v>
      </c>
      <c r="I640">
        <v>34233</v>
      </c>
      <c r="J640">
        <v>58003</v>
      </c>
      <c r="K640" s="3">
        <f>I640*Code!$F$1</f>
        <v>36971.64</v>
      </c>
      <c r="L640" s="2">
        <f t="shared" si="27"/>
        <v>17.829687499999999</v>
      </c>
      <c r="M640">
        <f t="shared" ca="1" si="28"/>
        <v>40</v>
      </c>
      <c r="N640" t="str">
        <f t="shared" si="29"/>
        <v>SO</v>
      </c>
    </row>
    <row r="641" spans="1:14" x14ac:dyDescent="0.25">
      <c r="A641">
        <v>393</v>
      </c>
      <c r="B641">
        <v>1</v>
      </c>
      <c r="C641" s="1">
        <v>23679</v>
      </c>
      <c r="D641">
        <v>1</v>
      </c>
      <c r="E641">
        <v>2</v>
      </c>
      <c r="F641">
        <v>4</v>
      </c>
      <c r="G641" t="s">
        <v>21</v>
      </c>
      <c r="H641">
        <v>39</v>
      </c>
      <c r="I641">
        <v>34132</v>
      </c>
      <c r="J641">
        <v>5682</v>
      </c>
      <c r="K641" s="3">
        <f>I641*Code!$F$1</f>
        <v>36862.560000000005</v>
      </c>
      <c r="L641" s="2">
        <f t="shared" si="27"/>
        <v>18.232905982905983</v>
      </c>
      <c r="M641">
        <f t="shared" ca="1" si="28"/>
        <v>51</v>
      </c>
      <c r="N641" t="str">
        <f t="shared" si="29"/>
        <v>CO</v>
      </c>
    </row>
    <row r="642" spans="1:14" x14ac:dyDescent="0.25">
      <c r="A642">
        <v>979</v>
      </c>
      <c r="B642">
        <v>1</v>
      </c>
      <c r="C642" s="1">
        <v>32913</v>
      </c>
      <c r="D642">
        <v>1</v>
      </c>
      <c r="E642">
        <v>4</v>
      </c>
      <c r="F642">
        <v>4</v>
      </c>
      <c r="G642" t="s">
        <v>9</v>
      </c>
      <c r="H642">
        <v>45</v>
      </c>
      <c r="I642">
        <v>34120</v>
      </c>
      <c r="J642">
        <v>115440</v>
      </c>
      <c r="K642" s="3">
        <f>I642*Code!$F$1</f>
        <v>36849.600000000006</v>
      </c>
      <c r="L642" s="2">
        <f t="shared" si="27"/>
        <v>15.796296296296296</v>
      </c>
      <c r="M642">
        <f t="shared" ca="1" si="28"/>
        <v>26</v>
      </c>
      <c r="N642" t="str">
        <f t="shared" si="29"/>
        <v>SO</v>
      </c>
    </row>
    <row r="643" spans="1:14" x14ac:dyDescent="0.25">
      <c r="A643">
        <v>1012</v>
      </c>
      <c r="B643">
        <v>2</v>
      </c>
      <c r="C643" s="1">
        <v>27883</v>
      </c>
      <c r="D643">
        <v>1</v>
      </c>
      <c r="E643">
        <v>4</v>
      </c>
      <c r="F643">
        <v>4</v>
      </c>
      <c r="G643" t="s">
        <v>14</v>
      </c>
      <c r="H643">
        <v>38</v>
      </c>
      <c r="I643">
        <v>34096</v>
      </c>
      <c r="J643">
        <v>0</v>
      </c>
      <c r="K643" s="3">
        <f>I643*Code!$F$1</f>
        <v>36823.68</v>
      </c>
      <c r="L643" s="2">
        <f t="shared" ref="L643:L706" si="30">IF(H643&gt;0,I643/(12*4*H643),0)</f>
        <v>18.692982456140349</v>
      </c>
      <c r="M643">
        <f t="shared" ref="M643:M706" ca="1" si="31">ROUNDDOWN(YEARFRAC(C643,TODAY(),1),0)</f>
        <v>39</v>
      </c>
      <c r="N643" t="str">
        <f t="shared" ref="N643:N706" si="32">MID(G643,2,2)</f>
        <v>CO</v>
      </c>
    </row>
    <row r="644" spans="1:14" x14ac:dyDescent="0.25">
      <c r="A644">
        <v>149</v>
      </c>
      <c r="B644">
        <v>2</v>
      </c>
      <c r="C644" s="1">
        <v>27712</v>
      </c>
      <c r="D644">
        <v>1</v>
      </c>
      <c r="E644">
        <v>4</v>
      </c>
      <c r="F644">
        <v>4</v>
      </c>
      <c r="G644" t="s">
        <v>12</v>
      </c>
      <c r="H644">
        <v>40</v>
      </c>
      <c r="I644">
        <v>33992</v>
      </c>
      <c r="J644">
        <v>16600</v>
      </c>
      <c r="K644" s="3">
        <f>I644*Code!$F$1</f>
        <v>36711.360000000001</v>
      </c>
      <c r="L644" s="2">
        <f t="shared" si="30"/>
        <v>17.704166666666666</v>
      </c>
      <c r="M644">
        <f t="shared" ca="1" si="31"/>
        <v>40</v>
      </c>
      <c r="N644" t="str">
        <f t="shared" si="32"/>
        <v>SO</v>
      </c>
    </row>
    <row r="645" spans="1:14" x14ac:dyDescent="0.25">
      <c r="A645">
        <v>355</v>
      </c>
      <c r="B645">
        <v>1</v>
      </c>
      <c r="C645" s="1">
        <v>23563</v>
      </c>
      <c r="D645">
        <v>1</v>
      </c>
      <c r="E645">
        <v>4</v>
      </c>
      <c r="F645">
        <v>4</v>
      </c>
      <c r="G645" t="s">
        <v>20</v>
      </c>
      <c r="H645">
        <v>38</v>
      </c>
      <c r="I645">
        <v>33920</v>
      </c>
      <c r="J645">
        <v>52270</v>
      </c>
      <c r="K645" s="3">
        <f>I645*Code!$F$1</f>
        <v>36633.600000000006</v>
      </c>
      <c r="L645" s="2">
        <f t="shared" si="30"/>
        <v>18.596491228070175</v>
      </c>
      <c r="M645">
        <f t="shared" ca="1" si="31"/>
        <v>51</v>
      </c>
      <c r="N645" t="str">
        <f t="shared" si="32"/>
        <v>IT</v>
      </c>
    </row>
    <row r="646" spans="1:14" x14ac:dyDescent="0.25">
      <c r="A646">
        <v>138</v>
      </c>
      <c r="B646">
        <v>1</v>
      </c>
      <c r="C646" s="1">
        <v>21544</v>
      </c>
      <c r="D646">
        <v>1</v>
      </c>
      <c r="E646">
        <v>3</v>
      </c>
      <c r="F646">
        <v>4</v>
      </c>
      <c r="G646" t="s">
        <v>14</v>
      </c>
      <c r="H646">
        <v>39</v>
      </c>
      <c r="I646">
        <v>33916</v>
      </c>
      <c r="J646">
        <v>239323</v>
      </c>
      <c r="K646" s="3">
        <f>I646*Code!$F$1</f>
        <v>36629.279999999999</v>
      </c>
      <c r="L646" s="2">
        <f t="shared" si="30"/>
        <v>18.117521367521366</v>
      </c>
      <c r="M646">
        <f t="shared" ca="1" si="31"/>
        <v>57</v>
      </c>
      <c r="N646" t="str">
        <f t="shared" si="32"/>
        <v>CO</v>
      </c>
    </row>
    <row r="647" spans="1:14" x14ac:dyDescent="0.25">
      <c r="A647">
        <v>1084</v>
      </c>
      <c r="B647">
        <v>1</v>
      </c>
      <c r="C647" s="1">
        <v>25143</v>
      </c>
      <c r="D647">
        <v>1</v>
      </c>
      <c r="E647">
        <v>4</v>
      </c>
      <c r="F647">
        <v>5</v>
      </c>
      <c r="G647" t="s">
        <v>13</v>
      </c>
      <c r="H647">
        <v>40</v>
      </c>
      <c r="I647">
        <v>33876</v>
      </c>
      <c r="J647">
        <v>13057</v>
      </c>
      <c r="K647" s="3">
        <f>I647*Code!$F$1</f>
        <v>36586.080000000002</v>
      </c>
      <c r="L647" s="2">
        <f t="shared" si="30"/>
        <v>17.643750000000001</v>
      </c>
      <c r="M647">
        <f t="shared" ca="1" si="31"/>
        <v>47</v>
      </c>
      <c r="N647" t="str">
        <f t="shared" si="32"/>
        <v>IN</v>
      </c>
    </row>
    <row r="648" spans="1:14" x14ac:dyDescent="0.25">
      <c r="A648">
        <v>1328</v>
      </c>
      <c r="B648">
        <v>1</v>
      </c>
      <c r="C648" s="1">
        <v>22887</v>
      </c>
      <c r="D648">
        <v>1</v>
      </c>
      <c r="E648">
        <v>3</v>
      </c>
      <c r="F648">
        <v>4</v>
      </c>
      <c r="G648" t="s">
        <v>19</v>
      </c>
      <c r="H648">
        <v>40</v>
      </c>
      <c r="I648">
        <v>33840</v>
      </c>
      <c r="J648">
        <v>202305</v>
      </c>
      <c r="K648" s="3">
        <f>I648*Code!$F$1</f>
        <v>36547.200000000004</v>
      </c>
      <c r="L648" s="2">
        <f t="shared" si="30"/>
        <v>17.625</v>
      </c>
      <c r="M648">
        <f t="shared" ca="1" si="31"/>
        <v>53</v>
      </c>
      <c r="N648" t="str">
        <f t="shared" si="32"/>
        <v>FI</v>
      </c>
    </row>
    <row r="649" spans="1:14" x14ac:dyDescent="0.25">
      <c r="A649">
        <v>132</v>
      </c>
      <c r="B649">
        <v>2</v>
      </c>
      <c r="C649" s="1">
        <v>26003</v>
      </c>
      <c r="D649">
        <v>1</v>
      </c>
      <c r="E649">
        <v>4</v>
      </c>
      <c r="F649">
        <v>4</v>
      </c>
      <c r="G649" t="s">
        <v>9</v>
      </c>
      <c r="H649">
        <v>35</v>
      </c>
      <c r="I649">
        <v>33784</v>
      </c>
      <c r="J649">
        <v>71235</v>
      </c>
      <c r="K649" s="3">
        <f>I649*Code!$F$1</f>
        <v>36486.720000000001</v>
      </c>
      <c r="L649" s="2">
        <f t="shared" si="30"/>
        <v>20.109523809523811</v>
      </c>
      <c r="M649">
        <f t="shared" ca="1" si="31"/>
        <v>44</v>
      </c>
      <c r="N649" t="str">
        <f t="shared" si="32"/>
        <v>SO</v>
      </c>
    </row>
    <row r="650" spans="1:14" x14ac:dyDescent="0.25">
      <c r="A650">
        <v>949</v>
      </c>
      <c r="B650">
        <v>1</v>
      </c>
      <c r="C650" s="1">
        <v>30282</v>
      </c>
      <c r="D650">
        <v>1</v>
      </c>
      <c r="E650">
        <v>4</v>
      </c>
      <c r="F650">
        <v>5</v>
      </c>
      <c r="G650" t="s">
        <v>16</v>
      </c>
      <c r="H650">
        <v>38</v>
      </c>
      <c r="I650">
        <v>33760</v>
      </c>
      <c r="J650">
        <v>1350</v>
      </c>
      <c r="K650" s="3">
        <f>I650*Code!$F$1</f>
        <v>36460.800000000003</v>
      </c>
      <c r="L650" s="2">
        <f t="shared" si="30"/>
        <v>18.508771929824562</v>
      </c>
      <c r="M650">
        <f t="shared" ca="1" si="31"/>
        <v>33</v>
      </c>
      <c r="N650" t="str">
        <f t="shared" si="32"/>
        <v>IN</v>
      </c>
    </row>
    <row r="651" spans="1:14" x14ac:dyDescent="0.25">
      <c r="A651">
        <v>210</v>
      </c>
      <c r="B651">
        <v>1</v>
      </c>
      <c r="C651" s="1">
        <v>28371</v>
      </c>
      <c r="D651">
        <v>1</v>
      </c>
      <c r="E651">
        <v>4</v>
      </c>
      <c r="F651">
        <v>5</v>
      </c>
      <c r="G651" t="s">
        <v>13</v>
      </c>
      <c r="H651">
        <v>38</v>
      </c>
      <c r="I651">
        <v>33712</v>
      </c>
      <c r="J651">
        <v>4200</v>
      </c>
      <c r="K651" s="3">
        <f>I651*Code!$F$1</f>
        <v>36408.959999999999</v>
      </c>
      <c r="L651" s="2">
        <f t="shared" si="30"/>
        <v>18.482456140350877</v>
      </c>
      <c r="M651">
        <f t="shared" ca="1" si="31"/>
        <v>38</v>
      </c>
      <c r="N651" t="str">
        <f t="shared" si="32"/>
        <v>IN</v>
      </c>
    </row>
    <row r="652" spans="1:14" x14ac:dyDescent="0.25">
      <c r="A652">
        <v>1115</v>
      </c>
      <c r="B652">
        <v>1</v>
      </c>
      <c r="C652" s="1">
        <v>30072</v>
      </c>
      <c r="D652">
        <v>1</v>
      </c>
      <c r="E652">
        <v>4</v>
      </c>
      <c r="F652">
        <v>5</v>
      </c>
      <c r="G652" t="s">
        <v>16</v>
      </c>
      <c r="H652">
        <v>40</v>
      </c>
      <c r="I652">
        <v>33708</v>
      </c>
      <c r="J652">
        <v>3696</v>
      </c>
      <c r="K652" s="3">
        <f>I652*Code!$F$1</f>
        <v>36404.639999999999</v>
      </c>
      <c r="L652" s="2">
        <f t="shared" si="30"/>
        <v>17.556249999999999</v>
      </c>
      <c r="M652">
        <f t="shared" ca="1" si="31"/>
        <v>33</v>
      </c>
      <c r="N652" t="str">
        <f t="shared" si="32"/>
        <v>IN</v>
      </c>
    </row>
    <row r="653" spans="1:14" x14ac:dyDescent="0.25">
      <c r="A653">
        <v>385</v>
      </c>
      <c r="B653">
        <v>1</v>
      </c>
      <c r="C653" s="1">
        <v>32775</v>
      </c>
      <c r="D653">
        <v>1</v>
      </c>
      <c r="E653">
        <v>3</v>
      </c>
      <c r="F653">
        <v>4</v>
      </c>
      <c r="G653" t="s">
        <v>12</v>
      </c>
      <c r="H653">
        <v>40</v>
      </c>
      <c r="I653">
        <v>33620</v>
      </c>
      <c r="J653">
        <v>-6624</v>
      </c>
      <c r="K653" s="3">
        <f>I653*Code!$F$1</f>
        <v>36309.600000000006</v>
      </c>
      <c r="L653" s="2">
        <f t="shared" si="30"/>
        <v>17.510416666666668</v>
      </c>
      <c r="M653">
        <f t="shared" ca="1" si="31"/>
        <v>26</v>
      </c>
      <c r="N653" t="str">
        <f t="shared" si="32"/>
        <v>SO</v>
      </c>
    </row>
    <row r="654" spans="1:14" x14ac:dyDescent="0.25">
      <c r="A654">
        <v>1086</v>
      </c>
      <c r="B654">
        <v>2</v>
      </c>
      <c r="C654" s="1">
        <v>25715</v>
      </c>
      <c r="D654">
        <v>1</v>
      </c>
      <c r="E654">
        <v>4</v>
      </c>
      <c r="F654">
        <v>4</v>
      </c>
      <c r="G654" t="s">
        <v>9</v>
      </c>
      <c r="H654">
        <v>35</v>
      </c>
      <c r="I654">
        <v>33596</v>
      </c>
      <c r="J654">
        <v>0</v>
      </c>
      <c r="K654" s="3">
        <f>I654*Code!$F$1</f>
        <v>36283.68</v>
      </c>
      <c r="L654" s="2">
        <f t="shared" si="30"/>
        <v>19.997619047619047</v>
      </c>
      <c r="M654">
        <f t="shared" ca="1" si="31"/>
        <v>45</v>
      </c>
      <c r="N654" t="str">
        <f t="shared" si="32"/>
        <v>SO</v>
      </c>
    </row>
    <row r="655" spans="1:14" x14ac:dyDescent="0.25">
      <c r="A655">
        <v>635</v>
      </c>
      <c r="B655">
        <v>2</v>
      </c>
      <c r="C655" s="1">
        <v>27164</v>
      </c>
      <c r="D655">
        <v>1</v>
      </c>
      <c r="E655">
        <v>2</v>
      </c>
      <c r="F655">
        <v>3</v>
      </c>
      <c r="G655" t="s">
        <v>10</v>
      </c>
      <c r="H655">
        <v>40</v>
      </c>
      <c r="I655">
        <v>33588</v>
      </c>
      <c r="J655">
        <v>51600</v>
      </c>
      <c r="K655" s="3">
        <f>I655*Code!$F$1</f>
        <v>36275.040000000001</v>
      </c>
      <c r="L655" s="2">
        <f t="shared" si="30"/>
        <v>17.493749999999999</v>
      </c>
      <c r="M655">
        <f t="shared" ca="1" si="31"/>
        <v>41</v>
      </c>
      <c r="N655" t="str">
        <f t="shared" si="32"/>
        <v>ÖF</v>
      </c>
    </row>
    <row r="656" spans="1:14" x14ac:dyDescent="0.25">
      <c r="A656">
        <v>416</v>
      </c>
      <c r="B656">
        <v>1</v>
      </c>
      <c r="C656" s="1">
        <v>21492</v>
      </c>
      <c r="D656">
        <v>1</v>
      </c>
      <c r="E656">
        <v>4</v>
      </c>
      <c r="F656">
        <v>5</v>
      </c>
      <c r="G656" t="s">
        <v>13</v>
      </c>
      <c r="H656">
        <v>40</v>
      </c>
      <c r="I656">
        <v>33560</v>
      </c>
      <c r="J656">
        <v>187589</v>
      </c>
      <c r="K656" s="3">
        <f>I656*Code!$F$1</f>
        <v>36244.800000000003</v>
      </c>
      <c r="L656" s="2">
        <f t="shared" si="30"/>
        <v>17.479166666666668</v>
      </c>
      <c r="M656">
        <f t="shared" ca="1" si="31"/>
        <v>57</v>
      </c>
      <c r="N656" t="str">
        <f t="shared" si="32"/>
        <v>IN</v>
      </c>
    </row>
    <row r="657" spans="1:14" x14ac:dyDescent="0.25">
      <c r="A657">
        <v>224</v>
      </c>
      <c r="B657">
        <v>1</v>
      </c>
      <c r="C657" s="1">
        <v>27944</v>
      </c>
      <c r="D657">
        <v>1</v>
      </c>
      <c r="E657">
        <v>2</v>
      </c>
      <c r="F657">
        <v>3</v>
      </c>
      <c r="G657" t="s">
        <v>10</v>
      </c>
      <c r="H657">
        <v>39</v>
      </c>
      <c r="I657">
        <v>33404</v>
      </c>
      <c r="J657">
        <v>18849</v>
      </c>
      <c r="K657" s="3">
        <f>I657*Code!$F$1</f>
        <v>36076.32</v>
      </c>
      <c r="L657" s="2">
        <f t="shared" si="30"/>
        <v>17.844017094017094</v>
      </c>
      <c r="M657">
        <f t="shared" ca="1" si="31"/>
        <v>39</v>
      </c>
      <c r="N657" t="str">
        <f t="shared" si="32"/>
        <v>ÖF</v>
      </c>
    </row>
    <row r="658" spans="1:14" x14ac:dyDescent="0.25">
      <c r="A658">
        <v>887</v>
      </c>
      <c r="B658">
        <v>2</v>
      </c>
      <c r="C658" s="1">
        <v>26461</v>
      </c>
      <c r="D658">
        <v>1</v>
      </c>
      <c r="E658">
        <v>4</v>
      </c>
      <c r="F658">
        <v>4</v>
      </c>
      <c r="G658" t="s">
        <v>19</v>
      </c>
      <c r="H658">
        <v>38</v>
      </c>
      <c r="I658">
        <v>33404</v>
      </c>
      <c r="J658">
        <v>195480</v>
      </c>
      <c r="K658" s="3">
        <f>I658*Code!$F$1</f>
        <v>36076.32</v>
      </c>
      <c r="L658" s="2">
        <f t="shared" si="30"/>
        <v>18.313596491228068</v>
      </c>
      <c r="M658">
        <f t="shared" ca="1" si="31"/>
        <v>43</v>
      </c>
      <c r="N658" t="str">
        <f t="shared" si="32"/>
        <v>FI</v>
      </c>
    </row>
    <row r="659" spans="1:14" x14ac:dyDescent="0.25">
      <c r="A659">
        <v>157</v>
      </c>
      <c r="B659">
        <v>1</v>
      </c>
      <c r="C659" s="1">
        <v>28315</v>
      </c>
      <c r="D659">
        <v>1</v>
      </c>
      <c r="E659">
        <v>4</v>
      </c>
      <c r="F659">
        <v>5</v>
      </c>
      <c r="G659" t="s">
        <v>16</v>
      </c>
      <c r="H659">
        <v>38</v>
      </c>
      <c r="I659">
        <v>33388</v>
      </c>
      <c r="J659">
        <v>56906</v>
      </c>
      <c r="K659" s="3">
        <f>I659*Code!$F$1</f>
        <v>36059.040000000001</v>
      </c>
      <c r="L659" s="2">
        <f t="shared" si="30"/>
        <v>18.30482456140351</v>
      </c>
      <c r="M659">
        <f t="shared" ca="1" si="31"/>
        <v>38</v>
      </c>
      <c r="N659" t="str">
        <f t="shared" si="32"/>
        <v>IN</v>
      </c>
    </row>
    <row r="660" spans="1:14" x14ac:dyDescent="0.25">
      <c r="A660">
        <v>1036</v>
      </c>
      <c r="B660">
        <v>1</v>
      </c>
      <c r="C660" s="1">
        <v>28773</v>
      </c>
      <c r="D660">
        <v>1</v>
      </c>
      <c r="E660">
        <v>4</v>
      </c>
      <c r="F660">
        <v>5</v>
      </c>
      <c r="G660" t="s">
        <v>13</v>
      </c>
      <c r="H660">
        <v>35</v>
      </c>
      <c r="I660">
        <v>33368</v>
      </c>
      <c r="J660">
        <v>220371</v>
      </c>
      <c r="K660" s="3">
        <f>I660*Code!$F$1</f>
        <v>36037.440000000002</v>
      </c>
      <c r="L660" s="2">
        <f t="shared" si="30"/>
        <v>19.861904761904761</v>
      </c>
      <c r="M660">
        <f t="shared" ca="1" si="31"/>
        <v>37</v>
      </c>
      <c r="N660" t="str">
        <f t="shared" si="32"/>
        <v>IN</v>
      </c>
    </row>
    <row r="661" spans="1:14" x14ac:dyDescent="0.25">
      <c r="A661">
        <v>896</v>
      </c>
      <c r="B661">
        <v>1</v>
      </c>
      <c r="C661" s="1">
        <v>27652</v>
      </c>
      <c r="D661">
        <v>1</v>
      </c>
      <c r="E661">
        <v>4</v>
      </c>
      <c r="F661">
        <v>5</v>
      </c>
      <c r="G661" t="s">
        <v>13</v>
      </c>
      <c r="H661">
        <v>40</v>
      </c>
      <c r="I661">
        <v>33248</v>
      </c>
      <c r="J661">
        <v>8649</v>
      </c>
      <c r="K661" s="3">
        <f>I661*Code!$F$1</f>
        <v>35907.840000000004</v>
      </c>
      <c r="L661" s="2">
        <f t="shared" si="30"/>
        <v>17.316666666666666</v>
      </c>
      <c r="M661">
        <f t="shared" ca="1" si="31"/>
        <v>40</v>
      </c>
      <c r="N661" t="str">
        <f t="shared" si="32"/>
        <v>IN</v>
      </c>
    </row>
    <row r="662" spans="1:14" x14ac:dyDescent="0.25">
      <c r="A662">
        <v>23</v>
      </c>
      <c r="B662">
        <v>2</v>
      </c>
      <c r="C662" s="1">
        <v>20119</v>
      </c>
      <c r="D662">
        <v>1</v>
      </c>
      <c r="E662">
        <v>2</v>
      </c>
      <c r="F662">
        <v>4</v>
      </c>
      <c r="G662" t="s">
        <v>14</v>
      </c>
      <c r="H662">
        <v>29</v>
      </c>
      <c r="I662">
        <v>33244</v>
      </c>
      <c r="J662">
        <v>47363</v>
      </c>
      <c r="K662" s="3">
        <f>I662*Code!$F$1</f>
        <v>35903.520000000004</v>
      </c>
      <c r="L662" s="2">
        <f t="shared" si="30"/>
        <v>23.882183908045977</v>
      </c>
      <c r="M662">
        <f t="shared" ca="1" si="31"/>
        <v>61</v>
      </c>
      <c r="N662" t="str">
        <f t="shared" si="32"/>
        <v>CO</v>
      </c>
    </row>
    <row r="663" spans="1:14" x14ac:dyDescent="0.25">
      <c r="A663">
        <v>175</v>
      </c>
      <c r="B663">
        <v>1</v>
      </c>
      <c r="C663" s="1">
        <v>30329</v>
      </c>
      <c r="D663">
        <v>1</v>
      </c>
      <c r="E663">
        <v>1</v>
      </c>
      <c r="F663">
        <v>4</v>
      </c>
      <c r="G663" t="s">
        <v>14</v>
      </c>
      <c r="H663">
        <v>40</v>
      </c>
      <c r="I663">
        <v>33192</v>
      </c>
      <c r="J663">
        <v>58280</v>
      </c>
      <c r="K663" s="3">
        <f>I663*Code!$F$1</f>
        <v>35847.360000000001</v>
      </c>
      <c r="L663" s="2">
        <f t="shared" si="30"/>
        <v>17.287500000000001</v>
      </c>
      <c r="M663">
        <f t="shared" ca="1" si="31"/>
        <v>33</v>
      </c>
      <c r="N663" t="str">
        <f t="shared" si="32"/>
        <v>CO</v>
      </c>
    </row>
    <row r="664" spans="1:14" x14ac:dyDescent="0.25">
      <c r="A664">
        <v>1264</v>
      </c>
      <c r="B664">
        <v>1</v>
      </c>
      <c r="C664" s="1">
        <v>20649</v>
      </c>
      <c r="D664">
        <v>1</v>
      </c>
      <c r="E664">
        <v>3</v>
      </c>
      <c r="F664">
        <v>4</v>
      </c>
      <c r="G664" t="s">
        <v>11</v>
      </c>
      <c r="H664">
        <v>37</v>
      </c>
      <c r="I664">
        <v>33028</v>
      </c>
      <c r="J664">
        <v>113000</v>
      </c>
      <c r="K664" s="3">
        <f>I664*Code!$F$1</f>
        <v>35670.240000000005</v>
      </c>
      <c r="L664" s="2">
        <f t="shared" si="30"/>
        <v>18.596846846846848</v>
      </c>
      <c r="M664">
        <f t="shared" ca="1" si="31"/>
        <v>59</v>
      </c>
      <c r="N664" t="str">
        <f t="shared" si="32"/>
        <v>IT</v>
      </c>
    </row>
    <row r="665" spans="1:14" x14ac:dyDescent="0.25">
      <c r="A665">
        <v>1030</v>
      </c>
      <c r="B665">
        <v>1</v>
      </c>
      <c r="C665" s="1">
        <v>20550</v>
      </c>
      <c r="D665">
        <v>1</v>
      </c>
      <c r="E665">
        <v>4</v>
      </c>
      <c r="F665">
        <v>5</v>
      </c>
      <c r="G665" t="s">
        <v>13</v>
      </c>
      <c r="H665">
        <v>35</v>
      </c>
      <c r="I665">
        <v>32996</v>
      </c>
      <c r="J665">
        <v>184669</v>
      </c>
      <c r="K665" s="3">
        <f>I665*Code!$F$1</f>
        <v>35635.68</v>
      </c>
      <c r="L665" s="2">
        <f t="shared" si="30"/>
        <v>19.640476190476189</v>
      </c>
      <c r="M665">
        <f t="shared" ca="1" si="31"/>
        <v>59</v>
      </c>
      <c r="N665" t="str">
        <f t="shared" si="32"/>
        <v>IN</v>
      </c>
    </row>
    <row r="666" spans="1:14" x14ac:dyDescent="0.25">
      <c r="A666">
        <v>72</v>
      </c>
      <c r="B666">
        <v>1</v>
      </c>
      <c r="C666" s="1">
        <v>23477</v>
      </c>
      <c r="D666">
        <v>1</v>
      </c>
      <c r="E666">
        <v>4</v>
      </c>
      <c r="F666">
        <v>4</v>
      </c>
      <c r="G666" t="s">
        <v>11</v>
      </c>
      <c r="H666">
        <v>44</v>
      </c>
      <c r="I666">
        <v>32944</v>
      </c>
      <c r="J666">
        <v>-28290</v>
      </c>
      <c r="K666" s="3">
        <f>I666*Code!$F$1</f>
        <v>35579.520000000004</v>
      </c>
      <c r="L666" s="2">
        <f t="shared" si="30"/>
        <v>15.598484848484848</v>
      </c>
      <c r="M666">
        <f t="shared" ca="1" si="31"/>
        <v>51</v>
      </c>
      <c r="N666" t="str">
        <f t="shared" si="32"/>
        <v>IT</v>
      </c>
    </row>
    <row r="667" spans="1:14" x14ac:dyDescent="0.25">
      <c r="A667">
        <v>1243</v>
      </c>
      <c r="B667">
        <v>1</v>
      </c>
      <c r="C667" s="1">
        <v>28308</v>
      </c>
      <c r="D667">
        <v>1</v>
      </c>
      <c r="E667">
        <v>3</v>
      </c>
      <c r="F667">
        <v>5</v>
      </c>
      <c r="G667" t="s">
        <v>13</v>
      </c>
      <c r="H667">
        <v>38</v>
      </c>
      <c r="I667">
        <v>32912</v>
      </c>
      <c r="J667">
        <v>163197</v>
      </c>
      <c r="K667" s="3">
        <f>I667*Code!$F$1</f>
        <v>35544.959999999999</v>
      </c>
      <c r="L667" s="2">
        <f t="shared" si="30"/>
        <v>18.043859649122808</v>
      </c>
      <c r="M667">
        <f t="shared" ca="1" si="31"/>
        <v>38</v>
      </c>
      <c r="N667" t="str">
        <f t="shared" si="32"/>
        <v>IN</v>
      </c>
    </row>
    <row r="668" spans="1:14" x14ac:dyDescent="0.25">
      <c r="A668">
        <v>1293</v>
      </c>
      <c r="B668">
        <v>2</v>
      </c>
      <c r="C668" s="1">
        <v>26491</v>
      </c>
      <c r="D668">
        <v>1</v>
      </c>
      <c r="E668">
        <v>1</v>
      </c>
      <c r="F668">
        <v>4</v>
      </c>
      <c r="G668" t="s">
        <v>14</v>
      </c>
      <c r="H668">
        <v>45</v>
      </c>
      <c r="I668">
        <v>32860</v>
      </c>
      <c r="J668">
        <v>30394</v>
      </c>
      <c r="K668" s="3">
        <f>I668*Code!$F$1</f>
        <v>35488.800000000003</v>
      </c>
      <c r="L668" s="2">
        <f t="shared" si="30"/>
        <v>15.212962962962964</v>
      </c>
      <c r="M668">
        <f t="shared" ca="1" si="31"/>
        <v>43</v>
      </c>
      <c r="N668" t="str">
        <f t="shared" si="32"/>
        <v>CO</v>
      </c>
    </row>
    <row r="669" spans="1:14" x14ac:dyDescent="0.25">
      <c r="A669">
        <v>1185</v>
      </c>
      <c r="B669">
        <v>1</v>
      </c>
      <c r="C669" s="1">
        <v>28074</v>
      </c>
      <c r="D669">
        <v>1</v>
      </c>
      <c r="E669">
        <v>1</v>
      </c>
      <c r="F669">
        <v>4</v>
      </c>
      <c r="G669" t="s">
        <v>20</v>
      </c>
      <c r="H669">
        <v>38</v>
      </c>
      <c r="I669">
        <v>32804</v>
      </c>
      <c r="J669">
        <v>25640</v>
      </c>
      <c r="K669" s="3">
        <f>I669*Code!$F$1</f>
        <v>35428.32</v>
      </c>
      <c r="L669" s="2">
        <f t="shared" si="30"/>
        <v>17.984649122807017</v>
      </c>
      <c r="M669">
        <f t="shared" ca="1" si="31"/>
        <v>39</v>
      </c>
      <c r="N669" t="str">
        <f t="shared" si="32"/>
        <v>IT</v>
      </c>
    </row>
    <row r="670" spans="1:14" x14ac:dyDescent="0.25">
      <c r="A670">
        <v>1153</v>
      </c>
      <c r="B670">
        <v>2</v>
      </c>
      <c r="C670" s="1">
        <v>29251</v>
      </c>
      <c r="D670">
        <v>1</v>
      </c>
      <c r="E670">
        <v>3</v>
      </c>
      <c r="F670">
        <v>4</v>
      </c>
      <c r="G670" t="s">
        <v>20</v>
      </c>
      <c r="H670">
        <v>35</v>
      </c>
      <c r="I670">
        <v>32792</v>
      </c>
      <c r="J670">
        <v>2806</v>
      </c>
      <c r="K670" s="3">
        <f>I670*Code!$F$1</f>
        <v>35415.360000000001</v>
      </c>
      <c r="L670" s="2">
        <f t="shared" si="30"/>
        <v>19.519047619047619</v>
      </c>
      <c r="M670">
        <f t="shared" ca="1" si="31"/>
        <v>36</v>
      </c>
      <c r="N670" t="str">
        <f t="shared" si="32"/>
        <v>IT</v>
      </c>
    </row>
    <row r="671" spans="1:14" x14ac:dyDescent="0.25">
      <c r="A671">
        <v>27</v>
      </c>
      <c r="B671">
        <v>1</v>
      </c>
      <c r="C671" s="1">
        <v>28637</v>
      </c>
      <c r="D671">
        <v>1</v>
      </c>
      <c r="E671">
        <v>3</v>
      </c>
      <c r="F671">
        <v>4</v>
      </c>
      <c r="G671" t="s">
        <v>9</v>
      </c>
      <c r="H671">
        <v>39</v>
      </c>
      <c r="I671">
        <v>32708</v>
      </c>
      <c r="J671">
        <v>14150</v>
      </c>
      <c r="K671" s="3">
        <f>I671*Code!$F$1</f>
        <v>35324.639999999999</v>
      </c>
      <c r="L671" s="2">
        <f t="shared" si="30"/>
        <v>17.472222222222221</v>
      </c>
      <c r="M671">
        <f t="shared" ca="1" si="31"/>
        <v>37</v>
      </c>
      <c r="N671" t="str">
        <f t="shared" si="32"/>
        <v>SO</v>
      </c>
    </row>
    <row r="672" spans="1:14" x14ac:dyDescent="0.25">
      <c r="A672">
        <v>844</v>
      </c>
      <c r="B672">
        <v>2</v>
      </c>
      <c r="C672" s="1">
        <v>19858</v>
      </c>
      <c r="D672">
        <v>1</v>
      </c>
      <c r="E672">
        <v>2</v>
      </c>
      <c r="F672">
        <v>2</v>
      </c>
      <c r="G672" t="s">
        <v>21</v>
      </c>
      <c r="H672">
        <v>45</v>
      </c>
      <c r="I672">
        <v>32680</v>
      </c>
      <c r="J672">
        <v>18862</v>
      </c>
      <c r="K672" s="3">
        <f>I672*Code!$F$1</f>
        <v>35294.400000000001</v>
      </c>
      <c r="L672" s="2">
        <f t="shared" si="30"/>
        <v>15.12962962962963</v>
      </c>
      <c r="M672">
        <f t="shared" ca="1" si="31"/>
        <v>61</v>
      </c>
      <c r="N672" t="str">
        <f t="shared" si="32"/>
        <v>CO</v>
      </c>
    </row>
    <row r="673" spans="1:14" x14ac:dyDescent="0.25">
      <c r="A673">
        <v>912</v>
      </c>
      <c r="B673">
        <v>2</v>
      </c>
      <c r="C673" s="1">
        <v>27765</v>
      </c>
      <c r="D673">
        <v>1</v>
      </c>
      <c r="E673">
        <v>4</v>
      </c>
      <c r="F673">
        <v>4</v>
      </c>
      <c r="G673" t="s">
        <v>15</v>
      </c>
      <c r="H673">
        <v>20</v>
      </c>
      <c r="I673">
        <v>32680</v>
      </c>
      <c r="J673">
        <v>130285</v>
      </c>
      <c r="K673" s="3">
        <f>I673*Code!$F$1</f>
        <v>35294.400000000001</v>
      </c>
      <c r="L673" s="2">
        <f t="shared" si="30"/>
        <v>34.041666666666664</v>
      </c>
      <c r="M673">
        <f t="shared" ca="1" si="31"/>
        <v>40</v>
      </c>
      <c r="N673" t="str">
        <f t="shared" si="32"/>
        <v>FI</v>
      </c>
    </row>
    <row r="674" spans="1:14" x14ac:dyDescent="0.25">
      <c r="A674">
        <v>958</v>
      </c>
      <c r="B674">
        <v>1</v>
      </c>
      <c r="C674" s="1">
        <v>27943</v>
      </c>
      <c r="D674">
        <v>1</v>
      </c>
      <c r="E674">
        <v>4</v>
      </c>
      <c r="F674">
        <v>5</v>
      </c>
      <c r="G674" t="s">
        <v>13</v>
      </c>
      <c r="H674">
        <v>40</v>
      </c>
      <c r="I674">
        <v>32668</v>
      </c>
      <c r="J674">
        <v>252995</v>
      </c>
      <c r="K674" s="3">
        <f>I674*Code!$F$1</f>
        <v>35281.440000000002</v>
      </c>
      <c r="L674" s="2">
        <f t="shared" si="30"/>
        <v>17.014583333333334</v>
      </c>
      <c r="M674">
        <f t="shared" ca="1" si="31"/>
        <v>39</v>
      </c>
      <c r="N674" t="str">
        <f t="shared" si="32"/>
        <v>IN</v>
      </c>
    </row>
    <row r="675" spans="1:14" x14ac:dyDescent="0.25">
      <c r="A675">
        <v>654</v>
      </c>
      <c r="B675">
        <v>1</v>
      </c>
      <c r="C675" s="1">
        <v>30369</v>
      </c>
      <c r="D675">
        <v>1</v>
      </c>
      <c r="E675">
        <v>4</v>
      </c>
      <c r="F675">
        <v>4</v>
      </c>
      <c r="G675" t="s">
        <v>19</v>
      </c>
      <c r="H675">
        <v>39</v>
      </c>
      <c r="I675">
        <v>32604</v>
      </c>
      <c r="J675">
        <v>39686</v>
      </c>
      <c r="K675" s="3">
        <f>I675*Code!$F$1</f>
        <v>35212.32</v>
      </c>
      <c r="L675" s="2">
        <f t="shared" si="30"/>
        <v>17.416666666666668</v>
      </c>
      <c r="M675">
        <f t="shared" ca="1" si="31"/>
        <v>33</v>
      </c>
      <c r="N675" t="str">
        <f t="shared" si="32"/>
        <v>FI</v>
      </c>
    </row>
    <row r="676" spans="1:14" x14ac:dyDescent="0.25">
      <c r="A676">
        <v>336</v>
      </c>
      <c r="B676">
        <v>2</v>
      </c>
      <c r="C676" s="1">
        <v>28093</v>
      </c>
      <c r="D676">
        <v>1</v>
      </c>
      <c r="E676">
        <v>2</v>
      </c>
      <c r="F676">
        <v>4</v>
      </c>
      <c r="G676" t="s">
        <v>9</v>
      </c>
      <c r="H676">
        <v>39</v>
      </c>
      <c r="I676">
        <v>32540</v>
      </c>
      <c r="J676">
        <v>19926</v>
      </c>
      <c r="K676" s="3">
        <f>I676*Code!$F$1</f>
        <v>35143.200000000004</v>
      </c>
      <c r="L676" s="2">
        <f t="shared" si="30"/>
        <v>17.382478632478634</v>
      </c>
      <c r="M676">
        <f t="shared" ca="1" si="31"/>
        <v>39</v>
      </c>
      <c r="N676" t="str">
        <f t="shared" si="32"/>
        <v>SO</v>
      </c>
    </row>
    <row r="677" spans="1:14" x14ac:dyDescent="0.25">
      <c r="A677">
        <v>517</v>
      </c>
      <c r="B677">
        <v>2</v>
      </c>
      <c r="C677" s="1">
        <v>21755</v>
      </c>
      <c r="D677">
        <v>1</v>
      </c>
      <c r="E677">
        <v>4</v>
      </c>
      <c r="F677">
        <v>4</v>
      </c>
      <c r="G677" t="s">
        <v>12</v>
      </c>
      <c r="H677">
        <v>19</v>
      </c>
      <c r="I677">
        <v>32488</v>
      </c>
      <c r="J677">
        <v>3566</v>
      </c>
      <c r="K677" s="3">
        <f>I677*Code!$F$1</f>
        <v>35087.040000000001</v>
      </c>
      <c r="L677" s="2">
        <f t="shared" si="30"/>
        <v>35.622807017543863</v>
      </c>
      <c r="M677">
        <f t="shared" ca="1" si="31"/>
        <v>56</v>
      </c>
      <c r="N677" t="str">
        <f t="shared" si="32"/>
        <v>SO</v>
      </c>
    </row>
    <row r="678" spans="1:14" x14ac:dyDescent="0.25">
      <c r="A678">
        <v>651</v>
      </c>
      <c r="B678">
        <v>1</v>
      </c>
      <c r="C678" s="1">
        <v>21448</v>
      </c>
      <c r="D678">
        <v>1</v>
      </c>
      <c r="E678">
        <v>1</v>
      </c>
      <c r="F678">
        <v>4</v>
      </c>
      <c r="G678" t="s">
        <v>20</v>
      </c>
      <c r="H678">
        <v>45</v>
      </c>
      <c r="I678">
        <v>32476</v>
      </c>
      <c r="J678">
        <v>24990</v>
      </c>
      <c r="K678" s="3">
        <f>I678*Code!$F$1</f>
        <v>35074.080000000002</v>
      </c>
      <c r="L678" s="2">
        <f t="shared" si="30"/>
        <v>15.035185185185185</v>
      </c>
      <c r="M678">
        <f t="shared" ca="1" si="31"/>
        <v>57</v>
      </c>
      <c r="N678" t="str">
        <f t="shared" si="32"/>
        <v>IT</v>
      </c>
    </row>
    <row r="679" spans="1:14" x14ac:dyDescent="0.25">
      <c r="A679">
        <v>187</v>
      </c>
      <c r="B679">
        <v>2</v>
      </c>
      <c r="C679" s="1">
        <v>27489</v>
      </c>
      <c r="D679">
        <v>1</v>
      </c>
      <c r="E679">
        <v>4</v>
      </c>
      <c r="F679">
        <v>4</v>
      </c>
      <c r="G679" t="s">
        <v>9</v>
      </c>
      <c r="H679">
        <v>20</v>
      </c>
      <c r="I679">
        <v>32336</v>
      </c>
      <c r="J679">
        <v>1474667</v>
      </c>
      <c r="K679" s="3">
        <f>I679*Code!$F$1</f>
        <v>34922.880000000005</v>
      </c>
      <c r="L679" s="2">
        <f t="shared" si="30"/>
        <v>33.68333333333333</v>
      </c>
      <c r="M679">
        <f t="shared" ca="1" si="31"/>
        <v>40</v>
      </c>
      <c r="N679" t="str">
        <f t="shared" si="32"/>
        <v>SO</v>
      </c>
    </row>
    <row r="680" spans="1:14" x14ac:dyDescent="0.25">
      <c r="A680">
        <v>264</v>
      </c>
      <c r="B680">
        <v>1</v>
      </c>
      <c r="C680" s="1">
        <v>26944</v>
      </c>
      <c r="D680">
        <v>1</v>
      </c>
      <c r="E680">
        <v>3</v>
      </c>
      <c r="F680">
        <v>4</v>
      </c>
      <c r="G680" t="s">
        <v>19</v>
      </c>
      <c r="H680">
        <v>40</v>
      </c>
      <c r="I680">
        <v>32280</v>
      </c>
      <c r="J680">
        <v>160679</v>
      </c>
      <c r="K680" s="3">
        <f>I680*Code!$F$1</f>
        <v>34862.400000000001</v>
      </c>
      <c r="L680" s="2">
        <f t="shared" si="30"/>
        <v>16.8125</v>
      </c>
      <c r="M680">
        <f t="shared" ca="1" si="31"/>
        <v>42</v>
      </c>
      <c r="N680" t="str">
        <f t="shared" si="32"/>
        <v>FI</v>
      </c>
    </row>
    <row r="681" spans="1:14" x14ac:dyDescent="0.25">
      <c r="A681">
        <v>150</v>
      </c>
      <c r="B681">
        <v>2</v>
      </c>
      <c r="C681" s="1">
        <v>22443</v>
      </c>
      <c r="D681">
        <v>1</v>
      </c>
      <c r="E681">
        <v>4</v>
      </c>
      <c r="F681">
        <v>4</v>
      </c>
      <c r="G681" t="s">
        <v>20</v>
      </c>
      <c r="H681">
        <v>39</v>
      </c>
      <c r="I681">
        <v>32248</v>
      </c>
      <c r="J681">
        <v>62903</v>
      </c>
      <c r="K681" s="3">
        <f>I681*Code!$F$1</f>
        <v>34827.840000000004</v>
      </c>
      <c r="L681" s="2">
        <f t="shared" si="30"/>
        <v>17.226495726495727</v>
      </c>
      <c r="M681">
        <f t="shared" ca="1" si="31"/>
        <v>54</v>
      </c>
      <c r="N681" t="str">
        <f t="shared" si="32"/>
        <v>IT</v>
      </c>
    </row>
    <row r="682" spans="1:14" x14ac:dyDescent="0.25">
      <c r="A682">
        <v>8</v>
      </c>
      <c r="B682">
        <v>2</v>
      </c>
      <c r="C682" s="1">
        <v>20345</v>
      </c>
      <c r="D682">
        <v>1</v>
      </c>
      <c r="E682">
        <v>3</v>
      </c>
      <c r="F682">
        <v>4</v>
      </c>
      <c r="G682" t="s">
        <v>14</v>
      </c>
      <c r="H682">
        <v>39.5</v>
      </c>
      <c r="I682">
        <v>32240</v>
      </c>
      <c r="J682">
        <v>138003</v>
      </c>
      <c r="K682" s="3">
        <f>I682*Code!$F$1</f>
        <v>34819.200000000004</v>
      </c>
      <c r="L682" s="2">
        <f t="shared" si="30"/>
        <v>17.004219409282701</v>
      </c>
      <c r="M682">
        <f t="shared" ca="1" si="31"/>
        <v>60</v>
      </c>
      <c r="N682" t="str">
        <f t="shared" si="32"/>
        <v>CO</v>
      </c>
    </row>
    <row r="683" spans="1:14" x14ac:dyDescent="0.25">
      <c r="A683">
        <v>299</v>
      </c>
      <c r="B683">
        <v>2</v>
      </c>
      <c r="C683" s="1">
        <v>25110</v>
      </c>
      <c r="D683">
        <v>1</v>
      </c>
      <c r="E683">
        <v>4</v>
      </c>
      <c r="F683">
        <v>4</v>
      </c>
      <c r="G683" t="s">
        <v>20</v>
      </c>
      <c r="H683">
        <v>12</v>
      </c>
      <c r="I683">
        <v>32212</v>
      </c>
      <c r="J683">
        <v>11050</v>
      </c>
      <c r="K683" s="3">
        <f>I683*Code!$F$1</f>
        <v>34788.959999999999</v>
      </c>
      <c r="L683" s="2">
        <f t="shared" si="30"/>
        <v>55.923611111111114</v>
      </c>
      <c r="M683">
        <f t="shared" ca="1" si="31"/>
        <v>47</v>
      </c>
      <c r="N683" t="str">
        <f t="shared" si="32"/>
        <v>IT</v>
      </c>
    </row>
    <row r="684" spans="1:14" x14ac:dyDescent="0.25">
      <c r="A684">
        <v>714</v>
      </c>
      <c r="B684">
        <v>1</v>
      </c>
      <c r="C684" s="1">
        <v>29858</v>
      </c>
      <c r="D684">
        <v>1</v>
      </c>
      <c r="E684">
        <v>3</v>
      </c>
      <c r="F684">
        <v>4</v>
      </c>
      <c r="G684" t="s">
        <v>11</v>
      </c>
      <c r="H684">
        <v>37</v>
      </c>
      <c r="I684">
        <v>32116</v>
      </c>
      <c r="J684">
        <v>30556</v>
      </c>
      <c r="K684" s="3">
        <f>I684*Code!$F$1</f>
        <v>34685.279999999999</v>
      </c>
      <c r="L684" s="2">
        <f t="shared" si="30"/>
        <v>18.083333333333332</v>
      </c>
      <c r="M684">
        <f t="shared" ca="1" si="31"/>
        <v>34</v>
      </c>
      <c r="N684" t="str">
        <f t="shared" si="32"/>
        <v>IT</v>
      </c>
    </row>
    <row r="685" spans="1:14" x14ac:dyDescent="0.25">
      <c r="A685">
        <v>292</v>
      </c>
      <c r="B685">
        <v>2</v>
      </c>
      <c r="C685" s="1">
        <v>24530</v>
      </c>
      <c r="D685">
        <v>1</v>
      </c>
      <c r="E685">
        <v>3</v>
      </c>
      <c r="F685">
        <v>4</v>
      </c>
      <c r="G685" t="s">
        <v>19</v>
      </c>
      <c r="H685">
        <v>38</v>
      </c>
      <c r="I685">
        <v>32092</v>
      </c>
      <c r="J685">
        <v>124045</v>
      </c>
      <c r="K685" s="3">
        <f>I685*Code!$F$1</f>
        <v>34659.360000000001</v>
      </c>
      <c r="L685" s="2">
        <f t="shared" si="30"/>
        <v>17.594298245614034</v>
      </c>
      <c r="M685">
        <f t="shared" ca="1" si="31"/>
        <v>49</v>
      </c>
      <c r="N685" t="str">
        <f t="shared" si="32"/>
        <v>FI</v>
      </c>
    </row>
    <row r="686" spans="1:14" x14ac:dyDescent="0.25">
      <c r="A686">
        <v>162</v>
      </c>
      <c r="B686">
        <v>2</v>
      </c>
      <c r="C686" s="1">
        <v>27506</v>
      </c>
      <c r="D686">
        <v>1</v>
      </c>
      <c r="E686">
        <v>4</v>
      </c>
      <c r="F686">
        <v>4</v>
      </c>
      <c r="G686" t="s">
        <v>14</v>
      </c>
      <c r="H686">
        <v>38</v>
      </c>
      <c r="I686">
        <v>31960</v>
      </c>
      <c r="J686">
        <v>-42553</v>
      </c>
      <c r="K686" s="3">
        <f>I686*Code!$F$1</f>
        <v>34516.800000000003</v>
      </c>
      <c r="L686" s="2">
        <f t="shared" si="30"/>
        <v>17.521929824561404</v>
      </c>
      <c r="M686">
        <f t="shared" ca="1" si="31"/>
        <v>40</v>
      </c>
      <c r="N686" t="str">
        <f t="shared" si="32"/>
        <v>CO</v>
      </c>
    </row>
    <row r="687" spans="1:14" x14ac:dyDescent="0.25">
      <c r="A687">
        <v>1128</v>
      </c>
      <c r="B687">
        <v>2</v>
      </c>
      <c r="C687" s="1">
        <v>20736</v>
      </c>
      <c r="D687">
        <v>1</v>
      </c>
      <c r="E687">
        <v>4</v>
      </c>
      <c r="F687">
        <v>4</v>
      </c>
      <c r="G687" t="s">
        <v>9</v>
      </c>
      <c r="H687">
        <v>31</v>
      </c>
      <c r="I687">
        <v>31956</v>
      </c>
      <c r="J687">
        <v>7370</v>
      </c>
      <c r="K687" s="3">
        <f>I687*Code!$F$1</f>
        <v>34512.480000000003</v>
      </c>
      <c r="L687" s="2">
        <f t="shared" si="30"/>
        <v>21.475806451612904</v>
      </c>
      <c r="M687">
        <f t="shared" ca="1" si="31"/>
        <v>59</v>
      </c>
      <c r="N687" t="str">
        <f t="shared" si="32"/>
        <v>SO</v>
      </c>
    </row>
    <row r="688" spans="1:14" x14ac:dyDescent="0.25">
      <c r="A688">
        <v>485</v>
      </c>
      <c r="B688">
        <v>1</v>
      </c>
      <c r="C688" s="1">
        <v>30971</v>
      </c>
      <c r="D688">
        <v>1</v>
      </c>
      <c r="E688">
        <v>4</v>
      </c>
      <c r="F688">
        <v>4</v>
      </c>
      <c r="G688" t="s">
        <v>12</v>
      </c>
      <c r="H688">
        <v>45</v>
      </c>
      <c r="I688">
        <v>31944</v>
      </c>
      <c r="J688">
        <v>0</v>
      </c>
      <c r="K688" s="3">
        <f>I688*Code!$F$1</f>
        <v>34499.520000000004</v>
      </c>
      <c r="L688" s="2">
        <f t="shared" si="30"/>
        <v>14.78888888888889</v>
      </c>
      <c r="M688">
        <f t="shared" ca="1" si="31"/>
        <v>31</v>
      </c>
      <c r="N688" t="str">
        <f t="shared" si="32"/>
        <v>SO</v>
      </c>
    </row>
    <row r="689" spans="1:14" x14ac:dyDescent="0.25">
      <c r="A689">
        <v>1297</v>
      </c>
      <c r="B689">
        <v>2</v>
      </c>
      <c r="C689" s="1">
        <v>27553</v>
      </c>
      <c r="D689">
        <v>1</v>
      </c>
      <c r="E689">
        <v>3</v>
      </c>
      <c r="F689">
        <v>2</v>
      </c>
      <c r="G689" t="s">
        <v>9</v>
      </c>
      <c r="H689">
        <v>55</v>
      </c>
      <c r="I689">
        <v>31908</v>
      </c>
      <c r="J689">
        <v>92448</v>
      </c>
      <c r="K689" s="3">
        <f>I689*Code!$F$1</f>
        <v>34460.639999999999</v>
      </c>
      <c r="L689" s="2">
        <f t="shared" si="30"/>
        <v>12.086363636363636</v>
      </c>
      <c r="M689">
        <f t="shared" ca="1" si="31"/>
        <v>40</v>
      </c>
      <c r="N689" t="str">
        <f t="shared" si="32"/>
        <v>SO</v>
      </c>
    </row>
    <row r="690" spans="1:14" x14ac:dyDescent="0.25">
      <c r="A690">
        <v>1335</v>
      </c>
      <c r="B690">
        <v>1</v>
      </c>
      <c r="C690" s="1">
        <v>21802</v>
      </c>
      <c r="D690">
        <v>1</v>
      </c>
      <c r="E690">
        <v>1</v>
      </c>
      <c r="F690">
        <v>5</v>
      </c>
      <c r="G690" t="s">
        <v>13</v>
      </c>
      <c r="H690">
        <v>48</v>
      </c>
      <c r="I690">
        <v>31876</v>
      </c>
      <c r="J690">
        <v>38306</v>
      </c>
      <c r="K690" s="3">
        <f>I690*Code!$F$1</f>
        <v>34426.080000000002</v>
      </c>
      <c r="L690" s="2">
        <f t="shared" si="30"/>
        <v>13.835069444444445</v>
      </c>
      <c r="M690">
        <f t="shared" ca="1" si="31"/>
        <v>56</v>
      </c>
      <c r="N690" t="str">
        <f t="shared" si="32"/>
        <v>IN</v>
      </c>
    </row>
    <row r="691" spans="1:14" x14ac:dyDescent="0.25">
      <c r="A691">
        <v>74</v>
      </c>
      <c r="B691">
        <v>1</v>
      </c>
      <c r="C691" s="1">
        <v>28533</v>
      </c>
      <c r="D691">
        <v>1</v>
      </c>
      <c r="E691">
        <v>1</v>
      </c>
      <c r="F691">
        <v>4</v>
      </c>
      <c r="G691" t="s">
        <v>12</v>
      </c>
      <c r="H691">
        <v>40</v>
      </c>
      <c r="I691">
        <v>31872</v>
      </c>
      <c r="J691">
        <v>38549</v>
      </c>
      <c r="K691" s="3">
        <f>I691*Code!$F$1</f>
        <v>34421.760000000002</v>
      </c>
      <c r="L691" s="2">
        <f t="shared" si="30"/>
        <v>16.600000000000001</v>
      </c>
      <c r="M691">
        <f t="shared" ca="1" si="31"/>
        <v>38</v>
      </c>
      <c r="N691" t="str">
        <f t="shared" si="32"/>
        <v>SO</v>
      </c>
    </row>
    <row r="692" spans="1:14" x14ac:dyDescent="0.25">
      <c r="A692">
        <v>530</v>
      </c>
      <c r="B692">
        <v>1</v>
      </c>
      <c r="C692" s="1">
        <v>32552</v>
      </c>
      <c r="D692">
        <v>1</v>
      </c>
      <c r="E692">
        <v>2</v>
      </c>
      <c r="F692">
        <v>3</v>
      </c>
      <c r="G692" t="s">
        <v>10</v>
      </c>
      <c r="H692">
        <v>39</v>
      </c>
      <c r="I692">
        <v>31796</v>
      </c>
      <c r="J692">
        <v>12578</v>
      </c>
      <c r="K692" s="3">
        <f>I692*Code!$F$1</f>
        <v>34339.68</v>
      </c>
      <c r="L692" s="2">
        <f t="shared" si="30"/>
        <v>16.985042735042736</v>
      </c>
      <c r="M692">
        <f t="shared" ca="1" si="31"/>
        <v>27</v>
      </c>
      <c r="N692" t="str">
        <f t="shared" si="32"/>
        <v>ÖF</v>
      </c>
    </row>
    <row r="693" spans="1:14" x14ac:dyDescent="0.25">
      <c r="A693">
        <v>809</v>
      </c>
      <c r="B693">
        <v>2</v>
      </c>
      <c r="C693" s="1">
        <v>24816</v>
      </c>
      <c r="D693">
        <v>1</v>
      </c>
      <c r="E693">
        <v>3</v>
      </c>
      <c r="F693">
        <v>4</v>
      </c>
      <c r="G693" t="s">
        <v>20</v>
      </c>
      <c r="H693">
        <v>30</v>
      </c>
      <c r="I693">
        <v>31796</v>
      </c>
      <c r="J693">
        <v>263555</v>
      </c>
      <c r="K693" s="3">
        <f>I693*Code!$F$1</f>
        <v>34339.68</v>
      </c>
      <c r="L693" s="2">
        <f t="shared" si="30"/>
        <v>22.080555555555556</v>
      </c>
      <c r="M693">
        <f t="shared" ca="1" si="31"/>
        <v>48</v>
      </c>
      <c r="N693" t="str">
        <f t="shared" si="32"/>
        <v>IT</v>
      </c>
    </row>
    <row r="694" spans="1:14" x14ac:dyDescent="0.25">
      <c r="A694">
        <v>1093</v>
      </c>
      <c r="B694">
        <v>2</v>
      </c>
      <c r="C694" s="1">
        <v>28520</v>
      </c>
      <c r="D694">
        <v>1</v>
      </c>
      <c r="E694">
        <v>4</v>
      </c>
      <c r="F694">
        <v>5</v>
      </c>
      <c r="G694" t="s">
        <v>16</v>
      </c>
      <c r="H694">
        <v>35</v>
      </c>
      <c r="I694">
        <v>31768</v>
      </c>
      <c r="J694">
        <v>11710</v>
      </c>
      <c r="K694" s="3">
        <f>I694*Code!$F$1</f>
        <v>34309.440000000002</v>
      </c>
      <c r="L694" s="2">
        <f t="shared" si="30"/>
        <v>18.909523809523808</v>
      </c>
      <c r="M694">
        <f t="shared" ca="1" si="31"/>
        <v>38</v>
      </c>
      <c r="N694" t="str">
        <f t="shared" si="32"/>
        <v>IN</v>
      </c>
    </row>
    <row r="695" spans="1:14" x14ac:dyDescent="0.25">
      <c r="A695">
        <v>107</v>
      </c>
      <c r="B695">
        <v>2</v>
      </c>
      <c r="C695" s="1">
        <v>29665</v>
      </c>
      <c r="D695">
        <v>1</v>
      </c>
      <c r="E695">
        <v>2</v>
      </c>
      <c r="F695">
        <v>4</v>
      </c>
      <c r="G695" t="s">
        <v>21</v>
      </c>
      <c r="H695">
        <v>39</v>
      </c>
      <c r="I695">
        <v>31760</v>
      </c>
      <c r="J695">
        <v>80250</v>
      </c>
      <c r="K695" s="3">
        <f>I695*Code!$F$1</f>
        <v>34300.800000000003</v>
      </c>
      <c r="L695" s="2">
        <f t="shared" si="30"/>
        <v>16.965811965811966</v>
      </c>
      <c r="M695">
        <f t="shared" ca="1" si="31"/>
        <v>34</v>
      </c>
      <c r="N695" t="str">
        <f t="shared" si="32"/>
        <v>CO</v>
      </c>
    </row>
    <row r="696" spans="1:14" x14ac:dyDescent="0.25">
      <c r="A696">
        <v>413</v>
      </c>
      <c r="B696">
        <v>1</v>
      </c>
      <c r="C696" s="1">
        <v>26488</v>
      </c>
      <c r="D696">
        <v>1</v>
      </c>
      <c r="E696">
        <v>2</v>
      </c>
      <c r="F696">
        <v>4</v>
      </c>
      <c r="G696" t="s">
        <v>9</v>
      </c>
      <c r="H696">
        <v>40</v>
      </c>
      <c r="I696">
        <v>31716</v>
      </c>
      <c r="J696">
        <v>3763</v>
      </c>
      <c r="K696" s="3">
        <f>I696*Code!$F$1</f>
        <v>34253.279999999999</v>
      </c>
      <c r="L696" s="2">
        <f t="shared" si="30"/>
        <v>16.518750000000001</v>
      </c>
      <c r="M696">
        <f t="shared" ca="1" si="31"/>
        <v>43</v>
      </c>
      <c r="N696" t="str">
        <f t="shared" si="32"/>
        <v>SO</v>
      </c>
    </row>
    <row r="697" spans="1:14" x14ac:dyDescent="0.25">
      <c r="A697">
        <v>398</v>
      </c>
      <c r="B697">
        <v>1</v>
      </c>
      <c r="C697" s="1">
        <v>28171</v>
      </c>
      <c r="D697">
        <v>1</v>
      </c>
      <c r="E697">
        <v>4</v>
      </c>
      <c r="F697">
        <v>5</v>
      </c>
      <c r="G697" t="s">
        <v>16</v>
      </c>
      <c r="H697">
        <v>40</v>
      </c>
      <c r="I697">
        <v>31704</v>
      </c>
      <c r="J697">
        <v>5000</v>
      </c>
      <c r="K697" s="3">
        <f>I697*Code!$F$1</f>
        <v>34240.32</v>
      </c>
      <c r="L697" s="2">
        <f t="shared" si="30"/>
        <v>16.512499999999999</v>
      </c>
      <c r="M697">
        <f t="shared" ca="1" si="31"/>
        <v>39</v>
      </c>
      <c r="N697" t="str">
        <f t="shared" si="32"/>
        <v>IN</v>
      </c>
    </row>
    <row r="698" spans="1:14" x14ac:dyDescent="0.25">
      <c r="A698">
        <v>1162</v>
      </c>
      <c r="B698">
        <v>2</v>
      </c>
      <c r="C698" s="1">
        <v>26940</v>
      </c>
      <c r="D698">
        <v>1</v>
      </c>
      <c r="E698">
        <v>4</v>
      </c>
      <c r="F698">
        <v>4</v>
      </c>
      <c r="G698" t="s">
        <v>19</v>
      </c>
      <c r="H698">
        <v>40</v>
      </c>
      <c r="I698">
        <v>31672</v>
      </c>
      <c r="J698">
        <v>91609</v>
      </c>
      <c r="K698" s="3">
        <f>I698*Code!$F$1</f>
        <v>34205.760000000002</v>
      </c>
      <c r="L698" s="2">
        <f t="shared" si="30"/>
        <v>16.495833333333334</v>
      </c>
      <c r="M698">
        <f t="shared" ca="1" si="31"/>
        <v>42</v>
      </c>
      <c r="N698" t="str">
        <f t="shared" si="32"/>
        <v>FI</v>
      </c>
    </row>
    <row r="699" spans="1:14" x14ac:dyDescent="0.25">
      <c r="A699">
        <v>1277</v>
      </c>
      <c r="B699">
        <v>2</v>
      </c>
      <c r="C699" s="1">
        <v>23004</v>
      </c>
      <c r="D699">
        <v>1</v>
      </c>
      <c r="E699">
        <v>1</v>
      </c>
      <c r="F699">
        <v>4</v>
      </c>
      <c r="G699" t="s">
        <v>15</v>
      </c>
      <c r="H699">
        <v>39</v>
      </c>
      <c r="I699">
        <v>31672</v>
      </c>
      <c r="J699">
        <v>3000</v>
      </c>
      <c r="K699" s="3">
        <f>I699*Code!$F$1</f>
        <v>34205.760000000002</v>
      </c>
      <c r="L699" s="2">
        <f t="shared" si="30"/>
        <v>16.918803418803417</v>
      </c>
      <c r="M699">
        <f t="shared" ca="1" si="31"/>
        <v>53</v>
      </c>
      <c r="N699" t="str">
        <f t="shared" si="32"/>
        <v>FI</v>
      </c>
    </row>
    <row r="700" spans="1:14" x14ac:dyDescent="0.25">
      <c r="A700">
        <v>54</v>
      </c>
      <c r="B700">
        <v>1</v>
      </c>
      <c r="C700" s="1">
        <v>21111</v>
      </c>
      <c r="D700">
        <v>1</v>
      </c>
      <c r="E700">
        <v>1</v>
      </c>
      <c r="F700">
        <v>4</v>
      </c>
      <c r="G700" t="s">
        <v>15</v>
      </c>
      <c r="H700">
        <v>34</v>
      </c>
      <c r="I700">
        <v>31584</v>
      </c>
      <c r="J700">
        <v>1253</v>
      </c>
      <c r="K700" s="3">
        <f>I700*Code!$F$1</f>
        <v>34110.720000000001</v>
      </c>
      <c r="L700" s="2">
        <f t="shared" si="30"/>
        <v>19.352941176470587</v>
      </c>
      <c r="M700">
        <f t="shared" ca="1" si="31"/>
        <v>58</v>
      </c>
      <c r="N700" t="str">
        <f t="shared" si="32"/>
        <v>FI</v>
      </c>
    </row>
    <row r="701" spans="1:14" x14ac:dyDescent="0.25">
      <c r="A701">
        <v>813</v>
      </c>
      <c r="B701">
        <v>1</v>
      </c>
      <c r="C701" s="1">
        <v>30062</v>
      </c>
      <c r="D701">
        <v>1</v>
      </c>
      <c r="E701">
        <v>3</v>
      </c>
      <c r="F701">
        <v>5</v>
      </c>
      <c r="G701" t="s">
        <v>13</v>
      </c>
      <c r="H701">
        <v>35</v>
      </c>
      <c r="I701">
        <v>31572</v>
      </c>
      <c r="J701">
        <v>144773</v>
      </c>
      <c r="K701" s="3">
        <f>I701*Code!$F$1</f>
        <v>34097.760000000002</v>
      </c>
      <c r="L701" s="2">
        <f t="shared" si="30"/>
        <v>18.792857142857144</v>
      </c>
      <c r="M701">
        <f t="shared" ca="1" si="31"/>
        <v>33</v>
      </c>
      <c r="N701" t="str">
        <f t="shared" si="32"/>
        <v>IN</v>
      </c>
    </row>
    <row r="702" spans="1:14" x14ac:dyDescent="0.25">
      <c r="A702">
        <v>924</v>
      </c>
      <c r="B702">
        <v>1</v>
      </c>
      <c r="C702" s="1">
        <v>26992</v>
      </c>
      <c r="D702">
        <v>1</v>
      </c>
      <c r="E702">
        <v>3</v>
      </c>
      <c r="F702">
        <v>4</v>
      </c>
      <c r="G702" t="s">
        <v>9</v>
      </c>
      <c r="H702">
        <v>40</v>
      </c>
      <c r="I702">
        <v>31552</v>
      </c>
      <c r="J702">
        <v>25505</v>
      </c>
      <c r="K702" s="3">
        <f>I702*Code!$F$1</f>
        <v>34076.160000000003</v>
      </c>
      <c r="L702" s="2">
        <f t="shared" si="30"/>
        <v>16.433333333333334</v>
      </c>
      <c r="M702">
        <f t="shared" ca="1" si="31"/>
        <v>42</v>
      </c>
      <c r="N702" t="str">
        <f t="shared" si="32"/>
        <v>SO</v>
      </c>
    </row>
    <row r="703" spans="1:14" x14ac:dyDescent="0.25">
      <c r="A703">
        <v>740</v>
      </c>
      <c r="B703">
        <v>2</v>
      </c>
      <c r="C703" s="1">
        <v>31026</v>
      </c>
      <c r="D703">
        <v>1</v>
      </c>
      <c r="E703">
        <v>4</v>
      </c>
      <c r="F703">
        <v>3</v>
      </c>
      <c r="G703" t="s">
        <v>10</v>
      </c>
      <c r="H703">
        <v>39</v>
      </c>
      <c r="I703">
        <v>31540</v>
      </c>
      <c r="J703">
        <v>7893</v>
      </c>
      <c r="K703" s="3">
        <f>I703*Code!$F$1</f>
        <v>34063.200000000004</v>
      </c>
      <c r="L703" s="2">
        <f t="shared" si="30"/>
        <v>16.8482905982906</v>
      </c>
      <c r="M703">
        <f t="shared" ca="1" si="31"/>
        <v>31</v>
      </c>
      <c r="N703" t="str">
        <f t="shared" si="32"/>
        <v>ÖF</v>
      </c>
    </row>
    <row r="704" spans="1:14" x14ac:dyDescent="0.25">
      <c r="A704">
        <v>900</v>
      </c>
      <c r="B704">
        <v>2</v>
      </c>
      <c r="C704" s="1">
        <v>23556</v>
      </c>
      <c r="D704">
        <v>1</v>
      </c>
      <c r="E704">
        <v>4</v>
      </c>
      <c r="F704">
        <v>4</v>
      </c>
      <c r="G704" t="s">
        <v>15</v>
      </c>
      <c r="H704">
        <v>30</v>
      </c>
      <c r="I704">
        <v>31512</v>
      </c>
      <c r="J704">
        <v>223298</v>
      </c>
      <c r="K704" s="3">
        <f>I704*Code!$F$1</f>
        <v>34032.959999999999</v>
      </c>
      <c r="L704" s="2">
        <f t="shared" si="30"/>
        <v>21.883333333333333</v>
      </c>
      <c r="M704">
        <f t="shared" ca="1" si="31"/>
        <v>51</v>
      </c>
      <c r="N704" t="str">
        <f t="shared" si="32"/>
        <v>FI</v>
      </c>
    </row>
    <row r="705" spans="1:14" x14ac:dyDescent="0.25">
      <c r="A705">
        <v>891</v>
      </c>
      <c r="B705">
        <v>1</v>
      </c>
      <c r="C705" s="1">
        <v>31101</v>
      </c>
      <c r="D705">
        <v>2</v>
      </c>
      <c r="E705">
        <v>4</v>
      </c>
      <c r="F705">
        <v>4</v>
      </c>
      <c r="G705" t="s">
        <v>20</v>
      </c>
      <c r="H705">
        <v>35</v>
      </c>
      <c r="I705">
        <v>31508</v>
      </c>
      <c r="J705">
        <v>2500</v>
      </c>
      <c r="K705" s="3">
        <f>I705*Code!$F$1</f>
        <v>34028.639999999999</v>
      </c>
      <c r="L705" s="2">
        <f t="shared" si="30"/>
        <v>18.754761904761907</v>
      </c>
      <c r="M705">
        <f t="shared" ca="1" si="31"/>
        <v>31</v>
      </c>
      <c r="N705" t="str">
        <f t="shared" si="32"/>
        <v>IT</v>
      </c>
    </row>
    <row r="706" spans="1:14" x14ac:dyDescent="0.25">
      <c r="A706">
        <v>606</v>
      </c>
      <c r="B706">
        <v>1</v>
      </c>
      <c r="C706" s="1">
        <v>26850</v>
      </c>
      <c r="D706">
        <v>1</v>
      </c>
      <c r="E706">
        <v>4</v>
      </c>
      <c r="F706">
        <v>5</v>
      </c>
      <c r="G706" t="s">
        <v>16</v>
      </c>
      <c r="H706">
        <v>37</v>
      </c>
      <c r="I706">
        <v>31472</v>
      </c>
      <c r="J706">
        <v>205377</v>
      </c>
      <c r="K706" s="3">
        <f>I706*Code!$F$1</f>
        <v>33989.760000000002</v>
      </c>
      <c r="L706" s="2">
        <f t="shared" si="30"/>
        <v>17.72072072072072</v>
      </c>
      <c r="M706">
        <f t="shared" ca="1" si="31"/>
        <v>42</v>
      </c>
      <c r="N706" t="str">
        <f t="shared" si="32"/>
        <v>IN</v>
      </c>
    </row>
    <row r="707" spans="1:14" x14ac:dyDescent="0.25">
      <c r="A707">
        <v>25</v>
      </c>
      <c r="B707">
        <v>2</v>
      </c>
      <c r="C707" s="1">
        <v>28608</v>
      </c>
      <c r="D707">
        <v>1</v>
      </c>
      <c r="E707">
        <v>4</v>
      </c>
      <c r="F707">
        <v>4</v>
      </c>
      <c r="G707" t="s">
        <v>14</v>
      </c>
      <c r="H707">
        <v>40</v>
      </c>
      <c r="I707">
        <v>31444</v>
      </c>
      <c r="J707">
        <v>8895</v>
      </c>
      <c r="K707" s="3">
        <f>I707*Code!$F$1</f>
        <v>33959.520000000004</v>
      </c>
      <c r="L707" s="2">
        <f t="shared" ref="L707:L770" si="33">IF(H707&gt;0,I707/(12*4*H707),0)</f>
        <v>16.377083333333335</v>
      </c>
      <c r="M707">
        <f t="shared" ref="M707:M770" ca="1" si="34">ROUNDDOWN(YEARFRAC(C707,TODAY(),1),0)</f>
        <v>37</v>
      </c>
      <c r="N707" t="str">
        <f t="shared" ref="N707:N770" si="35">MID(G707,2,2)</f>
        <v>CO</v>
      </c>
    </row>
    <row r="708" spans="1:14" x14ac:dyDescent="0.25">
      <c r="A708">
        <v>1136</v>
      </c>
      <c r="B708">
        <v>1</v>
      </c>
      <c r="C708" s="1">
        <v>27576</v>
      </c>
      <c r="D708">
        <v>1</v>
      </c>
      <c r="E708">
        <v>3</v>
      </c>
      <c r="F708">
        <v>5</v>
      </c>
      <c r="G708" t="s">
        <v>13</v>
      </c>
      <c r="H708">
        <v>40</v>
      </c>
      <c r="I708">
        <v>31424</v>
      </c>
      <c r="J708">
        <v>84000</v>
      </c>
      <c r="K708" s="3">
        <f>I708*Code!$F$1</f>
        <v>33937.920000000006</v>
      </c>
      <c r="L708" s="2">
        <f t="shared" si="33"/>
        <v>16.366666666666667</v>
      </c>
      <c r="M708">
        <f t="shared" ca="1" si="34"/>
        <v>40</v>
      </c>
      <c r="N708" t="str">
        <f t="shared" si="35"/>
        <v>IN</v>
      </c>
    </row>
    <row r="709" spans="1:14" x14ac:dyDescent="0.25">
      <c r="A709">
        <v>230</v>
      </c>
      <c r="B709">
        <v>1</v>
      </c>
      <c r="C709" s="1">
        <v>27308</v>
      </c>
      <c r="D709">
        <v>1</v>
      </c>
      <c r="E709">
        <v>2</v>
      </c>
      <c r="F709">
        <v>4</v>
      </c>
      <c r="G709" t="s">
        <v>20</v>
      </c>
      <c r="H709">
        <v>40</v>
      </c>
      <c r="I709">
        <v>31412</v>
      </c>
      <c r="J709">
        <v>3969</v>
      </c>
      <c r="K709" s="3">
        <f>I709*Code!$F$1</f>
        <v>33924.959999999999</v>
      </c>
      <c r="L709" s="2">
        <f t="shared" si="33"/>
        <v>16.360416666666666</v>
      </c>
      <c r="M709">
        <f t="shared" ca="1" si="34"/>
        <v>41</v>
      </c>
      <c r="N709" t="str">
        <f t="shared" si="35"/>
        <v>IT</v>
      </c>
    </row>
    <row r="710" spans="1:14" x14ac:dyDescent="0.25">
      <c r="A710">
        <v>306</v>
      </c>
      <c r="B710">
        <v>2</v>
      </c>
      <c r="C710" s="1">
        <v>28663</v>
      </c>
      <c r="D710">
        <v>1</v>
      </c>
      <c r="E710">
        <v>4</v>
      </c>
      <c r="F710">
        <v>4</v>
      </c>
      <c r="G710" t="s">
        <v>12</v>
      </c>
      <c r="H710">
        <v>38</v>
      </c>
      <c r="I710">
        <v>31412</v>
      </c>
      <c r="J710">
        <v>12792</v>
      </c>
      <c r="K710" s="3">
        <f>I710*Code!$F$1</f>
        <v>33924.959999999999</v>
      </c>
      <c r="L710" s="2">
        <f t="shared" si="33"/>
        <v>17.221491228070175</v>
      </c>
      <c r="M710">
        <f t="shared" ca="1" si="34"/>
        <v>37</v>
      </c>
      <c r="N710" t="str">
        <f t="shared" si="35"/>
        <v>SO</v>
      </c>
    </row>
    <row r="711" spans="1:14" x14ac:dyDescent="0.25">
      <c r="A711">
        <v>554</v>
      </c>
      <c r="B711">
        <v>2</v>
      </c>
      <c r="C711" s="1">
        <v>27135</v>
      </c>
      <c r="D711">
        <v>1</v>
      </c>
      <c r="E711">
        <v>1</v>
      </c>
      <c r="F711">
        <v>4</v>
      </c>
      <c r="G711" t="s">
        <v>11</v>
      </c>
      <c r="H711">
        <v>39</v>
      </c>
      <c r="I711">
        <v>31320</v>
      </c>
      <c r="J711">
        <v>0</v>
      </c>
      <c r="K711" s="3">
        <f>I711*Code!$F$1</f>
        <v>33825.600000000006</v>
      </c>
      <c r="L711" s="2">
        <f t="shared" si="33"/>
        <v>16.73076923076923</v>
      </c>
      <c r="M711">
        <f t="shared" ca="1" si="34"/>
        <v>41</v>
      </c>
      <c r="N711" t="str">
        <f t="shared" si="35"/>
        <v>IT</v>
      </c>
    </row>
    <row r="712" spans="1:14" x14ac:dyDescent="0.25">
      <c r="A712">
        <v>1160</v>
      </c>
      <c r="B712">
        <v>1</v>
      </c>
      <c r="C712" s="1">
        <v>23700</v>
      </c>
      <c r="D712">
        <v>1</v>
      </c>
      <c r="E712">
        <v>4</v>
      </c>
      <c r="F712">
        <v>5</v>
      </c>
      <c r="G712" t="s">
        <v>13</v>
      </c>
      <c r="H712">
        <v>40</v>
      </c>
      <c r="I712">
        <v>31316</v>
      </c>
      <c r="J712">
        <v>42923</v>
      </c>
      <c r="K712" s="3">
        <f>I712*Code!$F$1</f>
        <v>33821.279999999999</v>
      </c>
      <c r="L712" s="2">
        <f t="shared" si="33"/>
        <v>16.310416666666665</v>
      </c>
      <c r="M712">
        <f t="shared" ca="1" si="34"/>
        <v>51</v>
      </c>
      <c r="N712" t="str">
        <f t="shared" si="35"/>
        <v>IN</v>
      </c>
    </row>
    <row r="713" spans="1:14" x14ac:dyDescent="0.25">
      <c r="A713">
        <v>1180</v>
      </c>
      <c r="B713">
        <v>1</v>
      </c>
      <c r="C713" s="1">
        <v>26277</v>
      </c>
      <c r="D713">
        <v>1</v>
      </c>
      <c r="E713">
        <v>1</v>
      </c>
      <c r="F713">
        <v>4</v>
      </c>
      <c r="G713" t="s">
        <v>20</v>
      </c>
      <c r="H713">
        <v>39</v>
      </c>
      <c r="I713">
        <v>31308</v>
      </c>
      <c r="J713">
        <v>47706</v>
      </c>
      <c r="K713" s="3">
        <f>I713*Code!$F$1</f>
        <v>33812.639999999999</v>
      </c>
      <c r="L713" s="2">
        <f t="shared" si="33"/>
        <v>16.724358974358974</v>
      </c>
      <c r="M713">
        <f t="shared" ca="1" si="34"/>
        <v>44</v>
      </c>
      <c r="N713" t="str">
        <f t="shared" si="35"/>
        <v>IT</v>
      </c>
    </row>
    <row r="714" spans="1:14" x14ac:dyDescent="0.25">
      <c r="A714">
        <v>86</v>
      </c>
      <c r="B714">
        <v>2</v>
      </c>
      <c r="C714" s="1">
        <v>22559</v>
      </c>
      <c r="D714">
        <v>1</v>
      </c>
      <c r="E714">
        <v>1</v>
      </c>
      <c r="F714">
        <v>4</v>
      </c>
      <c r="G714" t="s">
        <v>9</v>
      </c>
      <c r="H714">
        <v>30</v>
      </c>
      <c r="I714">
        <v>31284</v>
      </c>
      <c r="J714">
        <v>102215</v>
      </c>
      <c r="K714" s="3">
        <f>I714*Code!$F$1</f>
        <v>33786.720000000001</v>
      </c>
      <c r="L714" s="2">
        <f t="shared" si="33"/>
        <v>21.725000000000001</v>
      </c>
      <c r="M714">
        <f t="shared" ca="1" si="34"/>
        <v>54</v>
      </c>
      <c r="N714" t="str">
        <f t="shared" si="35"/>
        <v>SO</v>
      </c>
    </row>
    <row r="715" spans="1:14" x14ac:dyDescent="0.25">
      <c r="A715">
        <v>984</v>
      </c>
      <c r="B715">
        <v>1</v>
      </c>
      <c r="C715" s="1">
        <v>31107</v>
      </c>
      <c r="D715">
        <v>1</v>
      </c>
      <c r="E715">
        <v>2</v>
      </c>
      <c r="F715">
        <v>3</v>
      </c>
      <c r="G715" t="s">
        <v>10</v>
      </c>
      <c r="H715">
        <v>40</v>
      </c>
      <c r="I715">
        <v>31284</v>
      </c>
      <c r="J715">
        <v>15569</v>
      </c>
      <c r="K715" s="3">
        <f>I715*Code!$F$1</f>
        <v>33786.720000000001</v>
      </c>
      <c r="L715" s="2">
        <f t="shared" si="33"/>
        <v>16.293749999999999</v>
      </c>
      <c r="M715">
        <f t="shared" ca="1" si="34"/>
        <v>31</v>
      </c>
      <c r="N715" t="str">
        <f t="shared" si="35"/>
        <v>ÖF</v>
      </c>
    </row>
    <row r="716" spans="1:14" x14ac:dyDescent="0.25">
      <c r="A716">
        <v>1216</v>
      </c>
      <c r="B716">
        <v>1</v>
      </c>
      <c r="C716" s="1">
        <v>19418</v>
      </c>
      <c r="D716">
        <v>1</v>
      </c>
      <c r="E716">
        <v>1</v>
      </c>
      <c r="F716">
        <v>4</v>
      </c>
      <c r="G716" t="s">
        <v>15</v>
      </c>
      <c r="H716">
        <v>40</v>
      </c>
      <c r="I716">
        <v>31264</v>
      </c>
      <c r="J716">
        <v>47026</v>
      </c>
      <c r="K716" s="3">
        <f>I716*Code!$F$1</f>
        <v>33765.120000000003</v>
      </c>
      <c r="L716" s="2">
        <f t="shared" si="33"/>
        <v>16.283333333333335</v>
      </c>
      <c r="M716">
        <f t="shared" ca="1" si="34"/>
        <v>63</v>
      </c>
      <c r="N716" t="str">
        <f t="shared" si="35"/>
        <v>FI</v>
      </c>
    </row>
    <row r="717" spans="1:14" x14ac:dyDescent="0.25">
      <c r="A717">
        <v>1263</v>
      </c>
      <c r="B717">
        <v>2</v>
      </c>
      <c r="C717" s="1">
        <v>27563</v>
      </c>
      <c r="D717">
        <v>1</v>
      </c>
      <c r="E717">
        <v>1</v>
      </c>
      <c r="F717">
        <v>4</v>
      </c>
      <c r="G717" t="s">
        <v>21</v>
      </c>
      <c r="H717">
        <v>40</v>
      </c>
      <c r="I717">
        <v>31260</v>
      </c>
      <c r="J717">
        <v>20267</v>
      </c>
      <c r="K717" s="3">
        <f>I717*Code!$F$1</f>
        <v>33760.800000000003</v>
      </c>
      <c r="L717" s="2">
        <f t="shared" si="33"/>
        <v>16.28125</v>
      </c>
      <c r="M717">
        <f t="shared" ca="1" si="34"/>
        <v>40</v>
      </c>
      <c r="N717" t="str">
        <f t="shared" si="35"/>
        <v>CO</v>
      </c>
    </row>
    <row r="718" spans="1:14" x14ac:dyDescent="0.25">
      <c r="A718">
        <v>1241</v>
      </c>
      <c r="B718">
        <v>2</v>
      </c>
      <c r="C718" s="1">
        <v>26286</v>
      </c>
      <c r="D718">
        <v>1</v>
      </c>
      <c r="E718">
        <v>1</v>
      </c>
      <c r="F718">
        <v>4</v>
      </c>
      <c r="G718" t="s">
        <v>14</v>
      </c>
      <c r="H718">
        <v>40</v>
      </c>
      <c r="I718">
        <v>31236</v>
      </c>
      <c r="J718">
        <v>305868</v>
      </c>
      <c r="K718" s="3">
        <f>I718*Code!$F$1</f>
        <v>33734.880000000005</v>
      </c>
      <c r="L718" s="2">
        <f t="shared" si="33"/>
        <v>16.268750000000001</v>
      </c>
      <c r="M718">
        <f t="shared" ca="1" si="34"/>
        <v>44</v>
      </c>
      <c r="N718" t="str">
        <f t="shared" si="35"/>
        <v>CO</v>
      </c>
    </row>
    <row r="719" spans="1:14" x14ac:dyDescent="0.25">
      <c r="A719">
        <v>1126</v>
      </c>
      <c r="B719">
        <v>1</v>
      </c>
      <c r="C719" s="1">
        <v>25680</v>
      </c>
      <c r="D719">
        <v>1</v>
      </c>
      <c r="E719">
        <v>4</v>
      </c>
      <c r="F719">
        <v>5</v>
      </c>
      <c r="G719" t="s">
        <v>13</v>
      </c>
      <c r="H719">
        <v>40</v>
      </c>
      <c r="I719">
        <v>31208</v>
      </c>
      <c r="J719">
        <v>76500</v>
      </c>
      <c r="K719" s="3">
        <f>I719*Code!$F$1</f>
        <v>33704.639999999999</v>
      </c>
      <c r="L719" s="2">
        <f t="shared" si="33"/>
        <v>16.254166666666666</v>
      </c>
      <c r="M719">
        <f t="shared" ca="1" si="34"/>
        <v>45</v>
      </c>
      <c r="N719" t="str">
        <f t="shared" si="35"/>
        <v>IN</v>
      </c>
    </row>
    <row r="720" spans="1:14" x14ac:dyDescent="0.25">
      <c r="A720">
        <v>563</v>
      </c>
      <c r="B720">
        <v>2</v>
      </c>
      <c r="C720" s="1">
        <v>23575</v>
      </c>
      <c r="D720">
        <v>1</v>
      </c>
      <c r="E720">
        <v>3</v>
      </c>
      <c r="F720">
        <v>4</v>
      </c>
      <c r="G720" t="s">
        <v>11</v>
      </c>
      <c r="H720">
        <v>20</v>
      </c>
      <c r="I720">
        <v>31196</v>
      </c>
      <c r="J720">
        <v>36177</v>
      </c>
      <c r="K720" s="3">
        <f>I720*Code!$F$1</f>
        <v>33691.68</v>
      </c>
      <c r="L720" s="2">
        <f t="shared" si="33"/>
        <v>32.49583333333333</v>
      </c>
      <c r="M720">
        <f t="shared" ca="1" si="34"/>
        <v>51</v>
      </c>
      <c r="N720" t="str">
        <f t="shared" si="35"/>
        <v>IT</v>
      </c>
    </row>
    <row r="721" spans="1:14" x14ac:dyDescent="0.25">
      <c r="A721">
        <v>111</v>
      </c>
      <c r="B721">
        <v>2</v>
      </c>
      <c r="C721" s="1">
        <v>21322</v>
      </c>
      <c r="D721">
        <v>1</v>
      </c>
      <c r="E721">
        <v>4</v>
      </c>
      <c r="F721">
        <v>4</v>
      </c>
      <c r="G721" t="s">
        <v>12</v>
      </c>
      <c r="H721">
        <v>38</v>
      </c>
      <c r="I721">
        <v>31172</v>
      </c>
      <c r="J721">
        <v>158000</v>
      </c>
      <c r="K721" s="3">
        <f>I721*Code!$F$1</f>
        <v>33665.760000000002</v>
      </c>
      <c r="L721" s="2">
        <f t="shared" si="33"/>
        <v>17.089912280701753</v>
      </c>
      <c r="M721">
        <f t="shared" ca="1" si="34"/>
        <v>57</v>
      </c>
      <c r="N721" t="str">
        <f t="shared" si="35"/>
        <v>SO</v>
      </c>
    </row>
    <row r="722" spans="1:14" x14ac:dyDescent="0.25">
      <c r="A722">
        <v>1165</v>
      </c>
      <c r="B722">
        <v>2</v>
      </c>
      <c r="C722" s="1">
        <v>24077</v>
      </c>
      <c r="D722">
        <v>1</v>
      </c>
      <c r="E722">
        <v>1</v>
      </c>
      <c r="F722">
        <v>4</v>
      </c>
      <c r="G722" t="s">
        <v>9</v>
      </c>
      <c r="H722">
        <v>40</v>
      </c>
      <c r="I722">
        <v>31160</v>
      </c>
      <c r="J722">
        <v>68220</v>
      </c>
      <c r="K722" s="3">
        <f>I722*Code!$F$1</f>
        <v>33652.800000000003</v>
      </c>
      <c r="L722" s="2">
        <f t="shared" si="33"/>
        <v>16.229166666666668</v>
      </c>
      <c r="M722">
        <f t="shared" ca="1" si="34"/>
        <v>50</v>
      </c>
      <c r="N722" t="str">
        <f t="shared" si="35"/>
        <v>SO</v>
      </c>
    </row>
    <row r="723" spans="1:14" x14ac:dyDescent="0.25">
      <c r="A723">
        <v>147</v>
      </c>
      <c r="B723">
        <v>2</v>
      </c>
      <c r="C723" s="1">
        <v>24018</v>
      </c>
      <c r="D723">
        <v>1</v>
      </c>
      <c r="E723">
        <v>1</v>
      </c>
      <c r="F723">
        <v>4</v>
      </c>
      <c r="G723" t="s">
        <v>19</v>
      </c>
      <c r="H723">
        <v>38</v>
      </c>
      <c r="I723">
        <v>31136</v>
      </c>
      <c r="J723">
        <v>7782</v>
      </c>
      <c r="K723" s="3">
        <f>I723*Code!$F$1</f>
        <v>33626.880000000005</v>
      </c>
      <c r="L723" s="2">
        <f t="shared" si="33"/>
        <v>17.07017543859649</v>
      </c>
      <c r="M723">
        <f t="shared" ca="1" si="34"/>
        <v>50</v>
      </c>
      <c r="N723" t="str">
        <f t="shared" si="35"/>
        <v>FI</v>
      </c>
    </row>
    <row r="724" spans="1:14" x14ac:dyDescent="0.25">
      <c r="A724">
        <v>15</v>
      </c>
      <c r="B724">
        <v>1</v>
      </c>
      <c r="C724" s="1">
        <v>28514</v>
      </c>
      <c r="D724">
        <v>1</v>
      </c>
      <c r="E724">
        <v>1</v>
      </c>
      <c r="F724">
        <v>4</v>
      </c>
      <c r="G724" t="s">
        <v>15</v>
      </c>
      <c r="H724">
        <v>40</v>
      </c>
      <c r="I724">
        <v>31100</v>
      </c>
      <c r="J724">
        <v>5976</v>
      </c>
      <c r="K724" s="3">
        <f>I724*Code!$F$1</f>
        <v>33588</v>
      </c>
      <c r="L724" s="2">
        <f t="shared" si="33"/>
        <v>16.197916666666668</v>
      </c>
      <c r="M724">
        <f t="shared" ca="1" si="34"/>
        <v>38</v>
      </c>
      <c r="N724" t="str">
        <f t="shared" si="35"/>
        <v>FI</v>
      </c>
    </row>
    <row r="725" spans="1:14" x14ac:dyDescent="0.25">
      <c r="A725">
        <v>668</v>
      </c>
      <c r="B725">
        <v>1</v>
      </c>
      <c r="C725" s="1">
        <v>25327</v>
      </c>
      <c r="D725">
        <v>1</v>
      </c>
      <c r="E725">
        <v>4</v>
      </c>
      <c r="F725">
        <v>4</v>
      </c>
      <c r="G725" t="s">
        <v>11</v>
      </c>
      <c r="H725">
        <v>42</v>
      </c>
      <c r="I725">
        <v>31072</v>
      </c>
      <c r="J725">
        <v>1244</v>
      </c>
      <c r="K725" s="3">
        <f>I725*Code!$F$1</f>
        <v>33557.760000000002</v>
      </c>
      <c r="L725" s="2">
        <f t="shared" si="33"/>
        <v>15.412698412698413</v>
      </c>
      <c r="M725">
        <f t="shared" ca="1" si="34"/>
        <v>46</v>
      </c>
      <c r="N725" t="str">
        <f t="shared" si="35"/>
        <v>IT</v>
      </c>
    </row>
    <row r="726" spans="1:14" x14ac:dyDescent="0.25">
      <c r="A726">
        <v>399</v>
      </c>
      <c r="B726">
        <v>2</v>
      </c>
      <c r="C726" s="1">
        <v>31856</v>
      </c>
      <c r="D726">
        <v>1</v>
      </c>
      <c r="E726">
        <v>1</v>
      </c>
      <c r="F726">
        <v>4</v>
      </c>
      <c r="G726" t="s">
        <v>11</v>
      </c>
      <c r="H726">
        <v>50</v>
      </c>
      <c r="I726">
        <v>31012</v>
      </c>
      <c r="J726">
        <v>0</v>
      </c>
      <c r="K726" s="3">
        <f>I726*Code!$F$1</f>
        <v>33492.959999999999</v>
      </c>
      <c r="L726" s="2">
        <f t="shared" si="33"/>
        <v>12.921666666666667</v>
      </c>
      <c r="M726">
        <f t="shared" ca="1" si="34"/>
        <v>28</v>
      </c>
      <c r="N726" t="str">
        <f t="shared" si="35"/>
        <v>IT</v>
      </c>
    </row>
    <row r="727" spans="1:14" x14ac:dyDescent="0.25">
      <c r="A727">
        <v>1161</v>
      </c>
      <c r="B727">
        <v>2</v>
      </c>
      <c r="C727" s="1">
        <v>28246</v>
      </c>
      <c r="D727">
        <v>1</v>
      </c>
      <c r="E727">
        <v>4</v>
      </c>
      <c r="F727">
        <v>4</v>
      </c>
      <c r="G727" t="s">
        <v>12</v>
      </c>
      <c r="H727">
        <v>20</v>
      </c>
      <c r="I727">
        <v>31008</v>
      </c>
      <c r="J727">
        <v>18482</v>
      </c>
      <c r="K727" s="3">
        <f>I727*Code!$F$1</f>
        <v>33488.639999999999</v>
      </c>
      <c r="L727" s="2">
        <f t="shared" si="33"/>
        <v>32.299999999999997</v>
      </c>
      <c r="M727">
        <f t="shared" ca="1" si="34"/>
        <v>38</v>
      </c>
      <c r="N727" t="str">
        <f t="shared" si="35"/>
        <v>SO</v>
      </c>
    </row>
    <row r="728" spans="1:14" x14ac:dyDescent="0.25">
      <c r="A728">
        <v>158</v>
      </c>
      <c r="B728">
        <v>2</v>
      </c>
      <c r="C728" s="1">
        <v>28971</v>
      </c>
      <c r="D728">
        <v>1</v>
      </c>
      <c r="E728">
        <v>3</v>
      </c>
      <c r="F728">
        <v>4</v>
      </c>
      <c r="G728" t="s">
        <v>20</v>
      </c>
      <c r="H728">
        <v>38</v>
      </c>
      <c r="I728">
        <v>30996</v>
      </c>
      <c r="J728">
        <v>0</v>
      </c>
      <c r="K728" s="3">
        <f>I728*Code!$F$1</f>
        <v>33475.68</v>
      </c>
      <c r="L728" s="2">
        <f t="shared" si="33"/>
        <v>16.993421052631579</v>
      </c>
      <c r="M728">
        <f t="shared" ca="1" si="34"/>
        <v>36</v>
      </c>
      <c r="N728" t="str">
        <f t="shared" si="35"/>
        <v>IT</v>
      </c>
    </row>
    <row r="729" spans="1:14" x14ac:dyDescent="0.25">
      <c r="A729">
        <v>133</v>
      </c>
      <c r="B729">
        <v>1</v>
      </c>
      <c r="C729" s="1">
        <v>27506</v>
      </c>
      <c r="D729">
        <v>1</v>
      </c>
      <c r="E729">
        <v>4</v>
      </c>
      <c r="F729">
        <v>5</v>
      </c>
      <c r="G729" t="s">
        <v>16</v>
      </c>
      <c r="H729">
        <v>38</v>
      </c>
      <c r="I729">
        <v>30988</v>
      </c>
      <c r="J729">
        <v>116885</v>
      </c>
      <c r="K729" s="3">
        <f>I729*Code!$F$1</f>
        <v>33467.040000000001</v>
      </c>
      <c r="L729" s="2">
        <f t="shared" si="33"/>
        <v>16.989035087719298</v>
      </c>
      <c r="M729">
        <f t="shared" ca="1" si="34"/>
        <v>40</v>
      </c>
      <c r="N729" t="str">
        <f t="shared" si="35"/>
        <v>IN</v>
      </c>
    </row>
    <row r="730" spans="1:14" x14ac:dyDescent="0.25">
      <c r="A730">
        <v>1287</v>
      </c>
      <c r="B730">
        <v>2</v>
      </c>
      <c r="C730" s="1">
        <v>24124</v>
      </c>
      <c r="D730">
        <v>1</v>
      </c>
      <c r="E730">
        <v>1</v>
      </c>
      <c r="F730">
        <v>4</v>
      </c>
      <c r="G730" t="s">
        <v>12</v>
      </c>
      <c r="H730">
        <v>40</v>
      </c>
      <c r="I730">
        <v>30980</v>
      </c>
      <c r="J730">
        <v>30324</v>
      </c>
      <c r="K730" s="3">
        <f>I730*Code!$F$1</f>
        <v>33458.400000000001</v>
      </c>
      <c r="L730" s="2">
        <f t="shared" si="33"/>
        <v>16.135416666666668</v>
      </c>
      <c r="M730">
        <f t="shared" ca="1" si="34"/>
        <v>50</v>
      </c>
      <c r="N730" t="str">
        <f t="shared" si="35"/>
        <v>SO</v>
      </c>
    </row>
    <row r="731" spans="1:14" x14ac:dyDescent="0.25">
      <c r="A731">
        <v>1140</v>
      </c>
      <c r="B731">
        <v>1</v>
      </c>
      <c r="C731" s="1">
        <v>28481</v>
      </c>
      <c r="D731">
        <v>1</v>
      </c>
      <c r="E731">
        <v>1</v>
      </c>
      <c r="F731">
        <v>5</v>
      </c>
      <c r="G731" t="s">
        <v>16</v>
      </c>
      <c r="H731">
        <v>48</v>
      </c>
      <c r="I731">
        <v>30956</v>
      </c>
      <c r="J731">
        <v>10330</v>
      </c>
      <c r="K731" s="3">
        <f>I731*Code!$F$1</f>
        <v>33432.480000000003</v>
      </c>
      <c r="L731" s="2">
        <f t="shared" si="33"/>
        <v>13.435763888888889</v>
      </c>
      <c r="M731">
        <f t="shared" ca="1" si="34"/>
        <v>38</v>
      </c>
      <c r="N731" t="str">
        <f t="shared" si="35"/>
        <v>IN</v>
      </c>
    </row>
    <row r="732" spans="1:14" x14ac:dyDescent="0.25">
      <c r="A732">
        <v>1189</v>
      </c>
      <c r="B732">
        <v>1</v>
      </c>
      <c r="C732" s="1">
        <v>28400</v>
      </c>
      <c r="D732">
        <v>1</v>
      </c>
      <c r="E732">
        <v>3</v>
      </c>
      <c r="F732">
        <v>5</v>
      </c>
      <c r="G732" t="s">
        <v>16</v>
      </c>
      <c r="H732">
        <v>39</v>
      </c>
      <c r="I732">
        <v>30896</v>
      </c>
      <c r="J732">
        <v>8550</v>
      </c>
      <c r="K732" s="3">
        <f>I732*Code!$F$1</f>
        <v>33367.68</v>
      </c>
      <c r="L732" s="2">
        <f t="shared" si="33"/>
        <v>16.504273504273506</v>
      </c>
      <c r="M732">
        <f t="shared" ca="1" si="34"/>
        <v>38</v>
      </c>
      <c r="N732" t="str">
        <f t="shared" si="35"/>
        <v>IN</v>
      </c>
    </row>
    <row r="733" spans="1:14" x14ac:dyDescent="0.25">
      <c r="A733">
        <v>26</v>
      </c>
      <c r="B733">
        <v>2</v>
      </c>
      <c r="C733" s="1">
        <v>34300</v>
      </c>
      <c r="D733">
        <v>1</v>
      </c>
      <c r="E733">
        <v>2</v>
      </c>
      <c r="F733">
        <v>4</v>
      </c>
      <c r="G733" t="s">
        <v>15</v>
      </c>
      <c r="H733">
        <v>39</v>
      </c>
      <c r="I733">
        <v>30840</v>
      </c>
      <c r="J733">
        <v>0</v>
      </c>
      <c r="K733" s="3">
        <f>I733*Code!$F$1</f>
        <v>33307.200000000004</v>
      </c>
      <c r="L733" s="2">
        <f t="shared" si="33"/>
        <v>16.474358974358974</v>
      </c>
      <c r="M733">
        <f t="shared" ca="1" si="34"/>
        <v>22</v>
      </c>
      <c r="N733" t="str">
        <f t="shared" si="35"/>
        <v>FI</v>
      </c>
    </row>
    <row r="734" spans="1:14" x14ac:dyDescent="0.25">
      <c r="A734">
        <v>1050</v>
      </c>
      <c r="B734">
        <v>2</v>
      </c>
      <c r="C734" s="1">
        <v>20654</v>
      </c>
      <c r="D734">
        <v>1</v>
      </c>
      <c r="E734">
        <v>4</v>
      </c>
      <c r="F734">
        <v>4</v>
      </c>
      <c r="G734" t="s">
        <v>12</v>
      </c>
      <c r="H734">
        <v>34</v>
      </c>
      <c r="I734">
        <v>30836</v>
      </c>
      <c r="J734">
        <v>355080</v>
      </c>
      <c r="K734" s="3">
        <f>I734*Code!$F$1</f>
        <v>33302.880000000005</v>
      </c>
      <c r="L734" s="2">
        <f t="shared" si="33"/>
        <v>18.894607843137255</v>
      </c>
      <c r="M734">
        <f t="shared" ca="1" si="34"/>
        <v>59</v>
      </c>
      <c r="N734" t="str">
        <f t="shared" si="35"/>
        <v>SO</v>
      </c>
    </row>
    <row r="735" spans="1:14" x14ac:dyDescent="0.25">
      <c r="A735">
        <v>262</v>
      </c>
      <c r="B735">
        <v>2</v>
      </c>
      <c r="C735" s="1">
        <v>25095</v>
      </c>
      <c r="D735">
        <v>1</v>
      </c>
      <c r="E735">
        <v>4</v>
      </c>
      <c r="F735">
        <v>4</v>
      </c>
      <c r="G735" t="s">
        <v>19</v>
      </c>
      <c r="H735">
        <v>32</v>
      </c>
      <c r="I735">
        <v>30828</v>
      </c>
      <c r="J735">
        <v>1121</v>
      </c>
      <c r="K735" s="3">
        <f>I735*Code!$F$1</f>
        <v>33294.240000000005</v>
      </c>
      <c r="L735" s="2">
        <f t="shared" si="33"/>
        <v>20.0703125</v>
      </c>
      <c r="M735">
        <f t="shared" ca="1" si="34"/>
        <v>47</v>
      </c>
      <c r="N735" t="str">
        <f t="shared" si="35"/>
        <v>FI</v>
      </c>
    </row>
    <row r="736" spans="1:14" x14ac:dyDescent="0.25">
      <c r="A736">
        <v>60</v>
      </c>
      <c r="B736">
        <v>1</v>
      </c>
      <c r="C736" s="1">
        <v>24166</v>
      </c>
      <c r="D736">
        <v>1</v>
      </c>
      <c r="E736">
        <v>4</v>
      </c>
      <c r="F736">
        <v>4</v>
      </c>
      <c r="G736" t="s">
        <v>14</v>
      </c>
      <c r="H736">
        <v>38</v>
      </c>
      <c r="I736">
        <v>30824</v>
      </c>
      <c r="J736">
        <v>3099</v>
      </c>
      <c r="K736" s="3">
        <f>I736*Code!$F$1</f>
        <v>33289.920000000006</v>
      </c>
      <c r="L736" s="2">
        <f t="shared" si="33"/>
        <v>16.899122807017545</v>
      </c>
      <c r="M736">
        <f t="shared" ca="1" si="34"/>
        <v>50</v>
      </c>
      <c r="N736" t="str">
        <f t="shared" si="35"/>
        <v>CO</v>
      </c>
    </row>
    <row r="737" spans="1:14" x14ac:dyDescent="0.25">
      <c r="A737">
        <v>967</v>
      </c>
      <c r="B737">
        <v>1</v>
      </c>
      <c r="C737" s="1">
        <v>31051</v>
      </c>
      <c r="D737">
        <v>1</v>
      </c>
      <c r="E737">
        <v>2</v>
      </c>
      <c r="F737">
        <v>4</v>
      </c>
      <c r="G737" t="s">
        <v>9</v>
      </c>
      <c r="H737">
        <v>40</v>
      </c>
      <c r="I737">
        <v>30784</v>
      </c>
      <c r="J737">
        <v>4073</v>
      </c>
      <c r="K737" s="3">
        <f>I737*Code!$F$1</f>
        <v>33246.720000000001</v>
      </c>
      <c r="L737" s="2">
        <f t="shared" si="33"/>
        <v>16.033333333333335</v>
      </c>
      <c r="M737">
        <f t="shared" ca="1" si="34"/>
        <v>31</v>
      </c>
      <c r="N737" t="str">
        <f t="shared" si="35"/>
        <v>SO</v>
      </c>
    </row>
    <row r="738" spans="1:14" x14ac:dyDescent="0.25">
      <c r="A738">
        <v>913</v>
      </c>
      <c r="B738">
        <v>1</v>
      </c>
      <c r="C738" s="1">
        <v>19488</v>
      </c>
      <c r="D738">
        <v>1</v>
      </c>
      <c r="E738">
        <v>4</v>
      </c>
      <c r="F738">
        <v>5</v>
      </c>
      <c r="G738" t="s">
        <v>13</v>
      </c>
      <c r="H738">
        <v>40</v>
      </c>
      <c r="I738">
        <v>30724</v>
      </c>
      <c r="J738">
        <v>301534</v>
      </c>
      <c r="K738" s="3">
        <f>I738*Code!$F$1</f>
        <v>33181.920000000006</v>
      </c>
      <c r="L738" s="2">
        <f t="shared" si="33"/>
        <v>16.002083333333335</v>
      </c>
      <c r="M738">
        <f t="shared" ca="1" si="34"/>
        <v>62</v>
      </c>
      <c r="N738" t="str">
        <f t="shared" si="35"/>
        <v>IN</v>
      </c>
    </row>
    <row r="739" spans="1:14" x14ac:dyDescent="0.25">
      <c r="A739">
        <v>1062</v>
      </c>
      <c r="B739">
        <v>1</v>
      </c>
      <c r="C739" s="1">
        <v>19275</v>
      </c>
      <c r="D739">
        <v>1</v>
      </c>
      <c r="E739">
        <v>2</v>
      </c>
      <c r="F739">
        <v>3</v>
      </c>
      <c r="G739" t="s">
        <v>10</v>
      </c>
      <c r="H739">
        <v>35</v>
      </c>
      <c r="I739">
        <v>30716</v>
      </c>
      <c r="J739">
        <v>133936</v>
      </c>
      <c r="K739" s="3">
        <f>I739*Code!$F$1</f>
        <v>33173.279999999999</v>
      </c>
      <c r="L739" s="2">
        <f t="shared" si="33"/>
        <v>18.283333333333335</v>
      </c>
      <c r="M739">
        <f t="shared" ca="1" si="34"/>
        <v>63</v>
      </c>
      <c r="N739" t="str">
        <f t="shared" si="35"/>
        <v>ÖF</v>
      </c>
    </row>
    <row r="740" spans="1:14" x14ac:dyDescent="0.25">
      <c r="A740">
        <v>1228</v>
      </c>
      <c r="B740">
        <v>1</v>
      </c>
      <c r="C740" s="1">
        <v>21907</v>
      </c>
      <c r="D740">
        <v>1</v>
      </c>
      <c r="E740">
        <v>2</v>
      </c>
      <c r="F740">
        <v>4</v>
      </c>
      <c r="G740" t="s">
        <v>11</v>
      </c>
      <c r="H740">
        <v>40</v>
      </c>
      <c r="I740">
        <v>30688</v>
      </c>
      <c r="J740">
        <v>10890</v>
      </c>
      <c r="K740" s="3">
        <f>I740*Code!$F$1</f>
        <v>33143.040000000001</v>
      </c>
      <c r="L740" s="2">
        <f t="shared" si="33"/>
        <v>15.983333333333333</v>
      </c>
      <c r="M740">
        <f t="shared" ca="1" si="34"/>
        <v>56</v>
      </c>
      <c r="N740" t="str">
        <f t="shared" si="35"/>
        <v>IT</v>
      </c>
    </row>
    <row r="741" spans="1:14" x14ac:dyDescent="0.25">
      <c r="A741">
        <v>559</v>
      </c>
      <c r="B741">
        <v>1</v>
      </c>
      <c r="C741" s="1">
        <v>20359</v>
      </c>
      <c r="D741">
        <v>1</v>
      </c>
      <c r="E741">
        <v>4</v>
      </c>
      <c r="F741">
        <v>4</v>
      </c>
      <c r="G741" t="s">
        <v>15</v>
      </c>
      <c r="H741">
        <v>35</v>
      </c>
      <c r="I741">
        <v>30612</v>
      </c>
      <c r="J741">
        <v>88189</v>
      </c>
      <c r="K741" s="3">
        <f>I741*Code!$F$1</f>
        <v>33060.959999999999</v>
      </c>
      <c r="L741" s="2">
        <f t="shared" si="33"/>
        <v>18.221428571428572</v>
      </c>
      <c r="M741">
        <f t="shared" ca="1" si="34"/>
        <v>60</v>
      </c>
      <c r="N741" t="str">
        <f t="shared" si="35"/>
        <v>FI</v>
      </c>
    </row>
    <row r="742" spans="1:14" x14ac:dyDescent="0.25">
      <c r="A742">
        <v>1057</v>
      </c>
      <c r="B742">
        <v>2</v>
      </c>
      <c r="C742" s="1">
        <v>26902</v>
      </c>
      <c r="D742">
        <v>1</v>
      </c>
      <c r="E742">
        <v>3</v>
      </c>
      <c r="F742">
        <v>4</v>
      </c>
      <c r="G742" t="s">
        <v>21</v>
      </c>
      <c r="H742">
        <v>39</v>
      </c>
      <c r="I742">
        <v>30596</v>
      </c>
      <c r="J742">
        <v>64082</v>
      </c>
      <c r="K742" s="3">
        <f>I742*Code!$F$1</f>
        <v>33043.68</v>
      </c>
      <c r="L742" s="2">
        <f t="shared" si="33"/>
        <v>16.344017094017094</v>
      </c>
      <c r="M742">
        <f t="shared" ca="1" si="34"/>
        <v>42</v>
      </c>
      <c r="N742" t="str">
        <f t="shared" si="35"/>
        <v>CO</v>
      </c>
    </row>
    <row r="743" spans="1:14" x14ac:dyDescent="0.25">
      <c r="A743">
        <v>1331</v>
      </c>
      <c r="B743">
        <v>2</v>
      </c>
      <c r="C743" s="1">
        <v>27161</v>
      </c>
      <c r="D743">
        <v>1</v>
      </c>
      <c r="E743">
        <v>4</v>
      </c>
      <c r="F743">
        <v>4</v>
      </c>
      <c r="G743" t="s">
        <v>12</v>
      </c>
      <c r="H743">
        <v>38</v>
      </c>
      <c r="I743">
        <v>30556</v>
      </c>
      <c r="J743">
        <v>914</v>
      </c>
      <c r="K743" s="3">
        <f>I743*Code!$F$1</f>
        <v>33000.480000000003</v>
      </c>
      <c r="L743" s="2">
        <f t="shared" si="33"/>
        <v>16.75219298245614</v>
      </c>
      <c r="M743">
        <f t="shared" ca="1" si="34"/>
        <v>41</v>
      </c>
      <c r="N743" t="str">
        <f t="shared" si="35"/>
        <v>SO</v>
      </c>
    </row>
    <row r="744" spans="1:14" x14ac:dyDescent="0.25">
      <c r="A744">
        <v>723</v>
      </c>
      <c r="B744">
        <v>1</v>
      </c>
      <c r="C744" s="1">
        <v>27945</v>
      </c>
      <c r="D744">
        <v>1</v>
      </c>
      <c r="E744">
        <v>4</v>
      </c>
      <c r="F744">
        <v>4</v>
      </c>
      <c r="G744" t="s">
        <v>9</v>
      </c>
      <c r="H744">
        <v>40</v>
      </c>
      <c r="I744">
        <v>30500</v>
      </c>
      <c r="J744">
        <v>200010</v>
      </c>
      <c r="K744" s="3">
        <f>I744*Code!$F$1</f>
        <v>32940</v>
      </c>
      <c r="L744" s="2">
        <f t="shared" si="33"/>
        <v>15.885416666666666</v>
      </c>
      <c r="M744">
        <f t="shared" ca="1" si="34"/>
        <v>39</v>
      </c>
      <c r="N744" t="str">
        <f t="shared" si="35"/>
        <v>SO</v>
      </c>
    </row>
    <row r="745" spans="1:14" x14ac:dyDescent="0.25">
      <c r="A745">
        <v>591</v>
      </c>
      <c r="B745">
        <v>1</v>
      </c>
      <c r="C745" s="1">
        <v>26704</v>
      </c>
      <c r="D745">
        <v>1</v>
      </c>
      <c r="E745">
        <v>3</v>
      </c>
      <c r="F745">
        <v>4</v>
      </c>
      <c r="G745" t="s">
        <v>19</v>
      </c>
      <c r="H745">
        <v>39</v>
      </c>
      <c r="I745">
        <v>30468</v>
      </c>
      <c r="J745">
        <v>19000</v>
      </c>
      <c r="K745" s="3">
        <f>I745*Code!$F$1</f>
        <v>32905.440000000002</v>
      </c>
      <c r="L745" s="2">
        <f t="shared" si="33"/>
        <v>16.275641025641026</v>
      </c>
      <c r="M745">
        <f t="shared" ca="1" si="34"/>
        <v>43</v>
      </c>
      <c r="N745" t="str">
        <f t="shared" si="35"/>
        <v>FI</v>
      </c>
    </row>
    <row r="746" spans="1:14" x14ac:dyDescent="0.25">
      <c r="A746">
        <v>941</v>
      </c>
      <c r="B746">
        <v>1</v>
      </c>
      <c r="C746" s="1">
        <v>30989</v>
      </c>
      <c r="D746">
        <v>1</v>
      </c>
      <c r="E746">
        <v>1</v>
      </c>
      <c r="F746">
        <v>3</v>
      </c>
      <c r="G746" t="s">
        <v>10</v>
      </c>
      <c r="H746">
        <v>40</v>
      </c>
      <c r="I746">
        <v>30432</v>
      </c>
      <c r="J746">
        <v>24259</v>
      </c>
      <c r="K746" s="3">
        <f>I746*Code!$F$1</f>
        <v>32866.560000000005</v>
      </c>
      <c r="L746" s="2">
        <f t="shared" si="33"/>
        <v>15.85</v>
      </c>
      <c r="M746">
        <f t="shared" ca="1" si="34"/>
        <v>31</v>
      </c>
      <c r="N746" t="str">
        <f t="shared" si="35"/>
        <v>ÖF</v>
      </c>
    </row>
    <row r="747" spans="1:14" x14ac:dyDescent="0.25">
      <c r="A747">
        <v>1080</v>
      </c>
      <c r="B747">
        <v>1</v>
      </c>
      <c r="C747" s="1">
        <v>30076</v>
      </c>
      <c r="D747">
        <v>1</v>
      </c>
      <c r="E747">
        <v>1</v>
      </c>
      <c r="F747">
        <v>4</v>
      </c>
      <c r="G747" t="s">
        <v>9</v>
      </c>
      <c r="H747">
        <v>38</v>
      </c>
      <c r="I747">
        <v>30424</v>
      </c>
      <c r="J747">
        <v>39160</v>
      </c>
      <c r="K747" s="3">
        <f>I747*Code!$F$1</f>
        <v>32857.920000000006</v>
      </c>
      <c r="L747" s="2">
        <f t="shared" si="33"/>
        <v>16.67982456140351</v>
      </c>
      <c r="M747">
        <f t="shared" ca="1" si="34"/>
        <v>33</v>
      </c>
      <c r="N747" t="str">
        <f t="shared" si="35"/>
        <v>SO</v>
      </c>
    </row>
    <row r="748" spans="1:14" x14ac:dyDescent="0.25">
      <c r="A748">
        <v>1230</v>
      </c>
      <c r="B748">
        <v>1</v>
      </c>
      <c r="C748" s="1">
        <v>29762</v>
      </c>
      <c r="D748">
        <v>1</v>
      </c>
      <c r="E748">
        <v>4</v>
      </c>
      <c r="F748">
        <v>5</v>
      </c>
      <c r="G748" t="s">
        <v>16</v>
      </c>
      <c r="H748">
        <v>40</v>
      </c>
      <c r="I748">
        <v>30396</v>
      </c>
      <c r="J748">
        <v>22781</v>
      </c>
      <c r="K748" s="3">
        <f>I748*Code!$F$1</f>
        <v>32827.68</v>
      </c>
      <c r="L748" s="2">
        <f t="shared" si="33"/>
        <v>15.831250000000001</v>
      </c>
      <c r="M748">
        <f t="shared" ca="1" si="34"/>
        <v>34</v>
      </c>
      <c r="N748" t="str">
        <f t="shared" si="35"/>
        <v>IN</v>
      </c>
    </row>
    <row r="749" spans="1:14" x14ac:dyDescent="0.25">
      <c r="A749">
        <v>628</v>
      </c>
      <c r="B749">
        <v>1</v>
      </c>
      <c r="C749" s="1">
        <v>22108</v>
      </c>
      <c r="D749">
        <v>1</v>
      </c>
      <c r="E749">
        <v>4</v>
      </c>
      <c r="F749">
        <v>5</v>
      </c>
      <c r="G749" t="s">
        <v>16</v>
      </c>
      <c r="H749">
        <v>39</v>
      </c>
      <c r="I749">
        <v>30344</v>
      </c>
      <c r="J749">
        <v>85000</v>
      </c>
      <c r="K749" s="3">
        <f>I749*Code!$F$1</f>
        <v>32771.520000000004</v>
      </c>
      <c r="L749" s="2">
        <f t="shared" si="33"/>
        <v>16.20940170940171</v>
      </c>
      <c r="M749">
        <f t="shared" ca="1" si="34"/>
        <v>55</v>
      </c>
      <c r="N749" t="str">
        <f t="shared" si="35"/>
        <v>IN</v>
      </c>
    </row>
    <row r="750" spans="1:14" x14ac:dyDescent="0.25">
      <c r="A750">
        <v>960</v>
      </c>
      <c r="B750">
        <v>2</v>
      </c>
      <c r="C750" s="1">
        <v>26984</v>
      </c>
      <c r="D750">
        <v>1</v>
      </c>
      <c r="E750">
        <v>1</v>
      </c>
      <c r="F750">
        <v>4</v>
      </c>
      <c r="G750" t="s">
        <v>14</v>
      </c>
      <c r="H750">
        <v>38</v>
      </c>
      <c r="I750">
        <v>30292</v>
      </c>
      <c r="J750">
        <v>15000</v>
      </c>
      <c r="K750" s="3">
        <f>I750*Code!$F$1</f>
        <v>32715.360000000001</v>
      </c>
      <c r="L750" s="2">
        <f t="shared" si="33"/>
        <v>16.607456140350877</v>
      </c>
      <c r="M750">
        <f t="shared" ca="1" si="34"/>
        <v>42</v>
      </c>
      <c r="N750" t="str">
        <f t="shared" si="35"/>
        <v>CO</v>
      </c>
    </row>
    <row r="751" spans="1:14" x14ac:dyDescent="0.25">
      <c r="A751">
        <v>659</v>
      </c>
      <c r="B751">
        <v>1</v>
      </c>
      <c r="C751" s="1">
        <v>25073</v>
      </c>
      <c r="D751">
        <v>1</v>
      </c>
      <c r="E751">
        <v>4</v>
      </c>
      <c r="F751">
        <v>5</v>
      </c>
      <c r="G751" t="s">
        <v>13</v>
      </c>
      <c r="H751">
        <v>37</v>
      </c>
      <c r="I751">
        <v>30288</v>
      </c>
      <c r="J751">
        <v>0</v>
      </c>
      <c r="K751" s="3">
        <f>I751*Code!$F$1</f>
        <v>32711.040000000001</v>
      </c>
      <c r="L751" s="2">
        <f t="shared" si="33"/>
        <v>17.054054054054053</v>
      </c>
      <c r="M751">
        <f t="shared" ca="1" si="34"/>
        <v>47</v>
      </c>
      <c r="N751" t="str">
        <f t="shared" si="35"/>
        <v>IN</v>
      </c>
    </row>
    <row r="752" spans="1:14" x14ac:dyDescent="0.25">
      <c r="A752">
        <v>207</v>
      </c>
      <c r="B752">
        <v>2</v>
      </c>
      <c r="C752" s="1">
        <v>22353</v>
      </c>
      <c r="D752">
        <v>1</v>
      </c>
      <c r="E752">
        <v>3</v>
      </c>
      <c r="F752">
        <v>4</v>
      </c>
      <c r="G752" t="s">
        <v>21</v>
      </c>
      <c r="H752">
        <v>38</v>
      </c>
      <c r="I752">
        <v>30276</v>
      </c>
      <c r="J752">
        <v>500</v>
      </c>
      <c r="K752" s="3">
        <f>I752*Code!$F$1</f>
        <v>32698.080000000002</v>
      </c>
      <c r="L752" s="2">
        <f t="shared" si="33"/>
        <v>16.598684210526315</v>
      </c>
      <c r="M752">
        <f t="shared" ca="1" si="34"/>
        <v>54</v>
      </c>
      <c r="N752" t="str">
        <f t="shared" si="35"/>
        <v>CO</v>
      </c>
    </row>
    <row r="753" spans="1:14" x14ac:dyDescent="0.25">
      <c r="A753">
        <v>1015</v>
      </c>
      <c r="B753">
        <v>2</v>
      </c>
      <c r="C753" s="1">
        <v>31521</v>
      </c>
      <c r="D753">
        <v>1</v>
      </c>
      <c r="E753">
        <v>4</v>
      </c>
      <c r="F753">
        <v>5</v>
      </c>
      <c r="G753" t="s">
        <v>13</v>
      </c>
      <c r="H753">
        <v>40</v>
      </c>
      <c r="I753">
        <v>30272</v>
      </c>
      <c r="J753">
        <v>97254</v>
      </c>
      <c r="K753" s="3">
        <f>I753*Code!$F$1</f>
        <v>32693.760000000002</v>
      </c>
      <c r="L753" s="2">
        <f t="shared" si="33"/>
        <v>15.766666666666667</v>
      </c>
      <c r="M753">
        <f t="shared" ca="1" si="34"/>
        <v>29</v>
      </c>
      <c r="N753" t="str">
        <f t="shared" si="35"/>
        <v>IN</v>
      </c>
    </row>
    <row r="754" spans="1:14" x14ac:dyDescent="0.25">
      <c r="A754">
        <v>91</v>
      </c>
      <c r="B754">
        <v>1</v>
      </c>
      <c r="C754" s="1">
        <v>25536</v>
      </c>
      <c r="D754">
        <v>1</v>
      </c>
      <c r="E754">
        <v>4</v>
      </c>
      <c r="F754">
        <v>5</v>
      </c>
      <c r="G754" t="s">
        <v>16</v>
      </c>
      <c r="H754">
        <v>38</v>
      </c>
      <c r="I754">
        <v>30232</v>
      </c>
      <c r="J754">
        <v>203666</v>
      </c>
      <c r="K754" s="3">
        <f>I754*Code!$F$1</f>
        <v>32650.560000000001</v>
      </c>
      <c r="L754" s="2">
        <f t="shared" si="33"/>
        <v>16.57456140350877</v>
      </c>
      <c r="M754">
        <f t="shared" ca="1" si="34"/>
        <v>46</v>
      </c>
      <c r="N754" t="str">
        <f t="shared" si="35"/>
        <v>IN</v>
      </c>
    </row>
    <row r="755" spans="1:14" x14ac:dyDescent="0.25">
      <c r="A755">
        <v>1271</v>
      </c>
      <c r="B755">
        <v>2</v>
      </c>
      <c r="C755" s="1">
        <v>29207</v>
      </c>
      <c r="D755">
        <v>1</v>
      </c>
      <c r="E755">
        <v>1</v>
      </c>
      <c r="F755">
        <v>3</v>
      </c>
      <c r="G755" t="s">
        <v>10</v>
      </c>
      <c r="H755">
        <v>36</v>
      </c>
      <c r="I755">
        <v>30204</v>
      </c>
      <c r="J755">
        <v>51871</v>
      </c>
      <c r="K755" s="3">
        <f>I755*Code!$F$1</f>
        <v>32620.320000000003</v>
      </c>
      <c r="L755" s="2">
        <f t="shared" si="33"/>
        <v>17.479166666666668</v>
      </c>
      <c r="M755">
        <f t="shared" ca="1" si="34"/>
        <v>36</v>
      </c>
      <c r="N755" t="str">
        <f t="shared" si="35"/>
        <v>ÖF</v>
      </c>
    </row>
    <row r="756" spans="1:14" x14ac:dyDescent="0.25">
      <c r="A756">
        <v>519</v>
      </c>
      <c r="B756">
        <v>2</v>
      </c>
      <c r="C756" s="1">
        <v>26724</v>
      </c>
      <c r="D756">
        <v>1</v>
      </c>
      <c r="E756">
        <v>3</v>
      </c>
      <c r="F756">
        <v>4</v>
      </c>
      <c r="G756" t="s">
        <v>21</v>
      </c>
      <c r="H756">
        <v>18</v>
      </c>
      <c r="I756">
        <v>30160</v>
      </c>
      <c r="J756">
        <v>190455</v>
      </c>
      <c r="K756" s="3">
        <f>I756*Code!$F$1</f>
        <v>32572.800000000003</v>
      </c>
      <c r="L756" s="2">
        <f t="shared" si="33"/>
        <v>34.907407407407405</v>
      </c>
      <c r="M756">
        <f t="shared" ca="1" si="34"/>
        <v>43</v>
      </c>
      <c r="N756" t="str">
        <f t="shared" si="35"/>
        <v>CO</v>
      </c>
    </row>
    <row r="757" spans="1:14" x14ac:dyDescent="0.25">
      <c r="A757">
        <v>725</v>
      </c>
      <c r="B757">
        <v>1</v>
      </c>
      <c r="C757" s="1">
        <v>22042</v>
      </c>
      <c r="D757">
        <v>1</v>
      </c>
      <c r="E757">
        <v>2</v>
      </c>
      <c r="F757">
        <v>3</v>
      </c>
      <c r="G757" t="s">
        <v>10</v>
      </c>
      <c r="H757">
        <v>40</v>
      </c>
      <c r="I757">
        <v>30156</v>
      </c>
      <c r="J757">
        <v>102196</v>
      </c>
      <c r="K757" s="3">
        <f>I757*Code!$F$1</f>
        <v>32568.480000000003</v>
      </c>
      <c r="L757" s="2">
        <f t="shared" si="33"/>
        <v>15.706250000000001</v>
      </c>
      <c r="M757">
        <f t="shared" ca="1" si="34"/>
        <v>55</v>
      </c>
      <c r="N757" t="str">
        <f t="shared" si="35"/>
        <v>ÖF</v>
      </c>
    </row>
    <row r="758" spans="1:14" x14ac:dyDescent="0.25">
      <c r="A758">
        <v>1219</v>
      </c>
      <c r="B758">
        <v>1</v>
      </c>
      <c r="C758" s="1">
        <v>22867</v>
      </c>
      <c r="D758">
        <v>1</v>
      </c>
      <c r="E758">
        <v>1</v>
      </c>
      <c r="F758">
        <v>4</v>
      </c>
      <c r="G758" t="s">
        <v>9</v>
      </c>
      <c r="H758">
        <v>40</v>
      </c>
      <c r="I758">
        <v>30096</v>
      </c>
      <c r="J758">
        <v>169002</v>
      </c>
      <c r="K758" s="3">
        <f>I758*Code!$F$1</f>
        <v>32503.680000000004</v>
      </c>
      <c r="L758" s="2">
        <f t="shared" si="33"/>
        <v>15.675000000000001</v>
      </c>
      <c r="M758">
        <f t="shared" ca="1" si="34"/>
        <v>53</v>
      </c>
      <c r="N758" t="str">
        <f t="shared" si="35"/>
        <v>SO</v>
      </c>
    </row>
    <row r="759" spans="1:14" x14ac:dyDescent="0.25">
      <c r="A759">
        <v>216</v>
      </c>
      <c r="B759">
        <v>1</v>
      </c>
      <c r="C759" s="1">
        <v>27049</v>
      </c>
      <c r="D759">
        <v>1</v>
      </c>
      <c r="E759">
        <v>4</v>
      </c>
      <c r="F759">
        <v>5</v>
      </c>
      <c r="G759" t="s">
        <v>13</v>
      </c>
      <c r="H759">
        <v>35</v>
      </c>
      <c r="I759">
        <v>30008</v>
      </c>
      <c r="J759">
        <v>12503</v>
      </c>
      <c r="K759" s="3">
        <f>I759*Code!$F$1</f>
        <v>32408.640000000003</v>
      </c>
      <c r="L759" s="2">
        <f t="shared" si="33"/>
        <v>17.861904761904761</v>
      </c>
      <c r="M759">
        <f t="shared" ca="1" si="34"/>
        <v>42</v>
      </c>
      <c r="N759" t="str">
        <f t="shared" si="35"/>
        <v>IN</v>
      </c>
    </row>
    <row r="760" spans="1:14" x14ac:dyDescent="0.25">
      <c r="A760">
        <v>1178</v>
      </c>
      <c r="B760">
        <v>2</v>
      </c>
      <c r="C760" s="1">
        <v>21911</v>
      </c>
      <c r="D760">
        <v>1</v>
      </c>
      <c r="E760">
        <v>4</v>
      </c>
      <c r="F760">
        <v>4</v>
      </c>
      <c r="G760" t="s">
        <v>14</v>
      </c>
      <c r="H760">
        <v>29</v>
      </c>
      <c r="I760">
        <v>29996</v>
      </c>
      <c r="J760">
        <v>23450</v>
      </c>
      <c r="K760" s="3">
        <f>I760*Code!$F$1</f>
        <v>32395.680000000004</v>
      </c>
      <c r="L760" s="2">
        <f t="shared" si="33"/>
        <v>21.548850574712645</v>
      </c>
      <c r="M760">
        <f t="shared" ca="1" si="34"/>
        <v>56</v>
      </c>
      <c r="N760" t="str">
        <f t="shared" si="35"/>
        <v>CO</v>
      </c>
    </row>
    <row r="761" spans="1:14" x14ac:dyDescent="0.25">
      <c r="A761">
        <v>236</v>
      </c>
      <c r="B761">
        <v>1</v>
      </c>
      <c r="C761" s="1">
        <v>28303</v>
      </c>
      <c r="D761">
        <v>1</v>
      </c>
      <c r="E761">
        <v>2</v>
      </c>
      <c r="F761">
        <v>4</v>
      </c>
      <c r="G761" t="s">
        <v>19</v>
      </c>
      <c r="H761">
        <v>39</v>
      </c>
      <c r="I761">
        <v>29792</v>
      </c>
      <c r="J761">
        <v>37620</v>
      </c>
      <c r="K761" s="3">
        <f>I761*Code!$F$1</f>
        <v>32175.360000000001</v>
      </c>
      <c r="L761" s="2">
        <f t="shared" si="33"/>
        <v>15.914529914529915</v>
      </c>
      <c r="M761">
        <f t="shared" ca="1" si="34"/>
        <v>38</v>
      </c>
      <c r="N761" t="str">
        <f t="shared" si="35"/>
        <v>FI</v>
      </c>
    </row>
    <row r="762" spans="1:14" x14ac:dyDescent="0.25">
      <c r="A762">
        <v>1324</v>
      </c>
      <c r="B762">
        <v>1</v>
      </c>
      <c r="C762" s="1">
        <v>31649</v>
      </c>
      <c r="D762">
        <v>1</v>
      </c>
      <c r="E762">
        <v>2</v>
      </c>
      <c r="F762">
        <v>4</v>
      </c>
      <c r="G762" t="s">
        <v>21</v>
      </c>
      <c r="H762">
        <v>38</v>
      </c>
      <c r="I762">
        <v>29772</v>
      </c>
      <c r="J762">
        <v>17798</v>
      </c>
      <c r="K762" s="3">
        <f>I762*Code!$F$1</f>
        <v>32153.760000000002</v>
      </c>
      <c r="L762" s="2">
        <f t="shared" si="33"/>
        <v>16.32236842105263</v>
      </c>
      <c r="M762">
        <f t="shared" ca="1" si="34"/>
        <v>29</v>
      </c>
      <c r="N762" t="str">
        <f t="shared" si="35"/>
        <v>CO</v>
      </c>
    </row>
    <row r="763" spans="1:14" x14ac:dyDescent="0.25">
      <c r="A763">
        <v>76</v>
      </c>
      <c r="B763">
        <v>2</v>
      </c>
      <c r="C763" s="1">
        <v>19163</v>
      </c>
      <c r="D763">
        <v>2</v>
      </c>
      <c r="E763">
        <v>1</v>
      </c>
      <c r="F763">
        <v>2</v>
      </c>
      <c r="G763" t="s">
        <v>12</v>
      </c>
      <c r="H763">
        <v>10</v>
      </c>
      <c r="I763">
        <v>29768</v>
      </c>
      <c r="J763">
        <v>93600</v>
      </c>
      <c r="K763" s="3">
        <f>I763*Code!$F$1</f>
        <v>32149.440000000002</v>
      </c>
      <c r="L763" s="2">
        <f t="shared" si="33"/>
        <v>62.016666666666666</v>
      </c>
      <c r="M763">
        <f t="shared" ca="1" si="34"/>
        <v>63</v>
      </c>
      <c r="N763" t="str">
        <f t="shared" si="35"/>
        <v>SO</v>
      </c>
    </row>
    <row r="764" spans="1:14" x14ac:dyDescent="0.25">
      <c r="A764">
        <v>1061</v>
      </c>
      <c r="B764">
        <v>1</v>
      </c>
      <c r="C764" s="1">
        <v>23221</v>
      </c>
      <c r="D764">
        <v>1</v>
      </c>
      <c r="E764">
        <v>3</v>
      </c>
      <c r="F764">
        <v>4</v>
      </c>
      <c r="G764" t="s">
        <v>12</v>
      </c>
      <c r="H764">
        <v>38</v>
      </c>
      <c r="I764">
        <v>29760</v>
      </c>
      <c r="J764">
        <v>674</v>
      </c>
      <c r="K764" s="3">
        <f>I764*Code!$F$1</f>
        <v>32140.800000000003</v>
      </c>
      <c r="L764" s="2">
        <f t="shared" si="33"/>
        <v>16.315789473684209</v>
      </c>
      <c r="M764">
        <f t="shared" ca="1" si="34"/>
        <v>52</v>
      </c>
      <c r="N764" t="str">
        <f t="shared" si="35"/>
        <v>SO</v>
      </c>
    </row>
    <row r="765" spans="1:14" x14ac:dyDescent="0.25">
      <c r="A765">
        <v>1270</v>
      </c>
      <c r="B765">
        <v>1</v>
      </c>
      <c r="C765" s="1">
        <v>21079</v>
      </c>
      <c r="D765">
        <v>1</v>
      </c>
      <c r="E765">
        <v>3</v>
      </c>
      <c r="F765">
        <v>4</v>
      </c>
      <c r="G765" t="s">
        <v>15</v>
      </c>
      <c r="H765">
        <v>40</v>
      </c>
      <c r="I765">
        <v>29732</v>
      </c>
      <c r="J765">
        <v>43263</v>
      </c>
      <c r="K765" s="3">
        <f>I765*Code!$F$1</f>
        <v>32110.560000000001</v>
      </c>
      <c r="L765" s="2">
        <f t="shared" si="33"/>
        <v>15.485416666666667</v>
      </c>
      <c r="M765">
        <f t="shared" ca="1" si="34"/>
        <v>58</v>
      </c>
      <c r="N765" t="str">
        <f t="shared" si="35"/>
        <v>FI</v>
      </c>
    </row>
    <row r="766" spans="1:14" x14ac:dyDescent="0.25">
      <c r="A766">
        <v>1068</v>
      </c>
      <c r="B766">
        <v>2</v>
      </c>
      <c r="C766" s="1">
        <v>26313</v>
      </c>
      <c r="D766">
        <v>1</v>
      </c>
      <c r="E766">
        <v>2</v>
      </c>
      <c r="F766">
        <v>4</v>
      </c>
      <c r="G766" t="s">
        <v>20</v>
      </c>
      <c r="H766">
        <v>39</v>
      </c>
      <c r="I766">
        <v>29728</v>
      </c>
      <c r="J766">
        <v>167229</v>
      </c>
      <c r="K766" s="3">
        <f>I766*Code!$F$1</f>
        <v>32106.240000000002</v>
      </c>
      <c r="L766" s="2">
        <f t="shared" si="33"/>
        <v>15.880341880341881</v>
      </c>
      <c r="M766">
        <f t="shared" ca="1" si="34"/>
        <v>44</v>
      </c>
      <c r="N766" t="str">
        <f t="shared" si="35"/>
        <v>IT</v>
      </c>
    </row>
    <row r="767" spans="1:14" x14ac:dyDescent="0.25">
      <c r="A767">
        <v>478</v>
      </c>
      <c r="B767">
        <v>2</v>
      </c>
      <c r="C767" s="1">
        <v>22132</v>
      </c>
      <c r="D767">
        <v>1</v>
      </c>
      <c r="E767">
        <v>1</v>
      </c>
      <c r="F767">
        <v>2</v>
      </c>
      <c r="G767" t="s">
        <v>19</v>
      </c>
      <c r="H767">
        <v>22</v>
      </c>
      <c r="I767">
        <v>29724</v>
      </c>
      <c r="J767">
        <v>9026</v>
      </c>
      <c r="K767" s="3">
        <f>I767*Code!$F$1</f>
        <v>32101.920000000002</v>
      </c>
      <c r="L767" s="2">
        <f t="shared" si="33"/>
        <v>28.147727272727273</v>
      </c>
      <c r="M767">
        <f t="shared" ca="1" si="34"/>
        <v>55</v>
      </c>
      <c r="N767" t="str">
        <f t="shared" si="35"/>
        <v>FI</v>
      </c>
    </row>
    <row r="768" spans="1:14" x14ac:dyDescent="0.25">
      <c r="A768">
        <v>1114</v>
      </c>
      <c r="B768">
        <v>2</v>
      </c>
      <c r="C768" s="1">
        <v>24777</v>
      </c>
      <c r="D768">
        <v>1</v>
      </c>
      <c r="E768">
        <v>4</v>
      </c>
      <c r="F768">
        <v>4</v>
      </c>
      <c r="G768" t="s">
        <v>9</v>
      </c>
      <c r="H768">
        <v>40</v>
      </c>
      <c r="I768">
        <v>29652</v>
      </c>
      <c r="J768">
        <v>0</v>
      </c>
      <c r="K768" s="3">
        <f>I768*Code!$F$1</f>
        <v>32024.160000000003</v>
      </c>
      <c r="L768" s="2">
        <f t="shared" si="33"/>
        <v>15.44375</v>
      </c>
      <c r="M768">
        <f t="shared" ca="1" si="34"/>
        <v>48</v>
      </c>
      <c r="N768" t="str">
        <f t="shared" si="35"/>
        <v>SO</v>
      </c>
    </row>
    <row r="769" spans="1:14" x14ac:dyDescent="0.25">
      <c r="A769">
        <v>1038</v>
      </c>
      <c r="B769">
        <v>2</v>
      </c>
      <c r="C769" s="1">
        <v>34308</v>
      </c>
      <c r="D769">
        <v>1</v>
      </c>
      <c r="E769">
        <v>3</v>
      </c>
      <c r="F769">
        <v>5</v>
      </c>
      <c r="G769" t="s">
        <v>16</v>
      </c>
      <c r="H769">
        <v>39</v>
      </c>
      <c r="I769">
        <v>29624</v>
      </c>
      <c r="J769">
        <v>780250</v>
      </c>
      <c r="K769" s="3">
        <f>I769*Code!$F$1</f>
        <v>31993.920000000002</v>
      </c>
      <c r="L769" s="2">
        <f t="shared" si="33"/>
        <v>15.824786324786325</v>
      </c>
      <c r="M769">
        <f t="shared" ca="1" si="34"/>
        <v>22</v>
      </c>
      <c r="N769" t="str">
        <f t="shared" si="35"/>
        <v>IN</v>
      </c>
    </row>
    <row r="770" spans="1:14" x14ac:dyDescent="0.25">
      <c r="A770">
        <v>194</v>
      </c>
      <c r="B770">
        <v>1</v>
      </c>
      <c r="C770" s="1">
        <v>28735</v>
      </c>
      <c r="D770">
        <v>1</v>
      </c>
      <c r="E770">
        <v>3</v>
      </c>
      <c r="F770">
        <v>4</v>
      </c>
      <c r="G770" t="s">
        <v>19</v>
      </c>
      <c r="H770">
        <v>30</v>
      </c>
      <c r="I770">
        <v>29612</v>
      </c>
      <c r="J770">
        <v>0</v>
      </c>
      <c r="K770" s="3">
        <f>I770*Code!$F$1</f>
        <v>31980.960000000003</v>
      </c>
      <c r="L770" s="2">
        <f t="shared" si="33"/>
        <v>20.56388888888889</v>
      </c>
      <c r="M770">
        <f t="shared" ca="1" si="34"/>
        <v>37</v>
      </c>
      <c r="N770" t="str">
        <f t="shared" si="35"/>
        <v>FI</v>
      </c>
    </row>
    <row r="771" spans="1:14" x14ac:dyDescent="0.25">
      <c r="A771">
        <v>1274</v>
      </c>
      <c r="B771">
        <v>2</v>
      </c>
      <c r="C771" s="1">
        <v>26315</v>
      </c>
      <c r="D771">
        <v>1</v>
      </c>
      <c r="E771">
        <v>3</v>
      </c>
      <c r="F771">
        <v>4</v>
      </c>
      <c r="G771" t="s">
        <v>11</v>
      </c>
      <c r="H771">
        <v>38</v>
      </c>
      <c r="I771">
        <v>29604</v>
      </c>
      <c r="J771">
        <v>121000</v>
      </c>
      <c r="K771" s="3">
        <f>I771*Code!$F$1</f>
        <v>31972.320000000003</v>
      </c>
      <c r="L771" s="2">
        <f t="shared" ref="L771:L834" si="36">IF(H771&gt;0,I771/(12*4*H771),0)</f>
        <v>16.230263157894736</v>
      </c>
      <c r="M771">
        <f t="shared" ref="M771:M834" ca="1" si="37">ROUNDDOWN(YEARFRAC(C771,TODAY(),1),0)</f>
        <v>44</v>
      </c>
      <c r="N771" t="str">
        <f t="shared" ref="N771:N834" si="38">MID(G771,2,2)</f>
        <v>IT</v>
      </c>
    </row>
    <row r="772" spans="1:14" x14ac:dyDescent="0.25">
      <c r="A772">
        <v>115</v>
      </c>
      <c r="B772">
        <v>1</v>
      </c>
      <c r="C772" s="1">
        <v>21553</v>
      </c>
      <c r="D772">
        <v>1</v>
      </c>
      <c r="E772">
        <v>4</v>
      </c>
      <c r="F772">
        <v>5</v>
      </c>
      <c r="G772" t="s">
        <v>13</v>
      </c>
      <c r="H772">
        <v>55</v>
      </c>
      <c r="I772">
        <v>29564</v>
      </c>
      <c r="J772">
        <v>40400</v>
      </c>
      <c r="K772" s="3">
        <f>I772*Code!$F$1</f>
        <v>31929.120000000003</v>
      </c>
      <c r="L772" s="2">
        <f t="shared" si="36"/>
        <v>11.198484848484849</v>
      </c>
      <c r="M772">
        <f t="shared" ca="1" si="37"/>
        <v>57</v>
      </c>
      <c r="N772" t="str">
        <f t="shared" si="38"/>
        <v>IN</v>
      </c>
    </row>
    <row r="773" spans="1:14" x14ac:dyDescent="0.25">
      <c r="A773">
        <v>704</v>
      </c>
      <c r="B773">
        <v>2</v>
      </c>
      <c r="C773" s="1">
        <v>23722</v>
      </c>
      <c r="D773">
        <v>1</v>
      </c>
      <c r="E773">
        <v>4</v>
      </c>
      <c r="F773">
        <v>4</v>
      </c>
      <c r="G773" t="s">
        <v>20</v>
      </c>
      <c r="H773">
        <v>38</v>
      </c>
      <c r="I773">
        <v>29552</v>
      </c>
      <c r="J773">
        <v>20000</v>
      </c>
      <c r="K773" s="3">
        <f>I773*Code!$F$1</f>
        <v>31916.160000000003</v>
      </c>
      <c r="L773" s="2">
        <f t="shared" si="36"/>
        <v>16.201754385964911</v>
      </c>
      <c r="M773">
        <f t="shared" ca="1" si="37"/>
        <v>51</v>
      </c>
      <c r="N773" t="str">
        <f t="shared" si="38"/>
        <v>IT</v>
      </c>
    </row>
    <row r="774" spans="1:14" x14ac:dyDescent="0.25">
      <c r="A774">
        <v>719</v>
      </c>
      <c r="B774">
        <v>2</v>
      </c>
      <c r="C774" s="1">
        <v>27154</v>
      </c>
      <c r="D774">
        <v>1</v>
      </c>
      <c r="E774">
        <v>1</v>
      </c>
      <c r="F774">
        <v>4</v>
      </c>
      <c r="G774" t="s">
        <v>19</v>
      </c>
      <c r="H774">
        <v>29</v>
      </c>
      <c r="I774">
        <v>29524</v>
      </c>
      <c r="J774">
        <v>79767</v>
      </c>
      <c r="K774" s="3">
        <f>I774*Code!$F$1</f>
        <v>31885.920000000002</v>
      </c>
      <c r="L774" s="2">
        <f t="shared" si="36"/>
        <v>21.209770114942529</v>
      </c>
      <c r="M774">
        <f t="shared" ca="1" si="37"/>
        <v>41</v>
      </c>
      <c r="N774" t="str">
        <f t="shared" si="38"/>
        <v>FI</v>
      </c>
    </row>
    <row r="775" spans="1:14" x14ac:dyDescent="0.25">
      <c r="A775">
        <v>1102</v>
      </c>
      <c r="B775">
        <v>2</v>
      </c>
      <c r="C775" s="1">
        <v>25902</v>
      </c>
      <c r="D775">
        <v>1</v>
      </c>
      <c r="E775">
        <v>1</v>
      </c>
      <c r="F775">
        <v>3</v>
      </c>
      <c r="G775" t="s">
        <v>10</v>
      </c>
      <c r="H775">
        <v>40</v>
      </c>
      <c r="I775">
        <v>29520</v>
      </c>
      <c r="J775">
        <v>76350</v>
      </c>
      <c r="K775" s="3">
        <f>I775*Code!$F$1</f>
        <v>31881.600000000002</v>
      </c>
      <c r="L775" s="2">
        <f t="shared" si="36"/>
        <v>15.375</v>
      </c>
      <c r="M775">
        <f t="shared" ca="1" si="37"/>
        <v>45</v>
      </c>
      <c r="N775" t="str">
        <f t="shared" si="38"/>
        <v>ÖF</v>
      </c>
    </row>
    <row r="776" spans="1:14" x14ac:dyDescent="0.25">
      <c r="A776">
        <v>535</v>
      </c>
      <c r="B776">
        <v>1</v>
      </c>
      <c r="C776" s="1">
        <v>30094</v>
      </c>
      <c r="D776">
        <v>1</v>
      </c>
      <c r="E776">
        <v>1</v>
      </c>
      <c r="F776">
        <v>4</v>
      </c>
      <c r="G776" t="s">
        <v>9</v>
      </c>
      <c r="H776">
        <v>39</v>
      </c>
      <c r="I776">
        <v>29484</v>
      </c>
      <c r="J776">
        <v>254718</v>
      </c>
      <c r="K776" s="3">
        <f>I776*Code!$F$1</f>
        <v>31842.720000000001</v>
      </c>
      <c r="L776" s="2">
        <f t="shared" si="36"/>
        <v>15.75</v>
      </c>
      <c r="M776">
        <f t="shared" ca="1" si="37"/>
        <v>33</v>
      </c>
      <c r="N776" t="str">
        <f t="shared" si="38"/>
        <v>SO</v>
      </c>
    </row>
    <row r="777" spans="1:14" x14ac:dyDescent="0.25">
      <c r="A777">
        <v>1029</v>
      </c>
      <c r="B777">
        <v>1</v>
      </c>
      <c r="C777" s="1">
        <v>27511</v>
      </c>
      <c r="D777">
        <v>1</v>
      </c>
      <c r="E777">
        <v>4</v>
      </c>
      <c r="F777">
        <v>3</v>
      </c>
      <c r="G777" t="s">
        <v>10</v>
      </c>
      <c r="H777">
        <v>40</v>
      </c>
      <c r="I777">
        <v>29480</v>
      </c>
      <c r="J777">
        <v>99622</v>
      </c>
      <c r="K777" s="3">
        <f>I777*Code!$F$1</f>
        <v>31838.400000000001</v>
      </c>
      <c r="L777" s="2">
        <f t="shared" si="36"/>
        <v>15.354166666666666</v>
      </c>
      <c r="M777">
        <f t="shared" ca="1" si="37"/>
        <v>40</v>
      </c>
      <c r="N777" t="str">
        <f t="shared" si="38"/>
        <v>ÖF</v>
      </c>
    </row>
    <row r="778" spans="1:14" x14ac:dyDescent="0.25">
      <c r="A778">
        <v>376</v>
      </c>
      <c r="B778">
        <v>1</v>
      </c>
      <c r="C778" s="1">
        <v>30289</v>
      </c>
      <c r="D778">
        <v>1</v>
      </c>
      <c r="E778">
        <v>4</v>
      </c>
      <c r="F778">
        <v>3</v>
      </c>
      <c r="G778" t="s">
        <v>10</v>
      </c>
      <c r="H778">
        <v>38</v>
      </c>
      <c r="I778">
        <v>29472</v>
      </c>
      <c r="J778">
        <v>0</v>
      </c>
      <c r="K778" s="3">
        <f>I778*Code!$F$1</f>
        <v>31829.760000000002</v>
      </c>
      <c r="L778" s="2">
        <f t="shared" si="36"/>
        <v>16.157894736842106</v>
      </c>
      <c r="M778">
        <f t="shared" ca="1" si="37"/>
        <v>33</v>
      </c>
      <c r="N778" t="str">
        <f t="shared" si="38"/>
        <v>ÖF</v>
      </c>
    </row>
    <row r="779" spans="1:14" x14ac:dyDescent="0.25">
      <c r="A779">
        <v>839</v>
      </c>
      <c r="B779">
        <v>2</v>
      </c>
      <c r="C779" s="1">
        <v>30231</v>
      </c>
      <c r="D779">
        <v>1</v>
      </c>
      <c r="E779">
        <v>2</v>
      </c>
      <c r="F779">
        <v>3</v>
      </c>
      <c r="G779" t="s">
        <v>10</v>
      </c>
      <c r="H779">
        <v>40</v>
      </c>
      <c r="I779">
        <v>29464</v>
      </c>
      <c r="J779">
        <v>44512</v>
      </c>
      <c r="K779" s="3">
        <f>I779*Code!$F$1</f>
        <v>31821.120000000003</v>
      </c>
      <c r="L779" s="2">
        <f t="shared" si="36"/>
        <v>15.345833333333333</v>
      </c>
      <c r="M779">
        <f t="shared" ca="1" si="37"/>
        <v>33</v>
      </c>
      <c r="N779" t="str">
        <f t="shared" si="38"/>
        <v>ÖF</v>
      </c>
    </row>
    <row r="780" spans="1:14" x14ac:dyDescent="0.25">
      <c r="A780">
        <v>603</v>
      </c>
      <c r="B780">
        <v>1</v>
      </c>
      <c r="C780" s="1">
        <v>19899</v>
      </c>
      <c r="D780">
        <v>1</v>
      </c>
      <c r="E780">
        <v>3</v>
      </c>
      <c r="F780">
        <v>4</v>
      </c>
      <c r="G780" t="s">
        <v>21</v>
      </c>
      <c r="H780">
        <v>34</v>
      </c>
      <c r="I780">
        <v>29456</v>
      </c>
      <c r="J780">
        <v>174667</v>
      </c>
      <c r="K780" s="3">
        <f>I780*Code!$F$1</f>
        <v>31812.480000000003</v>
      </c>
      <c r="L780" s="2">
        <f t="shared" si="36"/>
        <v>18.049019607843139</v>
      </c>
      <c r="M780">
        <f t="shared" ca="1" si="37"/>
        <v>61</v>
      </c>
      <c r="N780" t="str">
        <f t="shared" si="38"/>
        <v>CO</v>
      </c>
    </row>
    <row r="781" spans="1:14" x14ac:dyDescent="0.25">
      <c r="A781">
        <v>255</v>
      </c>
      <c r="B781">
        <v>1</v>
      </c>
      <c r="C781" s="1">
        <v>22297</v>
      </c>
      <c r="D781">
        <v>1</v>
      </c>
      <c r="E781">
        <v>4</v>
      </c>
      <c r="F781">
        <v>5</v>
      </c>
      <c r="G781" t="s">
        <v>13</v>
      </c>
      <c r="H781">
        <v>37</v>
      </c>
      <c r="I781">
        <v>29444</v>
      </c>
      <c r="J781">
        <v>143900</v>
      </c>
      <c r="K781" s="3">
        <f>I781*Code!$F$1</f>
        <v>31799.52</v>
      </c>
      <c r="L781" s="2">
        <f t="shared" si="36"/>
        <v>16.578828828828829</v>
      </c>
      <c r="M781">
        <f t="shared" ca="1" si="37"/>
        <v>55</v>
      </c>
      <c r="N781" t="str">
        <f t="shared" si="38"/>
        <v>IN</v>
      </c>
    </row>
    <row r="782" spans="1:14" x14ac:dyDescent="0.25">
      <c r="A782">
        <v>406</v>
      </c>
      <c r="B782">
        <v>1</v>
      </c>
      <c r="C782" s="1">
        <v>32640</v>
      </c>
      <c r="D782">
        <v>2</v>
      </c>
      <c r="E782">
        <v>4</v>
      </c>
      <c r="F782">
        <v>5</v>
      </c>
      <c r="G782" t="s">
        <v>13</v>
      </c>
      <c r="H782">
        <v>35</v>
      </c>
      <c r="I782">
        <v>29436</v>
      </c>
      <c r="J782">
        <v>-103000</v>
      </c>
      <c r="K782" s="3">
        <f>I782*Code!$F$1</f>
        <v>31790.880000000001</v>
      </c>
      <c r="L782" s="2">
        <f t="shared" si="36"/>
        <v>17.521428571428572</v>
      </c>
      <c r="M782">
        <f t="shared" ca="1" si="37"/>
        <v>26</v>
      </c>
      <c r="N782" t="str">
        <f t="shared" si="38"/>
        <v>IN</v>
      </c>
    </row>
    <row r="783" spans="1:14" x14ac:dyDescent="0.25">
      <c r="A783">
        <v>558</v>
      </c>
      <c r="B783">
        <v>2</v>
      </c>
      <c r="C783" s="1">
        <v>26250</v>
      </c>
      <c r="D783">
        <v>1</v>
      </c>
      <c r="E783">
        <v>3</v>
      </c>
      <c r="F783">
        <v>4</v>
      </c>
      <c r="G783" t="s">
        <v>14</v>
      </c>
      <c r="H783">
        <v>40</v>
      </c>
      <c r="I783">
        <v>29404</v>
      </c>
      <c r="J783">
        <v>0</v>
      </c>
      <c r="K783" s="3">
        <f>I783*Code!$F$1</f>
        <v>31756.320000000003</v>
      </c>
      <c r="L783" s="2">
        <f t="shared" si="36"/>
        <v>15.314583333333333</v>
      </c>
      <c r="M783">
        <f t="shared" ca="1" si="37"/>
        <v>44</v>
      </c>
      <c r="N783" t="str">
        <f t="shared" si="38"/>
        <v>CO</v>
      </c>
    </row>
    <row r="784" spans="1:14" x14ac:dyDescent="0.25">
      <c r="A784">
        <v>437</v>
      </c>
      <c r="B784">
        <v>1</v>
      </c>
      <c r="C784" s="1">
        <v>24999</v>
      </c>
      <c r="D784">
        <v>1</v>
      </c>
      <c r="E784">
        <v>4</v>
      </c>
      <c r="F784">
        <v>4</v>
      </c>
      <c r="G784" t="s">
        <v>9</v>
      </c>
      <c r="H784">
        <v>39</v>
      </c>
      <c r="I784">
        <v>29352</v>
      </c>
      <c r="J784">
        <v>19433</v>
      </c>
      <c r="K784" s="3">
        <f>I784*Code!$F$1</f>
        <v>31700.160000000003</v>
      </c>
      <c r="L784" s="2">
        <f t="shared" si="36"/>
        <v>15.679487179487179</v>
      </c>
      <c r="M784">
        <f t="shared" ca="1" si="37"/>
        <v>47</v>
      </c>
      <c r="N784" t="str">
        <f t="shared" si="38"/>
        <v>SO</v>
      </c>
    </row>
    <row r="785" spans="1:14" x14ac:dyDescent="0.25">
      <c r="A785">
        <v>463</v>
      </c>
      <c r="B785">
        <v>1</v>
      </c>
      <c r="C785" s="1">
        <v>29215</v>
      </c>
      <c r="D785">
        <v>1</v>
      </c>
      <c r="E785">
        <v>4</v>
      </c>
      <c r="F785">
        <v>5</v>
      </c>
      <c r="G785" t="s">
        <v>13</v>
      </c>
      <c r="H785">
        <v>35</v>
      </c>
      <c r="I785">
        <v>29316</v>
      </c>
      <c r="J785">
        <v>55600</v>
      </c>
      <c r="K785" s="3">
        <f>I785*Code!$F$1</f>
        <v>31661.280000000002</v>
      </c>
      <c r="L785" s="2">
        <f t="shared" si="36"/>
        <v>17.45</v>
      </c>
      <c r="M785">
        <f t="shared" ca="1" si="37"/>
        <v>36</v>
      </c>
      <c r="N785" t="str">
        <f t="shared" si="38"/>
        <v>IN</v>
      </c>
    </row>
    <row r="786" spans="1:14" x14ac:dyDescent="0.25">
      <c r="A786">
        <v>1296</v>
      </c>
      <c r="B786">
        <v>2</v>
      </c>
      <c r="C786" s="1">
        <v>21750</v>
      </c>
      <c r="D786">
        <v>1</v>
      </c>
      <c r="E786">
        <v>3</v>
      </c>
      <c r="F786">
        <v>4</v>
      </c>
      <c r="G786" t="s">
        <v>9</v>
      </c>
      <c r="H786">
        <v>32</v>
      </c>
      <c r="I786">
        <v>29304</v>
      </c>
      <c r="J786">
        <v>107381</v>
      </c>
      <c r="K786" s="3">
        <f>I786*Code!$F$1</f>
        <v>31648.320000000003</v>
      </c>
      <c r="L786" s="2">
        <f t="shared" si="36"/>
        <v>19.078125</v>
      </c>
      <c r="M786">
        <f t="shared" ca="1" si="37"/>
        <v>56</v>
      </c>
      <c r="N786" t="str">
        <f t="shared" si="38"/>
        <v>SO</v>
      </c>
    </row>
    <row r="787" spans="1:14" x14ac:dyDescent="0.25">
      <c r="A787">
        <v>186</v>
      </c>
      <c r="B787">
        <v>1</v>
      </c>
      <c r="C787" s="1">
        <v>26827</v>
      </c>
      <c r="D787">
        <v>1</v>
      </c>
      <c r="E787">
        <v>3</v>
      </c>
      <c r="F787">
        <v>5</v>
      </c>
      <c r="G787" t="s">
        <v>16</v>
      </c>
      <c r="H787">
        <v>37</v>
      </c>
      <c r="I787">
        <v>29232</v>
      </c>
      <c r="J787">
        <v>212</v>
      </c>
      <c r="K787" s="3">
        <f>I787*Code!$F$1</f>
        <v>31570.560000000001</v>
      </c>
      <c r="L787" s="2">
        <f t="shared" si="36"/>
        <v>16.45945945945946</v>
      </c>
      <c r="M787">
        <f t="shared" ca="1" si="37"/>
        <v>42</v>
      </c>
      <c r="N787" t="str">
        <f t="shared" si="38"/>
        <v>IN</v>
      </c>
    </row>
    <row r="788" spans="1:14" x14ac:dyDescent="0.25">
      <c r="A788">
        <v>449</v>
      </c>
      <c r="B788">
        <v>1</v>
      </c>
      <c r="C788" s="1">
        <v>27429</v>
      </c>
      <c r="D788">
        <v>1</v>
      </c>
      <c r="E788">
        <v>1</v>
      </c>
      <c r="F788">
        <v>5</v>
      </c>
      <c r="G788" t="s">
        <v>16</v>
      </c>
      <c r="H788">
        <v>40</v>
      </c>
      <c r="I788">
        <v>29228</v>
      </c>
      <c r="J788">
        <v>5000</v>
      </c>
      <c r="K788" s="3">
        <f>I788*Code!$F$1</f>
        <v>31566.240000000002</v>
      </c>
      <c r="L788" s="2">
        <f t="shared" si="36"/>
        <v>15.222916666666666</v>
      </c>
      <c r="M788">
        <f t="shared" ca="1" si="37"/>
        <v>41</v>
      </c>
      <c r="N788" t="str">
        <f t="shared" si="38"/>
        <v>IN</v>
      </c>
    </row>
    <row r="789" spans="1:14" x14ac:dyDescent="0.25">
      <c r="A789">
        <v>1246</v>
      </c>
      <c r="B789">
        <v>2</v>
      </c>
      <c r="C789" s="1">
        <v>21011</v>
      </c>
      <c r="D789">
        <v>1</v>
      </c>
      <c r="E789">
        <v>3</v>
      </c>
      <c r="F789">
        <v>4</v>
      </c>
      <c r="G789" t="s">
        <v>9</v>
      </c>
      <c r="H789">
        <v>39</v>
      </c>
      <c r="I789">
        <v>29228</v>
      </c>
      <c r="J789">
        <v>51561</v>
      </c>
      <c r="K789" s="3">
        <f>I789*Code!$F$1</f>
        <v>31566.240000000002</v>
      </c>
      <c r="L789" s="2">
        <f t="shared" si="36"/>
        <v>15.613247863247864</v>
      </c>
      <c r="M789">
        <f t="shared" ca="1" si="37"/>
        <v>58</v>
      </c>
      <c r="N789" t="str">
        <f t="shared" si="38"/>
        <v>SO</v>
      </c>
    </row>
    <row r="790" spans="1:14" x14ac:dyDescent="0.25">
      <c r="A790">
        <v>405</v>
      </c>
      <c r="B790">
        <v>1</v>
      </c>
      <c r="C790" s="1">
        <v>26936</v>
      </c>
      <c r="D790">
        <v>1</v>
      </c>
      <c r="E790">
        <v>2</v>
      </c>
      <c r="F790">
        <v>5</v>
      </c>
      <c r="G790" t="s">
        <v>16</v>
      </c>
      <c r="H790">
        <v>40</v>
      </c>
      <c r="I790">
        <v>29204</v>
      </c>
      <c r="J790">
        <v>6626</v>
      </c>
      <c r="K790" s="3">
        <f>I790*Code!$F$1</f>
        <v>31540.320000000003</v>
      </c>
      <c r="L790" s="2">
        <f t="shared" si="36"/>
        <v>15.210416666666667</v>
      </c>
      <c r="M790">
        <f t="shared" ca="1" si="37"/>
        <v>42</v>
      </c>
      <c r="N790" t="str">
        <f t="shared" si="38"/>
        <v>IN</v>
      </c>
    </row>
    <row r="791" spans="1:14" x14ac:dyDescent="0.25">
      <c r="A791">
        <v>709</v>
      </c>
      <c r="B791">
        <v>2</v>
      </c>
      <c r="C791" s="1">
        <v>21019</v>
      </c>
      <c r="D791">
        <v>2</v>
      </c>
      <c r="E791">
        <v>3</v>
      </c>
      <c r="F791">
        <v>5</v>
      </c>
      <c r="G791" t="s">
        <v>13</v>
      </c>
      <c r="H791">
        <v>39</v>
      </c>
      <c r="I791">
        <v>29176</v>
      </c>
      <c r="J791">
        <v>69748</v>
      </c>
      <c r="K791" s="3">
        <f>I791*Code!$F$1</f>
        <v>31510.080000000002</v>
      </c>
      <c r="L791" s="2">
        <f t="shared" si="36"/>
        <v>15.585470085470085</v>
      </c>
      <c r="M791">
        <f t="shared" ca="1" si="37"/>
        <v>58</v>
      </c>
      <c r="N791" t="str">
        <f t="shared" si="38"/>
        <v>IN</v>
      </c>
    </row>
    <row r="792" spans="1:14" x14ac:dyDescent="0.25">
      <c r="A792">
        <v>1132</v>
      </c>
      <c r="B792">
        <v>2</v>
      </c>
      <c r="C792" s="1">
        <v>22626</v>
      </c>
      <c r="D792">
        <v>1</v>
      </c>
      <c r="E792">
        <v>4</v>
      </c>
      <c r="F792">
        <v>5</v>
      </c>
      <c r="G792" t="s">
        <v>16</v>
      </c>
      <c r="H792">
        <v>35</v>
      </c>
      <c r="I792">
        <v>29172</v>
      </c>
      <c r="J792">
        <v>37700</v>
      </c>
      <c r="K792" s="3">
        <f>I792*Code!$F$1</f>
        <v>31505.760000000002</v>
      </c>
      <c r="L792" s="2">
        <f t="shared" si="36"/>
        <v>17.364285714285714</v>
      </c>
      <c r="M792">
        <f t="shared" ca="1" si="37"/>
        <v>54</v>
      </c>
      <c r="N792" t="str">
        <f t="shared" si="38"/>
        <v>IN</v>
      </c>
    </row>
    <row r="793" spans="1:14" x14ac:dyDescent="0.25">
      <c r="A793">
        <v>421</v>
      </c>
      <c r="B793">
        <v>2</v>
      </c>
      <c r="C793" s="1">
        <v>29123</v>
      </c>
      <c r="D793">
        <v>1</v>
      </c>
      <c r="E793">
        <v>4</v>
      </c>
      <c r="F793">
        <v>4</v>
      </c>
      <c r="G793" t="s">
        <v>20</v>
      </c>
      <c r="H793">
        <v>25</v>
      </c>
      <c r="I793">
        <v>29168</v>
      </c>
      <c r="J793">
        <v>114700</v>
      </c>
      <c r="K793" s="3">
        <f>I793*Code!$F$1</f>
        <v>31501.440000000002</v>
      </c>
      <c r="L793" s="2">
        <f t="shared" si="36"/>
        <v>24.306666666666668</v>
      </c>
      <c r="M793">
        <f t="shared" ca="1" si="37"/>
        <v>36</v>
      </c>
      <c r="N793" t="str">
        <f t="shared" si="38"/>
        <v>IT</v>
      </c>
    </row>
    <row r="794" spans="1:14" x14ac:dyDescent="0.25">
      <c r="A794">
        <v>1076</v>
      </c>
      <c r="B794">
        <v>2</v>
      </c>
      <c r="C794" s="1">
        <v>25069</v>
      </c>
      <c r="D794">
        <v>1</v>
      </c>
      <c r="E794">
        <v>3</v>
      </c>
      <c r="F794">
        <v>4</v>
      </c>
      <c r="G794" t="s">
        <v>9</v>
      </c>
      <c r="H794">
        <v>35</v>
      </c>
      <c r="I794">
        <v>29156</v>
      </c>
      <c r="J794">
        <v>21500</v>
      </c>
      <c r="K794" s="3">
        <f>I794*Code!$F$1</f>
        <v>31488.480000000003</v>
      </c>
      <c r="L794" s="2">
        <f t="shared" si="36"/>
        <v>17.354761904761904</v>
      </c>
      <c r="M794">
        <f t="shared" ca="1" si="37"/>
        <v>47</v>
      </c>
      <c r="N794" t="str">
        <f t="shared" si="38"/>
        <v>SO</v>
      </c>
    </row>
    <row r="795" spans="1:14" x14ac:dyDescent="0.25">
      <c r="A795">
        <v>1289</v>
      </c>
      <c r="B795">
        <v>1</v>
      </c>
      <c r="C795" s="1">
        <v>32011</v>
      </c>
      <c r="D795">
        <v>1</v>
      </c>
      <c r="E795">
        <v>1</v>
      </c>
      <c r="F795">
        <v>4</v>
      </c>
      <c r="G795" t="s">
        <v>9</v>
      </c>
      <c r="H795">
        <v>38</v>
      </c>
      <c r="I795">
        <v>29156</v>
      </c>
      <c r="J795">
        <v>475</v>
      </c>
      <c r="K795" s="3">
        <f>I795*Code!$F$1</f>
        <v>31488.480000000003</v>
      </c>
      <c r="L795" s="2">
        <f t="shared" si="36"/>
        <v>15.984649122807017</v>
      </c>
      <c r="M795">
        <f t="shared" ca="1" si="37"/>
        <v>28</v>
      </c>
      <c r="N795" t="str">
        <f t="shared" si="38"/>
        <v>SO</v>
      </c>
    </row>
    <row r="796" spans="1:14" x14ac:dyDescent="0.25">
      <c r="A796">
        <v>1279</v>
      </c>
      <c r="B796">
        <v>2</v>
      </c>
      <c r="C796" s="1">
        <v>27228</v>
      </c>
      <c r="D796">
        <v>1</v>
      </c>
      <c r="E796">
        <v>2</v>
      </c>
      <c r="F796">
        <v>4</v>
      </c>
      <c r="G796" t="s">
        <v>14</v>
      </c>
      <c r="H796">
        <v>40</v>
      </c>
      <c r="I796">
        <v>29140</v>
      </c>
      <c r="J796">
        <v>61000</v>
      </c>
      <c r="K796" s="3">
        <f>I796*Code!$F$1</f>
        <v>31471.200000000001</v>
      </c>
      <c r="L796" s="2">
        <f t="shared" si="36"/>
        <v>15.177083333333334</v>
      </c>
      <c r="M796">
        <f t="shared" ca="1" si="37"/>
        <v>41</v>
      </c>
      <c r="N796" t="str">
        <f t="shared" si="38"/>
        <v>CO</v>
      </c>
    </row>
    <row r="797" spans="1:14" x14ac:dyDescent="0.25">
      <c r="A797">
        <v>494</v>
      </c>
      <c r="B797">
        <v>1</v>
      </c>
      <c r="C797" s="1">
        <v>32091</v>
      </c>
      <c r="D797">
        <v>1</v>
      </c>
      <c r="E797">
        <v>1</v>
      </c>
      <c r="F797">
        <v>4</v>
      </c>
      <c r="G797" t="s">
        <v>21</v>
      </c>
      <c r="H797">
        <v>39</v>
      </c>
      <c r="I797">
        <v>29112</v>
      </c>
      <c r="J797">
        <v>9316</v>
      </c>
      <c r="K797" s="3">
        <f>I797*Code!$F$1</f>
        <v>31440.960000000003</v>
      </c>
      <c r="L797" s="2">
        <f t="shared" si="36"/>
        <v>15.551282051282051</v>
      </c>
      <c r="M797">
        <f t="shared" ca="1" si="37"/>
        <v>28</v>
      </c>
      <c r="N797" t="str">
        <f t="shared" si="38"/>
        <v>CO</v>
      </c>
    </row>
    <row r="798" spans="1:14" x14ac:dyDescent="0.25">
      <c r="A798">
        <v>1127</v>
      </c>
      <c r="B798">
        <v>1</v>
      </c>
      <c r="C798" s="1">
        <v>33355</v>
      </c>
      <c r="D798">
        <v>1</v>
      </c>
      <c r="E798">
        <v>4</v>
      </c>
      <c r="F798">
        <v>2</v>
      </c>
      <c r="G798" t="s">
        <v>11</v>
      </c>
      <c r="H798">
        <v>40</v>
      </c>
      <c r="I798">
        <v>29044</v>
      </c>
      <c r="J798">
        <v>6000</v>
      </c>
      <c r="K798" s="3">
        <f>I798*Code!$F$1</f>
        <v>31367.52</v>
      </c>
      <c r="L798" s="2">
        <f t="shared" si="36"/>
        <v>15.127083333333333</v>
      </c>
      <c r="M798">
        <f t="shared" ca="1" si="37"/>
        <v>24</v>
      </c>
      <c r="N798" t="str">
        <f t="shared" si="38"/>
        <v>IT</v>
      </c>
    </row>
    <row r="799" spans="1:14" x14ac:dyDescent="0.25">
      <c r="A799">
        <v>630</v>
      </c>
      <c r="B799">
        <v>1</v>
      </c>
      <c r="C799" s="1">
        <v>21993</v>
      </c>
      <c r="D799">
        <v>1</v>
      </c>
      <c r="E799">
        <v>3</v>
      </c>
      <c r="F799">
        <v>5</v>
      </c>
      <c r="G799" t="s">
        <v>13</v>
      </c>
      <c r="H799">
        <v>0</v>
      </c>
      <c r="I799">
        <v>29024</v>
      </c>
      <c r="J799">
        <v>3500</v>
      </c>
      <c r="K799" s="3">
        <f>I799*Code!$F$1</f>
        <v>31345.920000000002</v>
      </c>
      <c r="L799" s="2">
        <f t="shared" si="36"/>
        <v>0</v>
      </c>
      <c r="M799">
        <f t="shared" ca="1" si="37"/>
        <v>55</v>
      </c>
      <c r="N799" t="str">
        <f t="shared" si="38"/>
        <v>IN</v>
      </c>
    </row>
    <row r="800" spans="1:14" x14ac:dyDescent="0.25">
      <c r="A800">
        <v>425</v>
      </c>
      <c r="B800">
        <v>1</v>
      </c>
      <c r="C800" s="1">
        <v>19839</v>
      </c>
      <c r="D800">
        <v>1</v>
      </c>
      <c r="E800">
        <v>4</v>
      </c>
      <c r="F800">
        <v>4</v>
      </c>
      <c r="G800" t="s">
        <v>15</v>
      </c>
      <c r="H800">
        <v>40</v>
      </c>
      <c r="I800">
        <v>29016</v>
      </c>
      <c r="J800">
        <v>105000</v>
      </c>
      <c r="K800" s="3">
        <f>I800*Code!$F$1</f>
        <v>31337.280000000002</v>
      </c>
      <c r="L800" s="2">
        <f t="shared" si="36"/>
        <v>15.112500000000001</v>
      </c>
      <c r="M800">
        <f t="shared" ca="1" si="37"/>
        <v>61</v>
      </c>
      <c r="N800" t="str">
        <f t="shared" si="38"/>
        <v>FI</v>
      </c>
    </row>
    <row r="801" spans="1:14" x14ac:dyDescent="0.25">
      <c r="A801">
        <v>883</v>
      </c>
      <c r="B801">
        <v>2</v>
      </c>
      <c r="C801" s="1">
        <v>33998</v>
      </c>
      <c r="D801">
        <v>1</v>
      </c>
      <c r="E801">
        <v>3</v>
      </c>
      <c r="F801">
        <v>4</v>
      </c>
      <c r="G801" t="s">
        <v>19</v>
      </c>
      <c r="H801">
        <v>39</v>
      </c>
      <c r="I801">
        <v>28984</v>
      </c>
      <c r="J801">
        <v>716705</v>
      </c>
      <c r="K801" s="3">
        <f>I801*Code!$F$1</f>
        <v>31302.720000000001</v>
      </c>
      <c r="L801" s="2">
        <f t="shared" si="36"/>
        <v>15.482905982905983</v>
      </c>
      <c r="M801">
        <f t="shared" ca="1" si="37"/>
        <v>23</v>
      </c>
      <c r="N801" t="str">
        <f t="shared" si="38"/>
        <v>FI</v>
      </c>
    </row>
    <row r="802" spans="1:14" x14ac:dyDescent="0.25">
      <c r="A802">
        <v>420</v>
      </c>
      <c r="B802">
        <v>1</v>
      </c>
      <c r="C802" s="1">
        <v>28997</v>
      </c>
      <c r="D802">
        <v>1</v>
      </c>
      <c r="E802">
        <v>3</v>
      </c>
      <c r="F802">
        <v>5</v>
      </c>
      <c r="G802" t="s">
        <v>16</v>
      </c>
      <c r="H802">
        <v>35</v>
      </c>
      <c r="I802">
        <v>28976</v>
      </c>
      <c r="J802">
        <v>95894</v>
      </c>
      <c r="K802" s="3">
        <f>I802*Code!$F$1</f>
        <v>31294.080000000002</v>
      </c>
      <c r="L802" s="2">
        <f t="shared" si="36"/>
        <v>17.247619047619047</v>
      </c>
      <c r="M802">
        <f t="shared" ca="1" si="37"/>
        <v>36</v>
      </c>
      <c r="N802" t="str">
        <f t="shared" si="38"/>
        <v>IN</v>
      </c>
    </row>
    <row r="803" spans="1:14" x14ac:dyDescent="0.25">
      <c r="A803">
        <v>511</v>
      </c>
      <c r="B803">
        <v>1</v>
      </c>
      <c r="C803" s="1">
        <v>26294</v>
      </c>
      <c r="D803">
        <v>1</v>
      </c>
      <c r="E803">
        <v>3</v>
      </c>
      <c r="F803">
        <v>4</v>
      </c>
      <c r="G803" t="s">
        <v>19</v>
      </c>
      <c r="H803">
        <v>37</v>
      </c>
      <c r="I803">
        <v>28924</v>
      </c>
      <c r="J803">
        <v>6000</v>
      </c>
      <c r="K803" s="3">
        <f>I803*Code!$F$1</f>
        <v>31237.920000000002</v>
      </c>
      <c r="L803" s="2">
        <f t="shared" si="36"/>
        <v>16.286036036036037</v>
      </c>
      <c r="M803">
        <f t="shared" ca="1" si="37"/>
        <v>44</v>
      </c>
      <c r="N803" t="str">
        <f t="shared" si="38"/>
        <v>FI</v>
      </c>
    </row>
    <row r="804" spans="1:14" x14ac:dyDescent="0.25">
      <c r="A804">
        <v>963</v>
      </c>
      <c r="B804">
        <v>1</v>
      </c>
      <c r="C804" s="1">
        <v>32381</v>
      </c>
      <c r="D804">
        <v>1</v>
      </c>
      <c r="E804">
        <v>4</v>
      </c>
      <c r="F804">
        <v>4</v>
      </c>
      <c r="G804" t="s">
        <v>14</v>
      </c>
      <c r="H804">
        <v>35</v>
      </c>
      <c r="I804">
        <v>28872</v>
      </c>
      <c r="J804">
        <v>9604</v>
      </c>
      <c r="K804" s="3">
        <f>I804*Code!$F$1</f>
        <v>31181.760000000002</v>
      </c>
      <c r="L804" s="2">
        <f t="shared" si="36"/>
        <v>17.185714285714287</v>
      </c>
      <c r="M804">
        <f t="shared" ca="1" si="37"/>
        <v>27</v>
      </c>
      <c r="N804" t="str">
        <f t="shared" si="38"/>
        <v>CO</v>
      </c>
    </row>
    <row r="805" spans="1:14" x14ac:dyDescent="0.25">
      <c r="A805">
        <v>492</v>
      </c>
      <c r="B805">
        <v>1</v>
      </c>
      <c r="C805" s="1">
        <v>20321</v>
      </c>
      <c r="D805">
        <v>1</v>
      </c>
      <c r="E805">
        <v>3</v>
      </c>
      <c r="F805">
        <v>4</v>
      </c>
      <c r="G805" t="s">
        <v>21</v>
      </c>
      <c r="H805">
        <v>15</v>
      </c>
      <c r="I805">
        <v>28808</v>
      </c>
      <c r="J805">
        <v>236200</v>
      </c>
      <c r="K805" s="3">
        <f>I805*Code!$F$1</f>
        <v>31112.640000000003</v>
      </c>
      <c r="L805" s="2">
        <f t="shared" si="36"/>
        <v>40.011111111111113</v>
      </c>
      <c r="M805">
        <f t="shared" ca="1" si="37"/>
        <v>60</v>
      </c>
      <c r="N805" t="str">
        <f t="shared" si="38"/>
        <v>CO</v>
      </c>
    </row>
    <row r="806" spans="1:14" x14ac:dyDescent="0.25">
      <c r="A806">
        <v>372</v>
      </c>
      <c r="B806">
        <v>2</v>
      </c>
      <c r="C806" s="1">
        <v>20861</v>
      </c>
      <c r="D806">
        <v>1</v>
      </c>
      <c r="E806">
        <v>4</v>
      </c>
      <c r="F806">
        <v>4</v>
      </c>
      <c r="G806" t="s">
        <v>11</v>
      </c>
      <c r="H806">
        <v>24</v>
      </c>
      <c r="I806">
        <v>28804</v>
      </c>
      <c r="J806">
        <v>477014</v>
      </c>
      <c r="K806" s="3">
        <f>I806*Code!$F$1</f>
        <v>31108.320000000003</v>
      </c>
      <c r="L806" s="2">
        <f t="shared" si="36"/>
        <v>25.003472222222221</v>
      </c>
      <c r="M806">
        <f t="shared" ca="1" si="37"/>
        <v>59</v>
      </c>
      <c r="N806" t="str">
        <f t="shared" si="38"/>
        <v>IT</v>
      </c>
    </row>
    <row r="807" spans="1:14" x14ac:dyDescent="0.25">
      <c r="A807">
        <v>1316</v>
      </c>
      <c r="B807">
        <v>2</v>
      </c>
      <c r="C807" s="1">
        <v>26897</v>
      </c>
      <c r="D807">
        <v>1</v>
      </c>
      <c r="E807">
        <v>4</v>
      </c>
      <c r="F807">
        <v>5</v>
      </c>
      <c r="G807" t="s">
        <v>16</v>
      </c>
      <c r="H807">
        <v>43</v>
      </c>
      <c r="I807">
        <v>28804</v>
      </c>
      <c r="J807">
        <v>-26140</v>
      </c>
      <c r="K807" s="3">
        <f>I807*Code!$F$1</f>
        <v>31108.320000000003</v>
      </c>
      <c r="L807" s="2">
        <f t="shared" si="36"/>
        <v>13.955426356589147</v>
      </c>
      <c r="M807">
        <f t="shared" ca="1" si="37"/>
        <v>42</v>
      </c>
      <c r="N807" t="str">
        <f t="shared" si="38"/>
        <v>IN</v>
      </c>
    </row>
    <row r="808" spans="1:14" x14ac:dyDescent="0.25">
      <c r="A808">
        <v>388</v>
      </c>
      <c r="B808">
        <v>2</v>
      </c>
      <c r="C808" s="1">
        <v>32052</v>
      </c>
      <c r="D808">
        <v>1</v>
      </c>
      <c r="E808">
        <v>4</v>
      </c>
      <c r="F808">
        <v>4</v>
      </c>
      <c r="G808" t="s">
        <v>9</v>
      </c>
      <c r="H808">
        <v>20</v>
      </c>
      <c r="I808">
        <v>28776</v>
      </c>
      <c r="J808">
        <v>2700</v>
      </c>
      <c r="K808" s="3">
        <f>I808*Code!$F$1</f>
        <v>31078.080000000002</v>
      </c>
      <c r="L808" s="2">
        <f t="shared" si="36"/>
        <v>29.975000000000001</v>
      </c>
      <c r="M808">
        <f t="shared" ca="1" si="37"/>
        <v>28</v>
      </c>
      <c r="N808" t="str">
        <f t="shared" si="38"/>
        <v>SO</v>
      </c>
    </row>
    <row r="809" spans="1:14" x14ac:dyDescent="0.25">
      <c r="A809">
        <v>794</v>
      </c>
      <c r="B809">
        <v>1</v>
      </c>
      <c r="C809" s="1">
        <v>29969</v>
      </c>
      <c r="D809">
        <v>1</v>
      </c>
      <c r="E809">
        <v>1</v>
      </c>
      <c r="F809">
        <v>2</v>
      </c>
      <c r="G809" t="s">
        <v>19</v>
      </c>
      <c r="H809">
        <v>40</v>
      </c>
      <c r="I809">
        <v>28764</v>
      </c>
      <c r="J809">
        <v>0</v>
      </c>
      <c r="K809" s="3">
        <f>I809*Code!$F$1</f>
        <v>31065.120000000003</v>
      </c>
      <c r="L809" s="2">
        <f t="shared" si="36"/>
        <v>14.981249999999999</v>
      </c>
      <c r="M809">
        <f t="shared" ca="1" si="37"/>
        <v>34</v>
      </c>
      <c r="N809" t="str">
        <f t="shared" si="38"/>
        <v>FI</v>
      </c>
    </row>
    <row r="810" spans="1:14" x14ac:dyDescent="0.25">
      <c r="A810">
        <v>901</v>
      </c>
      <c r="B810">
        <v>1</v>
      </c>
      <c r="C810" s="1">
        <v>22869</v>
      </c>
      <c r="D810">
        <v>1</v>
      </c>
      <c r="E810">
        <v>4</v>
      </c>
      <c r="F810">
        <v>4</v>
      </c>
      <c r="G810" t="s">
        <v>20</v>
      </c>
      <c r="H810">
        <v>20</v>
      </c>
      <c r="I810">
        <v>28756</v>
      </c>
      <c r="J810">
        <v>62050</v>
      </c>
      <c r="K810" s="3">
        <f>I810*Code!$F$1</f>
        <v>31056.480000000003</v>
      </c>
      <c r="L810" s="2">
        <f t="shared" si="36"/>
        <v>29.954166666666666</v>
      </c>
      <c r="M810">
        <f t="shared" ca="1" si="37"/>
        <v>53</v>
      </c>
      <c r="N810" t="str">
        <f t="shared" si="38"/>
        <v>IT</v>
      </c>
    </row>
    <row r="811" spans="1:14" x14ac:dyDescent="0.25">
      <c r="A811">
        <v>1220</v>
      </c>
      <c r="B811">
        <v>2</v>
      </c>
      <c r="C811" s="1">
        <v>27804</v>
      </c>
      <c r="D811">
        <v>1</v>
      </c>
      <c r="E811">
        <v>1</v>
      </c>
      <c r="F811">
        <v>4</v>
      </c>
      <c r="G811" t="s">
        <v>11</v>
      </c>
      <c r="H811">
        <v>39</v>
      </c>
      <c r="I811">
        <v>28716</v>
      </c>
      <c r="J811">
        <v>4625</v>
      </c>
      <c r="K811" s="3">
        <f>I811*Code!$F$1</f>
        <v>31013.280000000002</v>
      </c>
      <c r="L811" s="2">
        <f t="shared" si="36"/>
        <v>15.339743589743589</v>
      </c>
      <c r="M811">
        <f t="shared" ca="1" si="37"/>
        <v>40</v>
      </c>
      <c r="N811" t="str">
        <f t="shared" si="38"/>
        <v>IT</v>
      </c>
    </row>
    <row r="812" spans="1:14" x14ac:dyDescent="0.25">
      <c r="A812">
        <v>442</v>
      </c>
      <c r="B812">
        <v>1</v>
      </c>
      <c r="C812" s="1">
        <v>24070</v>
      </c>
      <c r="D812">
        <v>1</v>
      </c>
      <c r="E812">
        <v>4</v>
      </c>
      <c r="F812">
        <v>5</v>
      </c>
      <c r="G812" t="s">
        <v>13</v>
      </c>
      <c r="H812">
        <v>40</v>
      </c>
      <c r="I812">
        <v>28696</v>
      </c>
      <c r="J812">
        <v>399504</v>
      </c>
      <c r="K812" s="3">
        <f>I812*Code!$F$1</f>
        <v>30991.68</v>
      </c>
      <c r="L812" s="2">
        <f t="shared" si="36"/>
        <v>14.945833333333333</v>
      </c>
      <c r="M812">
        <f t="shared" ca="1" si="37"/>
        <v>50</v>
      </c>
      <c r="N812" t="str">
        <f t="shared" si="38"/>
        <v>IN</v>
      </c>
    </row>
    <row r="813" spans="1:14" x14ac:dyDescent="0.25">
      <c r="A813">
        <v>364</v>
      </c>
      <c r="B813">
        <v>1</v>
      </c>
      <c r="C813" s="1">
        <v>30953</v>
      </c>
      <c r="D813">
        <v>1</v>
      </c>
      <c r="E813">
        <v>1</v>
      </c>
      <c r="F813">
        <v>4</v>
      </c>
      <c r="G813" t="s">
        <v>20</v>
      </c>
      <c r="H813">
        <v>19</v>
      </c>
      <c r="I813">
        <v>28660</v>
      </c>
      <c r="J813">
        <v>97793</v>
      </c>
      <c r="K813" s="3">
        <f>I813*Code!$F$1</f>
        <v>30952.800000000003</v>
      </c>
      <c r="L813" s="2">
        <f t="shared" si="36"/>
        <v>31.42543859649123</v>
      </c>
      <c r="M813">
        <f t="shared" ca="1" si="37"/>
        <v>31</v>
      </c>
      <c r="N813" t="str">
        <f t="shared" si="38"/>
        <v>IT</v>
      </c>
    </row>
    <row r="814" spans="1:14" x14ac:dyDescent="0.25">
      <c r="A814">
        <v>1193</v>
      </c>
      <c r="B814">
        <v>1</v>
      </c>
      <c r="C814" s="1">
        <v>27606</v>
      </c>
      <c r="D814">
        <v>1</v>
      </c>
      <c r="E814">
        <v>4</v>
      </c>
      <c r="F814">
        <v>5</v>
      </c>
      <c r="G814" t="s">
        <v>13</v>
      </c>
      <c r="H814">
        <v>40</v>
      </c>
      <c r="I814">
        <v>28640</v>
      </c>
      <c r="J814">
        <v>55200</v>
      </c>
      <c r="K814" s="3">
        <f>I814*Code!$F$1</f>
        <v>30931.200000000001</v>
      </c>
      <c r="L814" s="2">
        <f t="shared" si="36"/>
        <v>14.916666666666666</v>
      </c>
      <c r="M814">
        <f t="shared" ca="1" si="37"/>
        <v>40</v>
      </c>
      <c r="N814" t="str">
        <f t="shared" si="38"/>
        <v>IN</v>
      </c>
    </row>
    <row r="815" spans="1:14" x14ac:dyDescent="0.25">
      <c r="A815">
        <v>595</v>
      </c>
      <c r="B815">
        <v>1</v>
      </c>
      <c r="C815" s="1">
        <v>30110</v>
      </c>
      <c r="D815">
        <v>1</v>
      </c>
      <c r="E815">
        <v>4</v>
      </c>
      <c r="F815">
        <v>3</v>
      </c>
      <c r="G815" t="s">
        <v>10</v>
      </c>
      <c r="H815">
        <v>38</v>
      </c>
      <c r="I815">
        <v>28628</v>
      </c>
      <c r="J815">
        <v>1500</v>
      </c>
      <c r="K815" s="3">
        <f>I815*Code!$F$1</f>
        <v>30918.240000000002</v>
      </c>
      <c r="L815" s="2">
        <f t="shared" si="36"/>
        <v>15.695175438596491</v>
      </c>
      <c r="M815">
        <f t="shared" ca="1" si="37"/>
        <v>33</v>
      </c>
      <c r="N815" t="str">
        <f t="shared" si="38"/>
        <v>ÖF</v>
      </c>
    </row>
    <row r="816" spans="1:14" x14ac:dyDescent="0.25">
      <c r="A816">
        <v>411</v>
      </c>
      <c r="B816">
        <v>2</v>
      </c>
      <c r="C816" s="1">
        <v>20935</v>
      </c>
      <c r="D816">
        <v>1</v>
      </c>
      <c r="E816">
        <v>4</v>
      </c>
      <c r="F816">
        <v>4</v>
      </c>
      <c r="G816" t="s">
        <v>11</v>
      </c>
      <c r="H816">
        <v>40</v>
      </c>
      <c r="I816">
        <v>28624</v>
      </c>
      <c r="J816">
        <v>33006</v>
      </c>
      <c r="K816" s="3">
        <f>I816*Code!$F$1</f>
        <v>30913.920000000002</v>
      </c>
      <c r="L816" s="2">
        <f t="shared" si="36"/>
        <v>14.908333333333333</v>
      </c>
      <c r="M816">
        <f t="shared" ca="1" si="37"/>
        <v>58</v>
      </c>
      <c r="N816" t="str">
        <f t="shared" si="38"/>
        <v>IT</v>
      </c>
    </row>
    <row r="817" spans="1:14" x14ac:dyDescent="0.25">
      <c r="A817">
        <v>611</v>
      </c>
      <c r="B817">
        <v>2</v>
      </c>
      <c r="C817" s="1">
        <v>22875</v>
      </c>
      <c r="D817">
        <v>1</v>
      </c>
      <c r="E817">
        <v>1</v>
      </c>
      <c r="F817">
        <v>5</v>
      </c>
      <c r="G817" t="s">
        <v>16</v>
      </c>
      <c r="H817">
        <v>38</v>
      </c>
      <c r="I817">
        <v>28596</v>
      </c>
      <c r="J817">
        <v>25000</v>
      </c>
      <c r="K817" s="3">
        <f>I817*Code!$F$1</f>
        <v>30883.68</v>
      </c>
      <c r="L817" s="2">
        <f t="shared" si="36"/>
        <v>15.677631578947368</v>
      </c>
      <c r="M817">
        <f t="shared" ca="1" si="37"/>
        <v>53</v>
      </c>
      <c r="N817" t="str">
        <f t="shared" si="38"/>
        <v>IN</v>
      </c>
    </row>
    <row r="818" spans="1:14" x14ac:dyDescent="0.25">
      <c r="A818">
        <v>1053</v>
      </c>
      <c r="B818">
        <v>2</v>
      </c>
      <c r="C818" s="1">
        <v>23194</v>
      </c>
      <c r="D818">
        <v>1</v>
      </c>
      <c r="E818">
        <v>4</v>
      </c>
      <c r="F818">
        <v>4</v>
      </c>
      <c r="G818" t="s">
        <v>9</v>
      </c>
      <c r="H818">
        <v>30</v>
      </c>
      <c r="I818">
        <v>28596</v>
      </c>
      <c r="J818">
        <v>11094</v>
      </c>
      <c r="K818" s="3">
        <f>I818*Code!$F$1</f>
        <v>30883.68</v>
      </c>
      <c r="L818" s="2">
        <f t="shared" si="36"/>
        <v>19.858333333333334</v>
      </c>
      <c r="M818">
        <f t="shared" ca="1" si="37"/>
        <v>52</v>
      </c>
      <c r="N818" t="str">
        <f t="shared" si="38"/>
        <v>SO</v>
      </c>
    </row>
    <row r="819" spans="1:14" x14ac:dyDescent="0.25">
      <c r="A819">
        <v>439</v>
      </c>
      <c r="B819">
        <v>1</v>
      </c>
      <c r="C819" s="1">
        <v>29864</v>
      </c>
      <c r="D819">
        <v>1</v>
      </c>
      <c r="E819">
        <v>4</v>
      </c>
      <c r="F819">
        <v>5</v>
      </c>
      <c r="G819" t="s">
        <v>16</v>
      </c>
      <c r="H819">
        <v>40</v>
      </c>
      <c r="I819">
        <v>28560</v>
      </c>
      <c r="J819">
        <v>0</v>
      </c>
      <c r="K819" s="3">
        <f>I819*Code!$F$1</f>
        <v>30844.800000000003</v>
      </c>
      <c r="L819" s="2">
        <f t="shared" si="36"/>
        <v>14.875</v>
      </c>
      <c r="M819">
        <f t="shared" ca="1" si="37"/>
        <v>34</v>
      </c>
      <c r="N819" t="str">
        <f t="shared" si="38"/>
        <v>IN</v>
      </c>
    </row>
    <row r="820" spans="1:14" x14ac:dyDescent="0.25">
      <c r="A820">
        <v>386</v>
      </c>
      <c r="B820">
        <v>1</v>
      </c>
      <c r="C820" s="1">
        <v>23698</v>
      </c>
      <c r="D820">
        <v>1</v>
      </c>
      <c r="E820">
        <v>4</v>
      </c>
      <c r="F820">
        <v>4</v>
      </c>
      <c r="G820" t="s">
        <v>9</v>
      </c>
      <c r="H820">
        <v>40</v>
      </c>
      <c r="I820">
        <v>28444</v>
      </c>
      <c r="J820">
        <v>141000</v>
      </c>
      <c r="K820" s="3">
        <f>I820*Code!$F$1</f>
        <v>30719.52</v>
      </c>
      <c r="L820" s="2">
        <f t="shared" si="36"/>
        <v>14.814583333333333</v>
      </c>
      <c r="M820">
        <f t="shared" ca="1" si="37"/>
        <v>51</v>
      </c>
      <c r="N820" t="str">
        <f t="shared" si="38"/>
        <v>SO</v>
      </c>
    </row>
    <row r="821" spans="1:14" x14ac:dyDescent="0.25">
      <c r="A821">
        <v>238</v>
      </c>
      <c r="B821">
        <v>2</v>
      </c>
      <c r="C821" s="1">
        <v>29523</v>
      </c>
      <c r="D821">
        <v>1</v>
      </c>
      <c r="E821">
        <v>3</v>
      </c>
      <c r="F821">
        <v>3</v>
      </c>
      <c r="G821" t="s">
        <v>10</v>
      </c>
      <c r="H821">
        <v>38</v>
      </c>
      <c r="I821">
        <v>28436</v>
      </c>
      <c r="J821">
        <v>113484</v>
      </c>
      <c r="K821" s="3">
        <f>I821*Code!$F$1</f>
        <v>30710.880000000001</v>
      </c>
      <c r="L821" s="2">
        <f t="shared" si="36"/>
        <v>15.589912280701755</v>
      </c>
      <c r="M821">
        <f t="shared" ca="1" si="37"/>
        <v>35</v>
      </c>
      <c r="N821" t="str">
        <f t="shared" si="38"/>
        <v>ÖF</v>
      </c>
    </row>
    <row r="822" spans="1:14" x14ac:dyDescent="0.25">
      <c r="A822">
        <v>127</v>
      </c>
      <c r="B822">
        <v>1</v>
      </c>
      <c r="C822" s="1">
        <v>22682</v>
      </c>
      <c r="D822">
        <v>1</v>
      </c>
      <c r="E822">
        <v>2</v>
      </c>
      <c r="F822">
        <v>4</v>
      </c>
      <c r="G822" t="s">
        <v>20</v>
      </c>
      <c r="H822">
        <v>31</v>
      </c>
      <c r="I822">
        <v>28404</v>
      </c>
      <c r="J822">
        <v>80111</v>
      </c>
      <c r="K822" s="3">
        <f>I822*Code!$F$1</f>
        <v>30676.320000000003</v>
      </c>
      <c r="L822" s="2">
        <f t="shared" si="36"/>
        <v>19.088709677419356</v>
      </c>
      <c r="M822">
        <f t="shared" ca="1" si="37"/>
        <v>54</v>
      </c>
      <c r="N822" t="str">
        <f t="shared" si="38"/>
        <v>IT</v>
      </c>
    </row>
    <row r="823" spans="1:14" x14ac:dyDescent="0.25">
      <c r="A823">
        <v>669</v>
      </c>
      <c r="B823">
        <v>2</v>
      </c>
      <c r="C823" s="1">
        <v>30010</v>
      </c>
      <c r="D823">
        <v>1</v>
      </c>
      <c r="E823">
        <v>1</v>
      </c>
      <c r="F823">
        <v>4</v>
      </c>
      <c r="G823" t="s">
        <v>21</v>
      </c>
      <c r="H823">
        <v>23</v>
      </c>
      <c r="I823">
        <v>28384</v>
      </c>
      <c r="J823">
        <v>2862</v>
      </c>
      <c r="K823" s="3">
        <f>I823*Code!$F$1</f>
        <v>30654.720000000001</v>
      </c>
      <c r="L823" s="2">
        <f t="shared" si="36"/>
        <v>25.710144927536231</v>
      </c>
      <c r="M823">
        <f t="shared" ca="1" si="37"/>
        <v>34</v>
      </c>
      <c r="N823" t="str">
        <f t="shared" si="38"/>
        <v>CO</v>
      </c>
    </row>
    <row r="824" spans="1:14" x14ac:dyDescent="0.25">
      <c r="A824">
        <v>968</v>
      </c>
      <c r="B824">
        <v>2</v>
      </c>
      <c r="C824" s="1">
        <v>25798</v>
      </c>
      <c r="D824">
        <v>1</v>
      </c>
      <c r="E824">
        <v>1</v>
      </c>
      <c r="F824">
        <v>4</v>
      </c>
      <c r="G824" t="s">
        <v>11</v>
      </c>
      <c r="H824">
        <v>39</v>
      </c>
      <c r="I824">
        <v>28384</v>
      </c>
      <c r="J824">
        <v>358</v>
      </c>
      <c r="K824" s="3">
        <f>I824*Code!$F$1</f>
        <v>30654.720000000001</v>
      </c>
      <c r="L824" s="2">
        <f t="shared" si="36"/>
        <v>15.162393162393162</v>
      </c>
      <c r="M824">
        <f t="shared" ca="1" si="37"/>
        <v>45</v>
      </c>
      <c r="N824" t="str">
        <f t="shared" si="38"/>
        <v>IT</v>
      </c>
    </row>
    <row r="825" spans="1:14" x14ac:dyDescent="0.25">
      <c r="A825">
        <v>55</v>
      </c>
      <c r="B825">
        <v>2</v>
      </c>
      <c r="C825" s="1">
        <v>19869</v>
      </c>
      <c r="D825">
        <v>1</v>
      </c>
      <c r="E825">
        <v>1</v>
      </c>
      <c r="F825">
        <v>4</v>
      </c>
      <c r="G825" t="s">
        <v>11</v>
      </c>
      <c r="H825">
        <v>19</v>
      </c>
      <c r="I825">
        <v>28256</v>
      </c>
      <c r="J825">
        <v>125000</v>
      </c>
      <c r="K825" s="3">
        <f>I825*Code!$F$1</f>
        <v>30516.480000000003</v>
      </c>
      <c r="L825" s="2">
        <f t="shared" si="36"/>
        <v>30.982456140350877</v>
      </c>
      <c r="M825">
        <f t="shared" ca="1" si="37"/>
        <v>61</v>
      </c>
      <c r="N825" t="str">
        <f t="shared" si="38"/>
        <v>IT</v>
      </c>
    </row>
    <row r="826" spans="1:14" x14ac:dyDescent="0.25">
      <c r="A826">
        <v>19</v>
      </c>
      <c r="B826">
        <v>1</v>
      </c>
      <c r="C826" s="1">
        <v>28232</v>
      </c>
      <c r="D826">
        <v>1</v>
      </c>
      <c r="E826">
        <v>3</v>
      </c>
      <c r="F826">
        <v>4</v>
      </c>
      <c r="G826" t="s">
        <v>19</v>
      </c>
      <c r="H826">
        <v>39</v>
      </c>
      <c r="I826">
        <v>28180</v>
      </c>
      <c r="J826">
        <v>11895</v>
      </c>
      <c r="K826" s="3">
        <f>I826*Code!$F$1</f>
        <v>30434.400000000001</v>
      </c>
      <c r="L826" s="2">
        <f t="shared" si="36"/>
        <v>15.053418803418804</v>
      </c>
      <c r="M826">
        <f t="shared" ca="1" si="37"/>
        <v>38</v>
      </c>
      <c r="N826" t="str">
        <f t="shared" si="38"/>
        <v>FI</v>
      </c>
    </row>
    <row r="827" spans="1:14" x14ac:dyDescent="0.25">
      <c r="A827">
        <v>57</v>
      </c>
      <c r="B827">
        <v>2</v>
      </c>
      <c r="C827" s="1">
        <v>31958</v>
      </c>
      <c r="D827">
        <v>1</v>
      </c>
      <c r="E827">
        <v>2</v>
      </c>
      <c r="F827">
        <v>4</v>
      </c>
      <c r="G827" t="s">
        <v>20</v>
      </c>
      <c r="H827">
        <v>40</v>
      </c>
      <c r="I827">
        <v>28164</v>
      </c>
      <c r="J827">
        <v>0</v>
      </c>
      <c r="K827" s="3">
        <f>I827*Code!$F$1</f>
        <v>30417.120000000003</v>
      </c>
      <c r="L827" s="2">
        <f t="shared" si="36"/>
        <v>14.668749999999999</v>
      </c>
      <c r="M827">
        <f t="shared" ca="1" si="37"/>
        <v>28</v>
      </c>
      <c r="N827" t="str">
        <f t="shared" si="38"/>
        <v>IT</v>
      </c>
    </row>
    <row r="828" spans="1:14" x14ac:dyDescent="0.25">
      <c r="A828">
        <v>753</v>
      </c>
      <c r="B828">
        <v>2</v>
      </c>
      <c r="C828" s="1">
        <v>26293</v>
      </c>
      <c r="D828">
        <v>1</v>
      </c>
      <c r="E828">
        <v>4</v>
      </c>
      <c r="F828">
        <v>4</v>
      </c>
      <c r="G828" t="s">
        <v>9</v>
      </c>
      <c r="H828">
        <v>39</v>
      </c>
      <c r="I828">
        <v>28128</v>
      </c>
      <c r="J828">
        <v>157350</v>
      </c>
      <c r="K828" s="3">
        <f>I828*Code!$F$1</f>
        <v>30378.240000000002</v>
      </c>
      <c r="L828" s="2">
        <f t="shared" si="36"/>
        <v>15.025641025641026</v>
      </c>
      <c r="M828">
        <f t="shared" ca="1" si="37"/>
        <v>44</v>
      </c>
      <c r="N828" t="str">
        <f t="shared" si="38"/>
        <v>SO</v>
      </c>
    </row>
    <row r="829" spans="1:14" x14ac:dyDescent="0.25">
      <c r="A829">
        <v>914</v>
      </c>
      <c r="B829">
        <v>2</v>
      </c>
      <c r="C829" s="1">
        <v>26615</v>
      </c>
      <c r="D829">
        <v>1</v>
      </c>
      <c r="E829">
        <v>3</v>
      </c>
      <c r="F829">
        <v>4</v>
      </c>
      <c r="G829" t="s">
        <v>11</v>
      </c>
      <c r="H829">
        <v>37</v>
      </c>
      <c r="I829">
        <v>28128</v>
      </c>
      <c r="J829">
        <v>250173</v>
      </c>
      <c r="K829" s="3">
        <f>I829*Code!$F$1</f>
        <v>30378.240000000002</v>
      </c>
      <c r="L829" s="2">
        <f t="shared" si="36"/>
        <v>15.837837837837839</v>
      </c>
      <c r="M829">
        <f t="shared" ca="1" si="37"/>
        <v>43</v>
      </c>
      <c r="N829" t="str">
        <f t="shared" si="38"/>
        <v>IT</v>
      </c>
    </row>
    <row r="830" spans="1:14" x14ac:dyDescent="0.25">
      <c r="A830">
        <v>1217</v>
      </c>
      <c r="B830">
        <v>2</v>
      </c>
      <c r="C830" s="1">
        <v>26030</v>
      </c>
      <c r="D830">
        <v>1</v>
      </c>
      <c r="E830">
        <v>2</v>
      </c>
      <c r="F830">
        <v>4</v>
      </c>
      <c r="G830" t="s">
        <v>14</v>
      </c>
      <c r="H830">
        <v>34</v>
      </c>
      <c r="I830">
        <v>28092</v>
      </c>
      <c r="J830">
        <v>10159</v>
      </c>
      <c r="K830" s="3">
        <f>I830*Code!$F$1</f>
        <v>30339.360000000001</v>
      </c>
      <c r="L830" s="2">
        <f t="shared" si="36"/>
        <v>17.213235294117649</v>
      </c>
      <c r="M830">
        <f t="shared" ca="1" si="37"/>
        <v>44</v>
      </c>
      <c r="N830" t="str">
        <f t="shared" si="38"/>
        <v>CO</v>
      </c>
    </row>
    <row r="831" spans="1:14" x14ac:dyDescent="0.25">
      <c r="A831">
        <v>1129</v>
      </c>
      <c r="B831">
        <v>1</v>
      </c>
      <c r="C831" s="1">
        <v>29552</v>
      </c>
      <c r="D831">
        <v>1</v>
      </c>
      <c r="E831">
        <v>4</v>
      </c>
      <c r="F831">
        <v>2</v>
      </c>
      <c r="G831" t="s">
        <v>12</v>
      </c>
      <c r="H831">
        <v>40</v>
      </c>
      <c r="I831">
        <v>28076</v>
      </c>
      <c r="J831">
        <v>42110</v>
      </c>
      <c r="K831" s="3">
        <f>I831*Code!$F$1</f>
        <v>30322.080000000002</v>
      </c>
      <c r="L831" s="2">
        <f t="shared" si="36"/>
        <v>14.622916666666667</v>
      </c>
      <c r="M831">
        <f t="shared" ca="1" si="37"/>
        <v>35</v>
      </c>
      <c r="N831" t="str">
        <f t="shared" si="38"/>
        <v>SO</v>
      </c>
    </row>
    <row r="832" spans="1:14" x14ac:dyDescent="0.25">
      <c r="A832">
        <v>410</v>
      </c>
      <c r="B832">
        <v>1</v>
      </c>
      <c r="C832" s="1">
        <v>32846</v>
      </c>
      <c r="D832">
        <v>1</v>
      </c>
      <c r="E832">
        <v>1</v>
      </c>
      <c r="F832">
        <v>3</v>
      </c>
      <c r="G832" t="s">
        <v>10</v>
      </c>
      <c r="H832">
        <v>38</v>
      </c>
      <c r="I832">
        <v>28032</v>
      </c>
      <c r="J832">
        <v>3111</v>
      </c>
      <c r="K832" s="3">
        <f>I832*Code!$F$1</f>
        <v>30274.560000000001</v>
      </c>
      <c r="L832" s="2">
        <f t="shared" si="36"/>
        <v>15.368421052631579</v>
      </c>
      <c r="M832">
        <f t="shared" ca="1" si="37"/>
        <v>26</v>
      </c>
      <c r="N832" t="str">
        <f t="shared" si="38"/>
        <v>ÖF</v>
      </c>
    </row>
    <row r="833" spans="1:14" x14ac:dyDescent="0.25">
      <c r="A833">
        <v>693</v>
      </c>
      <c r="B833">
        <v>1</v>
      </c>
      <c r="C833" s="1">
        <v>24118</v>
      </c>
      <c r="D833">
        <v>1</v>
      </c>
      <c r="E833">
        <v>3</v>
      </c>
      <c r="F833">
        <v>4</v>
      </c>
      <c r="G833" t="s">
        <v>20</v>
      </c>
      <c r="H833">
        <v>40</v>
      </c>
      <c r="I833">
        <v>28032</v>
      </c>
      <c r="J833">
        <v>13759</v>
      </c>
      <c r="K833" s="3">
        <f>I833*Code!$F$1</f>
        <v>30274.560000000001</v>
      </c>
      <c r="L833" s="2">
        <f t="shared" si="36"/>
        <v>14.6</v>
      </c>
      <c r="M833">
        <f t="shared" ca="1" si="37"/>
        <v>50</v>
      </c>
      <c r="N833" t="str">
        <f t="shared" si="38"/>
        <v>IT</v>
      </c>
    </row>
    <row r="834" spans="1:14" x14ac:dyDescent="0.25">
      <c r="A834">
        <v>1072</v>
      </c>
      <c r="B834">
        <v>1</v>
      </c>
      <c r="C834" s="1">
        <v>22928</v>
      </c>
      <c r="D834">
        <v>1</v>
      </c>
      <c r="E834">
        <v>2</v>
      </c>
      <c r="F834">
        <v>4</v>
      </c>
      <c r="G834" t="s">
        <v>20</v>
      </c>
      <c r="H834">
        <v>38</v>
      </c>
      <c r="I834">
        <v>28016</v>
      </c>
      <c r="J834">
        <v>196905</v>
      </c>
      <c r="K834" s="3">
        <f>I834*Code!$F$1</f>
        <v>30257.280000000002</v>
      </c>
      <c r="L834" s="2">
        <f t="shared" si="36"/>
        <v>15.359649122807017</v>
      </c>
      <c r="M834">
        <f t="shared" ca="1" si="37"/>
        <v>53</v>
      </c>
      <c r="N834" t="str">
        <f t="shared" si="38"/>
        <v>IT</v>
      </c>
    </row>
    <row r="835" spans="1:14" x14ac:dyDescent="0.25">
      <c r="A835">
        <v>1049</v>
      </c>
      <c r="B835">
        <v>1</v>
      </c>
      <c r="C835" s="1">
        <v>33354</v>
      </c>
      <c r="D835">
        <v>1</v>
      </c>
      <c r="E835">
        <v>3</v>
      </c>
      <c r="F835">
        <v>4</v>
      </c>
      <c r="G835" t="s">
        <v>14</v>
      </c>
      <c r="H835">
        <v>39</v>
      </c>
      <c r="I835">
        <v>28012</v>
      </c>
      <c r="J835">
        <v>36336</v>
      </c>
      <c r="K835" s="3">
        <f>I835*Code!$F$1</f>
        <v>30252.960000000003</v>
      </c>
      <c r="L835" s="2">
        <f t="shared" ref="L835:L898" si="39">IF(H835&gt;0,I835/(12*4*H835),0)</f>
        <v>14.963675213675213</v>
      </c>
      <c r="M835">
        <f t="shared" ref="M835:M898" ca="1" si="40">ROUNDDOWN(YEARFRAC(C835,TODAY(),1),0)</f>
        <v>24</v>
      </c>
      <c r="N835" t="str">
        <f t="shared" ref="N835:N898" si="41">MID(G835,2,2)</f>
        <v>CO</v>
      </c>
    </row>
    <row r="836" spans="1:14" x14ac:dyDescent="0.25">
      <c r="A836">
        <v>752</v>
      </c>
      <c r="B836">
        <v>2</v>
      </c>
      <c r="C836" s="1">
        <v>31023</v>
      </c>
      <c r="D836">
        <v>1</v>
      </c>
      <c r="E836">
        <v>1</v>
      </c>
      <c r="F836">
        <v>4</v>
      </c>
      <c r="G836" t="s">
        <v>14</v>
      </c>
      <c r="H836">
        <v>38</v>
      </c>
      <c r="I836">
        <v>27992</v>
      </c>
      <c r="J836">
        <v>4900</v>
      </c>
      <c r="K836" s="3">
        <f>I836*Code!$F$1</f>
        <v>30231.360000000001</v>
      </c>
      <c r="L836" s="2">
        <f t="shared" si="39"/>
        <v>15.346491228070175</v>
      </c>
      <c r="M836">
        <f t="shared" ca="1" si="40"/>
        <v>31</v>
      </c>
      <c r="N836" t="str">
        <f t="shared" si="41"/>
        <v>CO</v>
      </c>
    </row>
    <row r="837" spans="1:14" x14ac:dyDescent="0.25">
      <c r="A837">
        <v>1244</v>
      </c>
      <c r="B837">
        <v>1</v>
      </c>
      <c r="C837" s="1">
        <v>27433</v>
      </c>
      <c r="D837">
        <v>1</v>
      </c>
      <c r="E837">
        <v>4</v>
      </c>
      <c r="F837">
        <v>5</v>
      </c>
      <c r="G837" t="s">
        <v>13</v>
      </c>
      <c r="H837">
        <v>40</v>
      </c>
      <c r="I837">
        <v>27968</v>
      </c>
      <c r="J837">
        <v>57808</v>
      </c>
      <c r="K837" s="3">
        <f>I837*Code!$F$1</f>
        <v>30205.440000000002</v>
      </c>
      <c r="L837" s="2">
        <f t="shared" si="39"/>
        <v>14.566666666666666</v>
      </c>
      <c r="M837">
        <f t="shared" ca="1" si="40"/>
        <v>41</v>
      </c>
      <c r="N837" t="str">
        <f t="shared" si="41"/>
        <v>IN</v>
      </c>
    </row>
    <row r="838" spans="1:14" x14ac:dyDescent="0.25">
      <c r="A838">
        <v>317</v>
      </c>
      <c r="B838">
        <v>2</v>
      </c>
      <c r="C838" s="1">
        <v>22083</v>
      </c>
      <c r="D838">
        <v>1</v>
      </c>
      <c r="E838">
        <v>4</v>
      </c>
      <c r="F838">
        <v>4</v>
      </c>
      <c r="G838" t="s">
        <v>21</v>
      </c>
      <c r="H838">
        <v>27</v>
      </c>
      <c r="I838">
        <v>27936</v>
      </c>
      <c r="J838">
        <v>3747</v>
      </c>
      <c r="K838" s="3">
        <f>I838*Code!$F$1</f>
        <v>30170.880000000001</v>
      </c>
      <c r="L838" s="2">
        <f t="shared" si="39"/>
        <v>21.555555555555557</v>
      </c>
      <c r="M838">
        <f t="shared" ca="1" si="40"/>
        <v>55</v>
      </c>
      <c r="N838" t="str">
        <f t="shared" si="41"/>
        <v>CO</v>
      </c>
    </row>
    <row r="839" spans="1:14" x14ac:dyDescent="0.25">
      <c r="A839">
        <v>582</v>
      </c>
      <c r="B839">
        <v>1</v>
      </c>
      <c r="C839" s="1">
        <v>29782</v>
      </c>
      <c r="D839">
        <v>1</v>
      </c>
      <c r="E839">
        <v>2</v>
      </c>
      <c r="F839">
        <v>4</v>
      </c>
      <c r="G839" t="s">
        <v>11</v>
      </c>
      <c r="H839">
        <v>45</v>
      </c>
      <c r="I839">
        <v>27928</v>
      </c>
      <c r="J839">
        <v>4976</v>
      </c>
      <c r="K839" s="3">
        <f>I839*Code!$F$1</f>
        <v>30162.240000000002</v>
      </c>
      <c r="L839" s="2">
        <f t="shared" si="39"/>
        <v>12.92962962962963</v>
      </c>
      <c r="M839">
        <f t="shared" ca="1" si="40"/>
        <v>34</v>
      </c>
      <c r="N839" t="str">
        <f t="shared" si="41"/>
        <v>IT</v>
      </c>
    </row>
    <row r="840" spans="1:14" x14ac:dyDescent="0.25">
      <c r="A840">
        <v>1199</v>
      </c>
      <c r="B840">
        <v>2</v>
      </c>
      <c r="C840" s="1">
        <v>20543</v>
      </c>
      <c r="D840">
        <v>1</v>
      </c>
      <c r="E840">
        <v>4</v>
      </c>
      <c r="F840">
        <v>4</v>
      </c>
      <c r="G840" t="s">
        <v>9</v>
      </c>
      <c r="H840">
        <v>40</v>
      </c>
      <c r="I840">
        <v>27840</v>
      </c>
      <c r="J840">
        <v>10600</v>
      </c>
      <c r="K840" s="3">
        <f>I840*Code!$F$1</f>
        <v>30067.200000000001</v>
      </c>
      <c r="L840" s="2">
        <f t="shared" si="39"/>
        <v>14.5</v>
      </c>
      <c r="M840">
        <f t="shared" ca="1" si="40"/>
        <v>59</v>
      </c>
      <c r="N840" t="str">
        <f t="shared" si="41"/>
        <v>SO</v>
      </c>
    </row>
    <row r="841" spans="1:14" x14ac:dyDescent="0.25">
      <c r="A841">
        <v>975</v>
      </c>
      <c r="B841">
        <v>1</v>
      </c>
      <c r="C841" s="1">
        <v>28915</v>
      </c>
      <c r="D841">
        <v>1</v>
      </c>
      <c r="E841">
        <v>4</v>
      </c>
      <c r="F841">
        <v>4</v>
      </c>
      <c r="G841" t="s">
        <v>20</v>
      </c>
      <c r="H841">
        <v>38</v>
      </c>
      <c r="I841">
        <v>27828</v>
      </c>
      <c r="J841">
        <v>133500</v>
      </c>
      <c r="K841" s="3">
        <f>I841*Code!$F$1</f>
        <v>30054.240000000002</v>
      </c>
      <c r="L841" s="2">
        <f t="shared" si="39"/>
        <v>15.256578947368421</v>
      </c>
      <c r="M841">
        <f t="shared" ca="1" si="40"/>
        <v>37</v>
      </c>
      <c r="N841" t="str">
        <f t="shared" si="41"/>
        <v>IT</v>
      </c>
    </row>
    <row r="842" spans="1:14" x14ac:dyDescent="0.25">
      <c r="A842">
        <v>258</v>
      </c>
      <c r="B842">
        <v>2</v>
      </c>
      <c r="C842" s="1">
        <v>23612</v>
      </c>
      <c r="D842">
        <v>1</v>
      </c>
      <c r="E842">
        <v>4</v>
      </c>
      <c r="F842">
        <v>4</v>
      </c>
      <c r="G842" t="s">
        <v>9</v>
      </c>
      <c r="H842">
        <v>38</v>
      </c>
      <c r="I842">
        <v>27812</v>
      </c>
      <c r="J842">
        <v>10736</v>
      </c>
      <c r="K842" s="3">
        <f>I842*Code!$F$1</f>
        <v>30036.960000000003</v>
      </c>
      <c r="L842" s="2">
        <f t="shared" si="39"/>
        <v>15.24780701754386</v>
      </c>
      <c r="M842">
        <f t="shared" ca="1" si="40"/>
        <v>51</v>
      </c>
      <c r="N842" t="str">
        <f t="shared" si="41"/>
        <v>SO</v>
      </c>
    </row>
    <row r="843" spans="1:14" x14ac:dyDescent="0.25">
      <c r="A843">
        <v>312</v>
      </c>
      <c r="B843">
        <v>1</v>
      </c>
      <c r="C843" s="1">
        <v>30385</v>
      </c>
      <c r="D843">
        <v>1</v>
      </c>
      <c r="E843">
        <v>4</v>
      </c>
      <c r="F843">
        <v>4</v>
      </c>
      <c r="G843" t="s">
        <v>11</v>
      </c>
      <c r="H843">
        <v>40</v>
      </c>
      <c r="I843">
        <v>27780</v>
      </c>
      <c r="J843">
        <v>543</v>
      </c>
      <c r="K843" s="3">
        <f>I843*Code!$F$1</f>
        <v>30002.400000000001</v>
      </c>
      <c r="L843" s="2">
        <f t="shared" si="39"/>
        <v>14.46875</v>
      </c>
      <c r="M843">
        <f t="shared" ca="1" si="40"/>
        <v>32</v>
      </c>
      <c r="N843" t="str">
        <f t="shared" si="41"/>
        <v>IT</v>
      </c>
    </row>
    <row r="844" spans="1:14" x14ac:dyDescent="0.25">
      <c r="A844">
        <v>588</v>
      </c>
      <c r="B844">
        <v>1</v>
      </c>
      <c r="C844" s="1">
        <v>28823</v>
      </c>
      <c r="D844">
        <v>1</v>
      </c>
      <c r="E844">
        <v>1</v>
      </c>
      <c r="F844">
        <v>3</v>
      </c>
      <c r="G844" t="s">
        <v>10</v>
      </c>
      <c r="H844">
        <v>40</v>
      </c>
      <c r="I844">
        <v>27772</v>
      </c>
      <c r="J844">
        <v>13443</v>
      </c>
      <c r="K844" s="3">
        <f>I844*Code!$F$1</f>
        <v>29993.760000000002</v>
      </c>
      <c r="L844" s="2">
        <f t="shared" si="39"/>
        <v>14.464583333333334</v>
      </c>
      <c r="M844">
        <f t="shared" ca="1" si="40"/>
        <v>37</v>
      </c>
      <c r="N844" t="str">
        <f t="shared" si="41"/>
        <v>ÖF</v>
      </c>
    </row>
    <row r="845" spans="1:14" x14ac:dyDescent="0.25">
      <c r="A845">
        <v>1083</v>
      </c>
      <c r="B845">
        <v>1</v>
      </c>
      <c r="C845" s="1">
        <v>20002</v>
      </c>
      <c r="D845">
        <v>1</v>
      </c>
      <c r="E845">
        <v>1</v>
      </c>
      <c r="F845">
        <v>4</v>
      </c>
      <c r="G845" t="s">
        <v>12</v>
      </c>
      <c r="H845">
        <v>20</v>
      </c>
      <c r="I845">
        <v>27740</v>
      </c>
      <c r="J845">
        <v>33929</v>
      </c>
      <c r="K845" s="3">
        <f>I845*Code!$F$1</f>
        <v>29959.200000000001</v>
      </c>
      <c r="L845" s="2">
        <f t="shared" si="39"/>
        <v>28.895833333333332</v>
      </c>
      <c r="M845">
        <f t="shared" ca="1" si="40"/>
        <v>61</v>
      </c>
      <c r="N845" t="str">
        <f t="shared" si="41"/>
        <v>SO</v>
      </c>
    </row>
    <row r="846" spans="1:14" x14ac:dyDescent="0.25">
      <c r="A846">
        <v>1257</v>
      </c>
      <c r="B846">
        <v>1</v>
      </c>
      <c r="C846" s="1">
        <v>23393</v>
      </c>
      <c r="D846">
        <v>1</v>
      </c>
      <c r="E846">
        <v>4</v>
      </c>
      <c r="F846">
        <v>4</v>
      </c>
      <c r="G846" t="s">
        <v>14</v>
      </c>
      <c r="H846">
        <v>38</v>
      </c>
      <c r="I846">
        <v>27684</v>
      </c>
      <c r="J846">
        <v>5000</v>
      </c>
      <c r="K846" s="3">
        <f>I846*Code!$F$1</f>
        <v>29898.720000000001</v>
      </c>
      <c r="L846" s="2">
        <f t="shared" si="39"/>
        <v>15.177631578947368</v>
      </c>
      <c r="M846">
        <f t="shared" ca="1" si="40"/>
        <v>52</v>
      </c>
      <c r="N846" t="str">
        <f t="shared" si="41"/>
        <v>CO</v>
      </c>
    </row>
    <row r="847" spans="1:14" x14ac:dyDescent="0.25">
      <c r="A847">
        <v>599</v>
      </c>
      <c r="B847">
        <v>2</v>
      </c>
      <c r="C847" s="1">
        <v>21002</v>
      </c>
      <c r="D847">
        <v>1</v>
      </c>
      <c r="E847">
        <v>4</v>
      </c>
      <c r="F847">
        <v>4</v>
      </c>
      <c r="G847" t="s">
        <v>9</v>
      </c>
      <c r="H847">
        <v>39</v>
      </c>
      <c r="I847">
        <v>27664</v>
      </c>
      <c r="J847">
        <v>183000</v>
      </c>
      <c r="K847" s="3">
        <f>I847*Code!$F$1</f>
        <v>29877.120000000003</v>
      </c>
      <c r="L847" s="2">
        <f t="shared" si="39"/>
        <v>14.777777777777779</v>
      </c>
      <c r="M847">
        <f t="shared" ca="1" si="40"/>
        <v>58</v>
      </c>
      <c r="N847" t="str">
        <f t="shared" si="41"/>
        <v>SO</v>
      </c>
    </row>
    <row r="848" spans="1:14" x14ac:dyDescent="0.25">
      <c r="A848">
        <v>1008</v>
      </c>
      <c r="B848">
        <v>2</v>
      </c>
      <c r="C848" s="1">
        <v>27079</v>
      </c>
      <c r="D848">
        <v>1</v>
      </c>
      <c r="E848">
        <v>4</v>
      </c>
      <c r="F848">
        <v>4</v>
      </c>
      <c r="G848" t="s">
        <v>11</v>
      </c>
      <c r="H848">
        <v>31</v>
      </c>
      <c r="I848">
        <v>27596</v>
      </c>
      <c r="J848">
        <v>240292</v>
      </c>
      <c r="K848" s="3">
        <f>I848*Code!$F$1</f>
        <v>29803.68</v>
      </c>
      <c r="L848" s="2">
        <f t="shared" si="39"/>
        <v>18.545698924731184</v>
      </c>
      <c r="M848">
        <f t="shared" ca="1" si="40"/>
        <v>42</v>
      </c>
      <c r="N848" t="str">
        <f t="shared" si="41"/>
        <v>IT</v>
      </c>
    </row>
    <row r="849" spans="1:14" x14ac:dyDescent="0.25">
      <c r="A849">
        <v>910</v>
      </c>
      <c r="B849">
        <v>2</v>
      </c>
      <c r="C849" s="1">
        <v>31917</v>
      </c>
      <c r="D849">
        <v>1</v>
      </c>
      <c r="E849">
        <v>4</v>
      </c>
      <c r="F849">
        <v>4</v>
      </c>
      <c r="G849" t="s">
        <v>12</v>
      </c>
      <c r="H849">
        <v>38</v>
      </c>
      <c r="I849">
        <v>27564</v>
      </c>
      <c r="J849">
        <v>205935</v>
      </c>
      <c r="K849" s="3">
        <f>I849*Code!$F$1</f>
        <v>29769.120000000003</v>
      </c>
      <c r="L849" s="2">
        <f t="shared" si="39"/>
        <v>15.111842105263158</v>
      </c>
      <c r="M849">
        <f t="shared" ca="1" si="40"/>
        <v>28</v>
      </c>
      <c r="N849" t="str">
        <f t="shared" si="41"/>
        <v>SO</v>
      </c>
    </row>
    <row r="850" spans="1:14" x14ac:dyDescent="0.25">
      <c r="A850">
        <v>1225</v>
      </c>
      <c r="B850">
        <v>2</v>
      </c>
      <c r="C850" s="1">
        <v>29043</v>
      </c>
      <c r="D850">
        <v>1</v>
      </c>
      <c r="E850">
        <v>2</v>
      </c>
      <c r="F850">
        <v>4</v>
      </c>
      <c r="G850" t="s">
        <v>20</v>
      </c>
      <c r="H850">
        <v>38</v>
      </c>
      <c r="I850">
        <v>27520</v>
      </c>
      <c r="J850">
        <v>71828</v>
      </c>
      <c r="K850" s="3">
        <f>I850*Code!$F$1</f>
        <v>29721.600000000002</v>
      </c>
      <c r="L850" s="2">
        <f t="shared" si="39"/>
        <v>15.087719298245615</v>
      </c>
      <c r="M850">
        <f t="shared" ca="1" si="40"/>
        <v>36</v>
      </c>
      <c r="N850" t="str">
        <f t="shared" si="41"/>
        <v>IT</v>
      </c>
    </row>
    <row r="851" spans="1:14" x14ac:dyDescent="0.25">
      <c r="A851">
        <v>731</v>
      </c>
      <c r="B851">
        <v>2</v>
      </c>
      <c r="C851" s="1">
        <v>26811</v>
      </c>
      <c r="D851">
        <v>1</v>
      </c>
      <c r="E851">
        <v>4</v>
      </c>
      <c r="F851">
        <v>4</v>
      </c>
      <c r="G851" t="s">
        <v>20</v>
      </c>
      <c r="H851">
        <v>20</v>
      </c>
      <c r="I851">
        <v>27464</v>
      </c>
      <c r="J851">
        <v>223720</v>
      </c>
      <c r="K851" s="3">
        <f>I851*Code!$F$1</f>
        <v>29661.120000000003</v>
      </c>
      <c r="L851" s="2">
        <f t="shared" si="39"/>
        <v>28.608333333333334</v>
      </c>
      <c r="M851">
        <f t="shared" ca="1" si="40"/>
        <v>42</v>
      </c>
      <c r="N851" t="str">
        <f t="shared" si="41"/>
        <v>IT</v>
      </c>
    </row>
    <row r="852" spans="1:14" x14ac:dyDescent="0.25">
      <c r="A852">
        <v>936</v>
      </c>
      <c r="B852">
        <v>1</v>
      </c>
      <c r="C852" s="1">
        <v>33148</v>
      </c>
      <c r="D852">
        <v>1</v>
      </c>
      <c r="E852">
        <v>4</v>
      </c>
      <c r="F852">
        <v>5</v>
      </c>
      <c r="G852" t="s">
        <v>13</v>
      </c>
      <c r="H852">
        <v>40</v>
      </c>
      <c r="I852">
        <v>27452</v>
      </c>
      <c r="J852">
        <v>7607</v>
      </c>
      <c r="K852" s="3">
        <f>I852*Code!$F$1</f>
        <v>29648.160000000003</v>
      </c>
      <c r="L852" s="2">
        <f t="shared" si="39"/>
        <v>14.297916666666667</v>
      </c>
      <c r="M852">
        <f t="shared" ca="1" si="40"/>
        <v>25</v>
      </c>
      <c r="N852" t="str">
        <f t="shared" si="41"/>
        <v>IN</v>
      </c>
    </row>
    <row r="853" spans="1:14" x14ac:dyDescent="0.25">
      <c r="A853">
        <v>1273</v>
      </c>
      <c r="B853">
        <v>1</v>
      </c>
      <c r="C853" s="1">
        <v>28701</v>
      </c>
      <c r="D853">
        <v>1</v>
      </c>
      <c r="E853">
        <v>4</v>
      </c>
      <c r="F853">
        <v>5</v>
      </c>
      <c r="G853" t="s">
        <v>13</v>
      </c>
      <c r="H853">
        <v>40</v>
      </c>
      <c r="I853">
        <v>27416</v>
      </c>
      <c r="J853">
        <v>5354</v>
      </c>
      <c r="K853" s="3">
        <f>I853*Code!$F$1</f>
        <v>29609.280000000002</v>
      </c>
      <c r="L853" s="2">
        <f t="shared" si="39"/>
        <v>14.279166666666667</v>
      </c>
      <c r="M853">
        <f t="shared" ca="1" si="40"/>
        <v>37</v>
      </c>
      <c r="N853" t="str">
        <f t="shared" si="41"/>
        <v>IN</v>
      </c>
    </row>
    <row r="854" spans="1:14" x14ac:dyDescent="0.25">
      <c r="A854">
        <v>203</v>
      </c>
      <c r="B854">
        <v>1</v>
      </c>
      <c r="C854" s="1">
        <v>30920</v>
      </c>
      <c r="D854">
        <v>1</v>
      </c>
      <c r="E854">
        <v>2</v>
      </c>
      <c r="F854">
        <v>4</v>
      </c>
      <c r="G854" t="s">
        <v>19</v>
      </c>
      <c r="H854">
        <v>40</v>
      </c>
      <c r="I854">
        <v>27412</v>
      </c>
      <c r="J854">
        <v>77923</v>
      </c>
      <c r="K854" s="3">
        <f>I854*Code!$F$1</f>
        <v>29604.960000000003</v>
      </c>
      <c r="L854" s="2">
        <f t="shared" si="39"/>
        <v>14.277083333333334</v>
      </c>
      <c r="M854">
        <f t="shared" ca="1" si="40"/>
        <v>31</v>
      </c>
      <c r="N854" t="str">
        <f t="shared" si="41"/>
        <v>FI</v>
      </c>
    </row>
    <row r="855" spans="1:14" x14ac:dyDescent="0.25">
      <c r="A855">
        <v>159</v>
      </c>
      <c r="B855">
        <v>2</v>
      </c>
      <c r="C855" s="1">
        <v>28796</v>
      </c>
      <c r="D855">
        <v>1</v>
      </c>
      <c r="E855">
        <v>2</v>
      </c>
      <c r="F855">
        <v>4</v>
      </c>
      <c r="G855" t="s">
        <v>12</v>
      </c>
      <c r="H855">
        <v>39</v>
      </c>
      <c r="I855">
        <v>27336</v>
      </c>
      <c r="J855">
        <v>19530</v>
      </c>
      <c r="K855" s="3">
        <f>I855*Code!$F$1</f>
        <v>29522.880000000001</v>
      </c>
      <c r="L855" s="2">
        <f t="shared" si="39"/>
        <v>14.602564102564102</v>
      </c>
      <c r="M855">
        <f t="shared" ca="1" si="40"/>
        <v>37</v>
      </c>
      <c r="N855" t="str">
        <f t="shared" si="41"/>
        <v>SO</v>
      </c>
    </row>
    <row r="856" spans="1:14" x14ac:dyDescent="0.25">
      <c r="A856">
        <v>677</v>
      </c>
      <c r="B856">
        <v>2</v>
      </c>
      <c r="C856" s="1">
        <v>19945</v>
      </c>
      <c r="D856">
        <v>1</v>
      </c>
      <c r="E856">
        <v>4</v>
      </c>
      <c r="F856">
        <v>5</v>
      </c>
      <c r="G856" t="s">
        <v>13</v>
      </c>
      <c r="H856">
        <v>38</v>
      </c>
      <c r="I856">
        <v>27332</v>
      </c>
      <c r="J856">
        <v>41374</v>
      </c>
      <c r="K856" s="3">
        <f>I856*Code!$F$1</f>
        <v>29518.560000000001</v>
      </c>
      <c r="L856" s="2">
        <f t="shared" si="39"/>
        <v>14.984649122807017</v>
      </c>
      <c r="M856">
        <f t="shared" ca="1" si="40"/>
        <v>61</v>
      </c>
      <c r="N856" t="str">
        <f t="shared" si="41"/>
        <v>IN</v>
      </c>
    </row>
    <row r="857" spans="1:14" x14ac:dyDescent="0.25">
      <c r="A857">
        <v>834</v>
      </c>
      <c r="B857">
        <v>1</v>
      </c>
      <c r="C857" s="1">
        <v>26738</v>
      </c>
      <c r="D857">
        <v>1</v>
      </c>
      <c r="E857">
        <v>2</v>
      </c>
      <c r="F857">
        <v>2</v>
      </c>
      <c r="G857" t="s">
        <v>11</v>
      </c>
      <c r="H857">
        <v>50</v>
      </c>
      <c r="I857">
        <v>27332</v>
      </c>
      <c r="J857">
        <v>14808</v>
      </c>
      <c r="K857" s="3">
        <f>I857*Code!$F$1</f>
        <v>29518.560000000001</v>
      </c>
      <c r="L857" s="2">
        <f t="shared" si="39"/>
        <v>11.388333333333334</v>
      </c>
      <c r="M857">
        <f t="shared" ca="1" si="40"/>
        <v>42</v>
      </c>
      <c r="N857" t="str">
        <f t="shared" si="41"/>
        <v>IT</v>
      </c>
    </row>
    <row r="858" spans="1:14" x14ac:dyDescent="0.25">
      <c r="A858">
        <v>122</v>
      </c>
      <c r="B858">
        <v>1</v>
      </c>
      <c r="C858" s="1">
        <v>21921</v>
      </c>
      <c r="D858">
        <v>1</v>
      </c>
      <c r="E858">
        <v>4</v>
      </c>
      <c r="F858">
        <v>5</v>
      </c>
      <c r="G858" t="s">
        <v>13</v>
      </c>
      <c r="H858">
        <v>37</v>
      </c>
      <c r="I858">
        <v>27292</v>
      </c>
      <c r="J858">
        <v>13000</v>
      </c>
      <c r="K858" s="3">
        <f>I858*Code!$F$1</f>
        <v>29475.360000000001</v>
      </c>
      <c r="L858" s="2">
        <f t="shared" si="39"/>
        <v>15.367117117117116</v>
      </c>
      <c r="M858">
        <f t="shared" ca="1" si="40"/>
        <v>56</v>
      </c>
      <c r="N858" t="str">
        <f t="shared" si="41"/>
        <v>IN</v>
      </c>
    </row>
    <row r="859" spans="1:14" x14ac:dyDescent="0.25">
      <c r="A859">
        <v>1222</v>
      </c>
      <c r="B859">
        <v>1</v>
      </c>
      <c r="C859" s="1">
        <v>20769</v>
      </c>
      <c r="D859">
        <v>1</v>
      </c>
      <c r="E859">
        <v>4</v>
      </c>
      <c r="F859">
        <v>5</v>
      </c>
      <c r="G859" t="s">
        <v>13</v>
      </c>
      <c r="H859">
        <v>40</v>
      </c>
      <c r="I859">
        <v>27284</v>
      </c>
      <c r="J859">
        <v>32500</v>
      </c>
      <c r="K859" s="3">
        <f>I859*Code!$F$1</f>
        <v>29466.720000000001</v>
      </c>
      <c r="L859" s="2">
        <f t="shared" si="39"/>
        <v>14.210416666666667</v>
      </c>
      <c r="M859">
        <f t="shared" ca="1" si="40"/>
        <v>59</v>
      </c>
      <c r="N859" t="str">
        <f t="shared" si="41"/>
        <v>IN</v>
      </c>
    </row>
    <row r="860" spans="1:14" x14ac:dyDescent="0.25">
      <c r="A860">
        <v>512</v>
      </c>
      <c r="B860">
        <v>1</v>
      </c>
      <c r="C860" s="1">
        <v>25569</v>
      </c>
      <c r="D860">
        <v>1</v>
      </c>
      <c r="E860">
        <v>1</v>
      </c>
      <c r="F860">
        <v>4</v>
      </c>
      <c r="G860" t="s">
        <v>19</v>
      </c>
      <c r="H860">
        <v>39</v>
      </c>
      <c r="I860">
        <v>27272</v>
      </c>
      <c r="J860">
        <v>3200</v>
      </c>
      <c r="K860" s="3">
        <f>I860*Code!$F$1</f>
        <v>29453.760000000002</v>
      </c>
      <c r="L860" s="2">
        <f t="shared" si="39"/>
        <v>14.568376068376068</v>
      </c>
      <c r="M860">
        <f t="shared" ca="1" si="40"/>
        <v>46</v>
      </c>
      <c r="N860" t="str">
        <f t="shared" si="41"/>
        <v>FI</v>
      </c>
    </row>
    <row r="861" spans="1:14" x14ac:dyDescent="0.25">
      <c r="A861">
        <v>1221</v>
      </c>
      <c r="B861">
        <v>1</v>
      </c>
      <c r="C861" s="1">
        <v>27333</v>
      </c>
      <c r="D861">
        <v>1</v>
      </c>
      <c r="E861">
        <v>1</v>
      </c>
      <c r="F861">
        <v>4</v>
      </c>
      <c r="G861" t="s">
        <v>9</v>
      </c>
      <c r="H861">
        <v>40</v>
      </c>
      <c r="I861">
        <v>27192</v>
      </c>
      <c r="J861">
        <v>2000</v>
      </c>
      <c r="K861" s="3">
        <f>I861*Code!$F$1</f>
        <v>29367.360000000001</v>
      </c>
      <c r="L861" s="2">
        <f t="shared" si="39"/>
        <v>14.1625</v>
      </c>
      <c r="M861">
        <f t="shared" ca="1" si="40"/>
        <v>41</v>
      </c>
      <c r="N861" t="str">
        <f t="shared" si="41"/>
        <v>SO</v>
      </c>
    </row>
    <row r="862" spans="1:14" x14ac:dyDescent="0.25">
      <c r="A862">
        <v>67</v>
      </c>
      <c r="B862">
        <v>2</v>
      </c>
      <c r="C862" s="1">
        <v>21078</v>
      </c>
      <c r="D862">
        <v>1</v>
      </c>
      <c r="E862">
        <v>1</v>
      </c>
      <c r="F862">
        <v>3</v>
      </c>
      <c r="G862" t="s">
        <v>10</v>
      </c>
      <c r="H862">
        <v>14</v>
      </c>
      <c r="I862">
        <v>27104</v>
      </c>
      <c r="J862">
        <v>5737</v>
      </c>
      <c r="K862" s="3">
        <f>I862*Code!$F$1</f>
        <v>29272.320000000003</v>
      </c>
      <c r="L862" s="2">
        <f t="shared" si="39"/>
        <v>40.333333333333336</v>
      </c>
      <c r="M862">
        <f t="shared" ca="1" si="40"/>
        <v>58</v>
      </c>
      <c r="N862" t="str">
        <f t="shared" si="41"/>
        <v>ÖF</v>
      </c>
    </row>
    <row r="863" spans="1:14" x14ac:dyDescent="0.25">
      <c r="A863">
        <v>191</v>
      </c>
      <c r="B863">
        <v>1</v>
      </c>
      <c r="C863" s="1">
        <v>27336</v>
      </c>
      <c r="D863">
        <v>1</v>
      </c>
      <c r="E863">
        <v>4</v>
      </c>
      <c r="F863">
        <v>3</v>
      </c>
      <c r="G863" t="s">
        <v>10</v>
      </c>
      <c r="H863">
        <v>39</v>
      </c>
      <c r="I863">
        <v>27104</v>
      </c>
      <c r="J863">
        <v>77000</v>
      </c>
      <c r="K863" s="3">
        <f>I863*Code!$F$1</f>
        <v>29272.320000000003</v>
      </c>
      <c r="L863" s="2">
        <f t="shared" si="39"/>
        <v>14.478632478632479</v>
      </c>
      <c r="M863">
        <f t="shared" ca="1" si="40"/>
        <v>41</v>
      </c>
      <c r="N863" t="str">
        <f t="shared" si="41"/>
        <v>ÖF</v>
      </c>
    </row>
    <row r="864" spans="1:14" x14ac:dyDescent="0.25">
      <c r="A864">
        <v>1094</v>
      </c>
      <c r="B864">
        <v>2</v>
      </c>
      <c r="C864" s="1">
        <v>23588</v>
      </c>
      <c r="D864">
        <v>1</v>
      </c>
      <c r="E864">
        <v>2</v>
      </c>
      <c r="F864">
        <v>4</v>
      </c>
      <c r="G864" t="s">
        <v>21</v>
      </c>
      <c r="H864">
        <v>39</v>
      </c>
      <c r="I864">
        <v>27100</v>
      </c>
      <c r="J864">
        <v>52470</v>
      </c>
      <c r="K864" s="3">
        <f>I864*Code!$F$1</f>
        <v>29268.000000000004</v>
      </c>
      <c r="L864" s="2">
        <f t="shared" si="39"/>
        <v>14.476495726495726</v>
      </c>
      <c r="M864">
        <f t="shared" ca="1" si="40"/>
        <v>51</v>
      </c>
      <c r="N864" t="str">
        <f t="shared" si="41"/>
        <v>CO</v>
      </c>
    </row>
    <row r="865" spans="1:14" x14ac:dyDescent="0.25">
      <c r="A865">
        <v>10</v>
      </c>
      <c r="B865">
        <v>2</v>
      </c>
      <c r="C865" s="1">
        <v>21592</v>
      </c>
      <c r="D865">
        <v>1</v>
      </c>
      <c r="E865">
        <v>3</v>
      </c>
      <c r="F865">
        <v>4</v>
      </c>
      <c r="G865" t="s">
        <v>9</v>
      </c>
      <c r="H865">
        <v>38</v>
      </c>
      <c r="I865">
        <v>27084</v>
      </c>
      <c r="J865">
        <v>2314</v>
      </c>
      <c r="K865" s="3">
        <f>I865*Code!$F$1</f>
        <v>29250.720000000001</v>
      </c>
      <c r="L865" s="2">
        <f t="shared" si="39"/>
        <v>14.848684210526315</v>
      </c>
      <c r="M865">
        <f t="shared" ca="1" si="40"/>
        <v>57</v>
      </c>
      <c r="N865" t="str">
        <f t="shared" si="41"/>
        <v>SO</v>
      </c>
    </row>
    <row r="866" spans="1:14" x14ac:dyDescent="0.25">
      <c r="A866">
        <v>820</v>
      </c>
      <c r="B866">
        <v>2</v>
      </c>
      <c r="C866" s="1">
        <v>26314</v>
      </c>
      <c r="D866">
        <v>1</v>
      </c>
      <c r="E866">
        <v>3</v>
      </c>
      <c r="F866">
        <v>4</v>
      </c>
      <c r="G866" t="s">
        <v>9</v>
      </c>
      <c r="H866">
        <v>26</v>
      </c>
      <c r="I866">
        <v>27076</v>
      </c>
      <c r="J866">
        <v>232133</v>
      </c>
      <c r="K866" s="3">
        <f>I866*Code!$F$1</f>
        <v>29242.080000000002</v>
      </c>
      <c r="L866" s="2">
        <f t="shared" si="39"/>
        <v>21.695512820512821</v>
      </c>
      <c r="M866">
        <f t="shared" ca="1" si="40"/>
        <v>44</v>
      </c>
      <c r="N866" t="str">
        <f t="shared" si="41"/>
        <v>SO</v>
      </c>
    </row>
    <row r="867" spans="1:14" x14ac:dyDescent="0.25">
      <c r="A867">
        <v>1236</v>
      </c>
      <c r="B867">
        <v>2</v>
      </c>
      <c r="C867" s="1">
        <v>23511</v>
      </c>
      <c r="D867">
        <v>1</v>
      </c>
      <c r="E867">
        <v>2</v>
      </c>
      <c r="F867">
        <v>4</v>
      </c>
      <c r="G867" t="s">
        <v>15</v>
      </c>
      <c r="H867">
        <v>40</v>
      </c>
      <c r="I867">
        <v>27052</v>
      </c>
      <c r="J867">
        <v>1476</v>
      </c>
      <c r="K867" s="3">
        <f>I867*Code!$F$1</f>
        <v>29216.160000000003</v>
      </c>
      <c r="L867" s="2">
        <f t="shared" si="39"/>
        <v>14.089583333333334</v>
      </c>
      <c r="M867">
        <f t="shared" ca="1" si="40"/>
        <v>51</v>
      </c>
      <c r="N867" t="str">
        <f t="shared" si="41"/>
        <v>FI</v>
      </c>
    </row>
    <row r="868" spans="1:14" x14ac:dyDescent="0.25">
      <c r="A868">
        <v>235</v>
      </c>
      <c r="B868">
        <v>1</v>
      </c>
      <c r="C868" s="1">
        <v>20354</v>
      </c>
      <c r="D868">
        <v>1</v>
      </c>
      <c r="E868">
        <v>3</v>
      </c>
      <c r="F868">
        <v>4</v>
      </c>
      <c r="G868" t="s">
        <v>19</v>
      </c>
      <c r="H868">
        <v>34</v>
      </c>
      <c r="I868">
        <v>27032</v>
      </c>
      <c r="J868">
        <v>38012</v>
      </c>
      <c r="K868" s="3">
        <f>I868*Code!$F$1</f>
        <v>29194.560000000001</v>
      </c>
      <c r="L868" s="2">
        <f t="shared" si="39"/>
        <v>16.563725490196077</v>
      </c>
      <c r="M868">
        <f t="shared" ca="1" si="40"/>
        <v>60</v>
      </c>
      <c r="N868" t="str">
        <f t="shared" si="41"/>
        <v>FI</v>
      </c>
    </row>
    <row r="869" spans="1:14" x14ac:dyDescent="0.25">
      <c r="A869">
        <v>359</v>
      </c>
      <c r="B869">
        <v>1</v>
      </c>
      <c r="C869" s="1">
        <v>32730</v>
      </c>
      <c r="D869">
        <v>1</v>
      </c>
      <c r="E869">
        <v>4</v>
      </c>
      <c r="F869">
        <v>4</v>
      </c>
      <c r="G869" t="s">
        <v>12</v>
      </c>
      <c r="H869">
        <v>40</v>
      </c>
      <c r="I869">
        <v>27016</v>
      </c>
      <c r="J869">
        <v>1000</v>
      </c>
      <c r="K869" s="3">
        <f>I869*Code!$F$1</f>
        <v>29177.280000000002</v>
      </c>
      <c r="L869" s="2">
        <f t="shared" si="39"/>
        <v>14.070833333333333</v>
      </c>
      <c r="M869">
        <f t="shared" ca="1" si="40"/>
        <v>26</v>
      </c>
      <c r="N869" t="str">
        <f t="shared" si="41"/>
        <v>SO</v>
      </c>
    </row>
    <row r="870" spans="1:14" x14ac:dyDescent="0.25">
      <c r="A870">
        <v>1201</v>
      </c>
      <c r="B870">
        <v>2</v>
      </c>
      <c r="C870" s="1">
        <v>27832</v>
      </c>
      <c r="D870">
        <v>1</v>
      </c>
      <c r="E870">
        <v>2</v>
      </c>
      <c r="F870">
        <v>4</v>
      </c>
      <c r="G870" t="s">
        <v>12</v>
      </c>
      <c r="H870">
        <v>40</v>
      </c>
      <c r="I870">
        <v>27004</v>
      </c>
      <c r="J870">
        <v>6239</v>
      </c>
      <c r="K870" s="3">
        <f>I870*Code!$F$1</f>
        <v>29164.320000000003</v>
      </c>
      <c r="L870" s="2">
        <f t="shared" si="39"/>
        <v>14.064583333333333</v>
      </c>
      <c r="M870">
        <f t="shared" ca="1" si="40"/>
        <v>39</v>
      </c>
      <c r="N870" t="str">
        <f t="shared" si="41"/>
        <v>SO</v>
      </c>
    </row>
    <row r="871" spans="1:14" x14ac:dyDescent="0.25">
      <c r="A871">
        <v>391</v>
      </c>
      <c r="B871">
        <v>1</v>
      </c>
      <c r="C871" s="1">
        <v>30479</v>
      </c>
      <c r="D871">
        <v>1</v>
      </c>
      <c r="E871">
        <v>4</v>
      </c>
      <c r="F871">
        <v>5</v>
      </c>
      <c r="G871" t="s">
        <v>13</v>
      </c>
      <c r="H871">
        <v>39</v>
      </c>
      <c r="I871">
        <v>26992</v>
      </c>
      <c r="J871">
        <v>74094</v>
      </c>
      <c r="K871" s="3">
        <f>I871*Code!$F$1</f>
        <v>29151.360000000001</v>
      </c>
      <c r="L871" s="2">
        <f t="shared" si="39"/>
        <v>14.418803418803419</v>
      </c>
      <c r="M871">
        <f t="shared" ca="1" si="40"/>
        <v>32</v>
      </c>
      <c r="N871" t="str">
        <f t="shared" si="41"/>
        <v>IN</v>
      </c>
    </row>
    <row r="872" spans="1:14" x14ac:dyDescent="0.25">
      <c r="A872">
        <v>1234</v>
      </c>
      <c r="B872">
        <v>1</v>
      </c>
      <c r="C872" s="1">
        <v>34240</v>
      </c>
      <c r="D872">
        <v>1</v>
      </c>
      <c r="E872">
        <v>4</v>
      </c>
      <c r="F872">
        <v>4</v>
      </c>
      <c r="G872" t="s">
        <v>20</v>
      </c>
      <c r="H872">
        <v>40</v>
      </c>
      <c r="I872">
        <v>26988</v>
      </c>
      <c r="J872">
        <v>60718</v>
      </c>
      <c r="K872" s="3">
        <f>I872*Code!$F$1</f>
        <v>29147.040000000001</v>
      </c>
      <c r="L872" s="2">
        <f t="shared" si="39"/>
        <v>14.05625</v>
      </c>
      <c r="M872">
        <f t="shared" ca="1" si="40"/>
        <v>22</v>
      </c>
      <c r="N872" t="str">
        <f t="shared" si="41"/>
        <v>IT</v>
      </c>
    </row>
    <row r="873" spans="1:14" x14ac:dyDescent="0.25">
      <c r="A873">
        <v>908</v>
      </c>
      <c r="B873">
        <v>1</v>
      </c>
      <c r="C873" s="1">
        <v>32418</v>
      </c>
      <c r="D873">
        <v>1</v>
      </c>
      <c r="E873">
        <v>4</v>
      </c>
      <c r="F873">
        <v>5</v>
      </c>
      <c r="G873" t="s">
        <v>13</v>
      </c>
      <c r="H873">
        <v>39</v>
      </c>
      <c r="I873">
        <v>26896</v>
      </c>
      <c r="J873">
        <v>153092</v>
      </c>
      <c r="K873" s="3">
        <f>I873*Code!$F$1</f>
        <v>29047.68</v>
      </c>
      <c r="L873" s="2">
        <f t="shared" si="39"/>
        <v>14.367521367521368</v>
      </c>
      <c r="M873">
        <f t="shared" ca="1" si="40"/>
        <v>27</v>
      </c>
      <c r="N873" t="str">
        <f t="shared" si="41"/>
        <v>IN</v>
      </c>
    </row>
    <row r="874" spans="1:14" x14ac:dyDescent="0.25">
      <c r="A874">
        <v>215</v>
      </c>
      <c r="B874">
        <v>2</v>
      </c>
      <c r="C874" s="1">
        <v>27955</v>
      </c>
      <c r="D874">
        <v>1</v>
      </c>
      <c r="E874">
        <v>1</v>
      </c>
      <c r="F874">
        <v>4</v>
      </c>
      <c r="G874" t="s">
        <v>21</v>
      </c>
      <c r="H874">
        <v>40</v>
      </c>
      <c r="I874">
        <v>26856</v>
      </c>
      <c r="J874">
        <v>25801</v>
      </c>
      <c r="K874" s="3">
        <f>I874*Code!$F$1</f>
        <v>29004.480000000003</v>
      </c>
      <c r="L874" s="2">
        <f t="shared" si="39"/>
        <v>13.987500000000001</v>
      </c>
      <c r="M874">
        <f t="shared" ca="1" si="40"/>
        <v>39</v>
      </c>
      <c r="N874" t="str">
        <f t="shared" si="41"/>
        <v>CO</v>
      </c>
    </row>
    <row r="875" spans="1:14" x14ac:dyDescent="0.25">
      <c r="A875">
        <v>1326</v>
      </c>
      <c r="B875">
        <v>1</v>
      </c>
      <c r="C875" s="1">
        <v>29223</v>
      </c>
      <c r="D875">
        <v>1</v>
      </c>
      <c r="E875">
        <v>4</v>
      </c>
      <c r="F875">
        <v>4</v>
      </c>
      <c r="G875" t="s">
        <v>19</v>
      </c>
      <c r="H875">
        <v>40</v>
      </c>
      <c r="I875">
        <v>26856</v>
      </c>
      <c r="J875">
        <v>20</v>
      </c>
      <c r="K875" s="3">
        <f>I875*Code!$F$1</f>
        <v>29004.480000000003</v>
      </c>
      <c r="L875" s="2">
        <f t="shared" si="39"/>
        <v>13.987500000000001</v>
      </c>
      <c r="M875">
        <f t="shared" ca="1" si="40"/>
        <v>36</v>
      </c>
      <c r="N875" t="str">
        <f t="shared" si="41"/>
        <v>FI</v>
      </c>
    </row>
    <row r="876" spans="1:14" x14ac:dyDescent="0.25">
      <c r="A876">
        <v>1121</v>
      </c>
      <c r="B876">
        <v>2</v>
      </c>
      <c r="C876" s="1">
        <v>27515</v>
      </c>
      <c r="D876">
        <v>1</v>
      </c>
      <c r="E876">
        <v>1</v>
      </c>
      <c r="F876">
        <v>5</v>
      </c>
      <c r="G876" t="s">
        <v>13</v>
      </c>
      <c r="H876">
        <v>44</v>
      </c>
      <c r="I876">
        <v>26848</v>
      </c>
      <c r="J876">
        <v>750</v>
      </c>
      <c r="K876" s="3">
        <f>I876*Code!$F$1</f>
        <v>28995.84</v>
      </c>
      <c r="L876" s="2">
        <f t="shared" si="39"/>
        <v>12.712121212121213</v>
      </c>
      <c r="M876">
        <f t="shared" ca="1" si="40"/>
        <v>40</v>
      </c>
      <c r="N876" t="str">
        <f t="shared" si="41"/>
        <v>IN</v>
      </c>
    </row>
    <row r="877" spans="1:14" x14ac:dyDescent="0.25">
      <c r="A877">
        <v>777</v>
      </c>
      <c r="B877">
        <v>1</v>
      </c>
      <c r="C877" s="1">
        <v>30621</v>
      </c>
      <c r="D877">
        <v>2</v>
      </c>
      <c r="E877">
        <v>4</v>
      </c>
      <c r="F877">
        <v>5</v>
      </c>
      <c r="G877" t="s">
        <v>13</v>
      </c>
      <c r="H877">
        <v>40</v>
      </c>
      <c r="I877">
        <v>26804</v>
      </c>
      <c r="J877">
        <v>295</v>
      </c>
      <c r="K877" s="3">
        <f>I877*Code!$F$1</f>
        <v>28948.320000000003</v>
      </c>
      <c r="L877" s="2">
        <f t="shared" si="39"/>
        <v>13.960416666666667</v>
      </c>
      <c r="M877">
        <f t="shared" ca="1" si="40"/>
        <v>32</v>
      </c>
      <c r="N877" t="str">
        <f t="shared" si="41"/>
        <v>IN</v>
      </c>
    </row>
    <row r="878" spans="1:14" x14ac:dyDescent="0.25">
      <c r="A878">
        <v>1309</v>
      </c>
      <c r="B878">
        <v>2</v>
      </c>
      <c r="C878" s="1">
        <v>28457</v>
      </c>
      <c r="D878">
        <v>1</v>
      </c>
      <c r="E878">
        <v>2</v>
      </c>
      <c r="F878">
        <v>4</v>
      </c>
      <c r="G878" t="s">
        <v>14</v>
      </c>
      <c r="H878">
        <v>40</v>
      </c>
      <c r="I878">
        <v>26792</v>
      </c>
      <c r="J878">
        <v>3000</v>
      </c>
      <c r="K878" s="3">
        <f>I878*Code!$F$1</f>
        <v>28935.360000000001</v>
      </c>
      <c r="L878" s="2">
        <f t="shared" si="39"/>
        <v>13.954166666666667</v>
      </c>
      <c r="M878">
        <f t="shared" ca="1" si="40"/>
        <v>38</v>
      </c>
      <c r="N878" t="str">
        <f t="shared" si="41"/>
        <v>CO</v>
      </c>
    </row>
    <row r="879" spans="1:14" x14ac:dyDescent="0.25">
      <c r="A879">
        <v>315</v>
      </c>
      <c r="B879">
        <v>2</v>
      </c>
      <c r="C879" s="1">
        <v>31608</v>
      </c>
      <c r="D879">
        <v>1</v>
      </c>
      <c r="E879">
        <v>4</v>
      </c>
      <c r="F879">
        <v>4</v>
      </c>
      <c r="G879" t="s">
        <v>14</v>
      </c>
      <c r="H879">
        <v>39</v>
      </c>
      <c r="I879">
        <v>26572</v>
      </c>
      <c r="J879">
        <v>7203</v>
      </c>
      <c r="K879" s="3">
        <f>I879*Code!$F$1</f>
        <v>28697.760000000002</v>
      </c>
      <c r="L879" s="2">
        <f t="shared" si="39"/>
        <v>14.194444444444445</v>
      </c>
      <c r="M879">
        <f t="shared" ca="1" si="40"/>
        <v>29</v>
      </c>
      <c r="N879" t="str">
        <f t="shared" si="41"/>
        <v>CO</v>
      </c>
    </row>
    <row r="880" spans="1:14" x14ac:dyDescent="0.25">
      <c r="A880">
        <v>593</v>
      </c>
      <c r="B880">
        <v>2</v>
      </c>
      <c r="C880" s="1">
        <v>26681</v>
      </c>
      <c r="D880">
        <v>1</v>
      </c>
      <c r="E880">
        <v>1</v>
      </c>
      <c r="F880">
        <v>5</v>
      </c>
      <c r="G880" t="s">
        <v>13</v>
      </c>
      <c r="H880">
        <v>20</v>
      </c>
      <c r="I880">
        <v>26548</v>
      </c>
      <c r="J880">
        <v>79</v>
      </c>
      <c r="K880" s="3">
        <f>I880*Code!$F$1</f>
        <v>28671.84</v>
      </c>
      <c r="L880" s="2">
        <f t="shared" si="39"/>
        <v>27.654166666666665</v>
      </c>
      <c r="M880">
        <f t="shared" ca="1" si="40"/>
        <v>43</v>
      </c>
      <c r="N880" t="str">
        <f t="shared" si="41"/>
        <v>IN</v>
      </c>
    </row>
    <row r="881" spans="1:14" x14ac:dyDescent="0.25">
      <c r="A881">
        <v>880</v>
      </c>
      <c r="B881">
        <v>1</v>
      </c>
      <c r="C881" s="1">
        <v>21517</v>
      </c>
      <c r="D881">
        <v>1</v>
      </c>
      <c r="E881">
        <v>4</v>
      </c>
      <c r="F881">
        <v>2</v>
      </c>
      <c r="G881" t="s">
        <v>11</v>
      </c>
      <c r="H881">
        <v>50</v>
      </c>
      <c r="I881">
        <v>26528</v>
      </c>
      <c r="J881">
        <v>482800</v>
      </c>
      <c r="K881" s="3">
        <f>I881*Code!$F$1</f>
        <v>28650.240000000002</v>
      </c>
      <c r="L881" s="2">
        <f t="shared" si="39"/>
        <v>11.053333333333333</v>
      </c>
      <c r="M881">
        <f t="shared" ca="1" si="40"/>
        <v>57</v>
      </c>
      <c r="N881" t="str">
        <f t="shared" si="41"/>
        <v>IT</v>
      </c>
    </row>
    <row r="882" spans="1:14" x14ac:dyDescent="0.25">
      <c r="A882">
        <v>832</v>
      </c>
      <c r="B882">
        <v>2</v>
      </c>
      <c r="C882" s="1">
        <v>28230</v>
      </c>
      <c r="D882">
        <v>1</v>
      </c>
      <c r="E882">
        <v>1</v>
      </c>
      <c r="F882">
        <v>2</v>
      </c>
      <c r="G882" t="s">
        <v>21</v>
      </c>
      <c r="H882">
        <v>15</v>
      </c>
      <c r="I882">
        <v>26496</v>
      </c>
      <c r="J882">
        <v>27000</v>
      </c>
      <c r="K882" s="3">
        <f>I882*Code!$F$1</f>
        <v>28615.68</v>
      </c>
      <c r="L882" s="2">
        <f t="shared" si="39"/>
        <v>36.799999999999997</v>
      </c>
      <c r="M882">
        <f t="shared" ca="1" si="40"/>
        <v>38</v>
      </c>
      <c r="N882" t="str">
        <f t="shared" si="41"/>
        <v>CO</v>
      </c>
    </row>
    <row r="883" spans="1:14" x14ac:dyDescent="0.25">
      <c r="A883">
        <v>1292</v>
      </c>
      <c r="B883">
        <v>1</v>
      </c>
      <c r="C883" s="1">
        <v>21254</v>
      </c>
      <c r="D883">
        <v>1</v>
      </c>
      <c r="E883">
        <v>4</v>
      </c>
      <c r="F883">
        <v>5</v>
      </c>
      <c r="G883" t="s">
        <v>13</v>
      </c>
      <c r="H883">
        <v>40</v>
      </c>
      <c r="I883">
        <v>26476</v>
      </c>
      <c r="J883">
        <v>4118</v>
      </c>
      <c r="K883" s="3">
        <f>I883*Code!$F$1</f>
        <v>28594.080000000002</v>
      </c>
      <c r="L883" s="2">
        <f t="shared" si="39"/>
        <v>13.789583333333333</v>
      </c>
      <c r="M883">
        <f t="shared" ca="1" si="40"/>
        <v>57</v>
      </c>
      <c r="N883" t="str">
        <f t="shared" si="41"/>
        <v>IN</v>
      </c>
    </row>
    <row r="884" spans="1:14" x14ac:dyDescent="0.25">
      <c r="A884">
        <v>1079</v>
      </c>
      <c r="B884">
        <v>2</v>
      </c>
      <c r="C884" s="1">
        <v>31024</v>
      </c>
      <c r="D884">
        <v>1</v>
      </c>
      <c r="E884">
        <v>4</v>
      </c>
      <c r="F884">
        <v>4</v>
      </c>
      <c r="G884" t="s">
        <v>14</v>
      </c>
      <c r="H884">
        <v>38</v>
      </c>
      <c r="I884">
        <v>26468</v>
      </c>
      <c r="J884">
        <v>20000</v>
      </c>
      <c r="K884" s="3">
        <f>I884*Code!$F$1</f>
        <v>28585.440000000002</v>
      </c>
      <c r="L884" s="2">
        <f t="shared" si="39"/>
        <v>14.510964912280702</v>
      </c>
      <c r="M884">
        <f t="shared" ca="1" si="40"/>
        <v>31</v>
      </c>
      <c r="N884" t="str">
        <f t="shared" si="41"/>
        <v>CO</v>
      </c>
    </row>
    <row r="885" spans="1:14" x14ac:dyDescent="0.25">
      <c r="A885">
        <v>565</v>
      </c>
      <c r="B885">
        <v>1</v>
      </c>
      <c r="C885" s="1">
        <v>22535</v>
      </c>
      <c r="D885">
        <v>1</v>
      </c>
      <c r="E885">
        <v>4</v>
      </c>
      <c r="F885">
        <v>4</v>
      </c>
      <c r="G885" t="s">
        <v>15</v>
      </c>
      <c r="H885">
        <v>39</v>
      </c>
      <c r="I885">
        <v>26460</v>
      </c>
      <c r="J885">
        <v>22500</v>
      </c>
      <c r="K885" s="3">
        <f>I885*Code!$F$1</f>
        <v>28576.800000000003</v>
      </c>
      <c r="L885" s="2">
        <f t="shared" si="39"/>
        <v>14.134615384615385</v>
      </c>
      <c r="M885">
        <f t="shared" ca="1" si="40"/>
        <v>54</v>
      </c>
      <c r="N885" t="str">
        <f t="shared" si="41"/>
        <v>FI</v>
      </c>
    </row>
    <row r="886" spans="1:14" x14ac:dyDescent="0.25">
      <c r="A886">
        <v>206</v>
      </c>
      <c r="B886">
        <v>1</v>
      </c>
      <c r="C886" s="1">
        <v>29417</v>
      </c>
      <c r="D886">
        <v>1</v>
      </c>
      <c r="E886">
        <v>4</v>
      </c>
      <c r="F886">
        <v>5</v>
      </c>
      <c r="G886" t="s">
        <v>16</v>
      </c>
      <c r="H886">
        <v>38</v>
      </c>
      <c r="I886">
        <v>26432</v>
      </c>
      <c r="J886">
        <v>1500</v>
      </c>
      <c r="K886" s="3">
        <f>I886*Code!$F$1</f>
        <v>28546.560000000001</v>
      </c>
      <c r="L886" s="2">
        <f t="shared" si="39"/>
        <v>14.491228070175438</v>
      </c>
      <c r="M886">
        <f t="shared" ca="1" si="40"/>
        <v>35</v>
      </c>
      <c r="N886" t="str">
        <f t="shared" si="41"/>
        <v>IN</v>
      </c>
    </row>
    <row r="887" spans="1:14" x14ac:dyDescent="0.25">
      <c r="A887">
        <v>892</v>
      </c>
      <c r="B887">
        <v>1</v>
      </c>
      <c r="C887" s="1">
        <v>23034</v>
      </c>
      <c r="D887">
        <v>1</v>
      </c>
      <c r="E887">
        <v>3</v>
      </c>
      <c r="F887">
        <v>2</v>
      </c>
      <c r="G887" t="s">
        <v>20</v>
      </c>
      <c r="H887">
        <v>54</v>
      </c>
      <c r="I887">
        <v>26332</v>
      </c>
      <c r="J887">
        <v>332703</v>
      </c>
      <c r="K887" s="3">
        <f>I887*Code!$F$1</f>
        <v>28438.560000000001</v>
      </c>
      <c r="L887" s="2">
        <f t="shared" si="39"/>
        <v>10.158950617283951</v>
      </c>
      <c r="M887">
        <f t="shared" ca="1" si="40"/>
        <v>53</v>
      </c>
      <c r="N887" t="str">
        <f t="shared" si="41"/>
        <v>IT</v>
      </c>
    </row>
    <row r="888" spans="1:14" x14ac:dyDescent="0.25">
      <c r="A888">
        <v>1336</v>
      </c>
      <c r="B888">
        <v>2</v>
      </c>
      <c r="C888" s="1">
        <v>24460</v>
      </c>
      <c r="D888">
        <v>1</v>
      </c>
      <c r="E888">
        <v>2</v>
      </c>
      <c r="F888">
        <v>4</v>
      </c>
      <c r="G888" t="s">
        <v>11</v>
      </c>
      <c r="H888">
        <v>40</v>
      </c>
      <c r="I888">
        <v>26332</v>
      </c>
      <c r="J888">
        <v>16780</v>
      </c>
      <c r="K888" s="3">
        <f>I888*Code!$F$1</f>
        <v>28438.560000000001</v>
      </c>
      <c r="L888" s="2">
        <f t="shared" si="39"/>
        <v>13.714583333333334</v>
      </c>
      <c r="M888">
        <f t="shared" ca="1" si="40"/>
        <v>49</v>
      </c>
      <c r="N888" t="str">
        <f t="shared" si="41"/>
        <v>IT</v>
      </c>
    </row>
    <row r="889" spans="1:14" x14ac:dyDescent="0.25">
      <c r="A889">
        <v>1014</v>
      </c>
      <c r="B889">
        <v>1</v>
      </c>
      <c r="C889" s="1">
        <v>28231</v>
      </c>
      <c r="D889">
        <v>1</v>
      </c>
      <c r="E889">
        <v>3</v>
      </c>
      <c r="F889">
        <v>5</v>
      </c>
      <c r="G889" t="s">
        <v>13</v>
      </c>
      <c r="H889">
        <v>38</v>
      </c>
      <c r="I889">
        <v>26268</v>
      </c>
      <c r="J889">
        <v>11424</v>
      </c>
      <c r="K889" s="3">
        <f>I889*Code!$F$1</f>
        <v>28369.440000000002</v>
      </c>
      <c r="L889" s="2">
        <f t="shared" si="39"/>
        <v>14.401315789473685</v>
      </c>
      <c r="M889">
        <f t="shared" ca="1" si="40"/>
        <v>38</v>
      </c>
      <c r="N889" t="str">
        <f t="shared" si="41"/>
        <v>IN</v>
      </c>
    </row>
    <row r="890" spans="1:14" x14ac:dyDescent="0.25">
      <c r="A890">
        <v>616</v>
      </c>
      <c r="B890">
        <v>1</v>
      </c>
      <c r="C890" s="1">
        <v>27700</v>
      </c>
      <c r="D890">
        <v>1</v>
      </c>
      <c r="E890">
        <v>4</v>
      </c>
      <c r="F890">
        <v>5</v>
      </c>
      <c r="G890" t="s">
        <v>13</v>
      </c>
      <c r="H890">
        <v>32</v>
      </c>
      <c r="I890">
        <v>26260</v>
      </c>
      <c r="J890">
        <v>500</v>
      </c>
      <c r="K890" s="3">
        <f>I890*Code!$F$1</f>
        <v>28360.800000000003</v>
      </c>
      <c r="L890" s="2">
        <f t="shared" si="39"/>
        <v>17.096354166666668</v>
      </c>
      <c r="M890">
        <f t="shared" ca="1" si="40"/>
        <v>40</v>
      </c>
      <c r="N890" t="str">
        <f t="shared" si="41"/>
        <v>IN</v>
      </c>
    </row>
    <row r="891" spans="1:14" x14ac:dyDescent="0.25">
      <c r="A891">
        <v>1240</v>
      </c>
      <c r="B891">
        <v>2</v>
      </c>
      <c r="C891" s="1">
        <v>29105</v>
      </c>
      <c r="D891">
        <v>1</v>
      </c>
      <c r="E891">
        <v>2</v>
      </c>
      <c r="F891">
        <v>3</v>
      </c>
      <c r="G891" t="s">
        <v>10</v>
      </c>
      <c r="H891">
        <v>40</v>
      </c>
      <c r="I891">
        <v>26224</v>
      </c>
      <c r="J891">
        <v>23775</v>
      </c>
      <c r="K891" s="3">
        <f>I891*Code!$F$1</f>
        <v>28321.920000000002</v>
      </c>
      <c r="L891" s="2">
        <f t="shared" si="39"/>
        <v>13.658333333333333</v>
      </c>
      <c r="M891">
        <f t="shared" ca="1" si="40"/>
        <v>36</v>
      </c>
      <c r="N891" t="str">
        <f t="shared" si="41"/>
        <v>ÖF</v>
      </c>
    </row>
    <row r="892" spans="1:14" x14ac:dyDescent="0.25">
      <c r="A892">
        <v>1010</v>
      </c>
      <c r="B892">
        <v>2</v>
      </c>
      <c r="C892" s="1">
        <v>20815</v>
      </c>
      <c r="D892">
        <v>1</v>
      </c>
      <c r="E892">
        <v>4</v>
      </c>
      <c r="F892">
        <v>4</v>
      </c>
      <c r="G892" t="s">
        <v>14</v>
      </c>
      <c r="H892">
        <v>20</v>
      </c>
      <c r="I892">
        <v>26220</v>
      </c>
      <c r="J892">
        <v>206500</v>
      </c>
      <c r="K892" s="3">
        <f>I892*Code!$F$1</f>
        <v>28317.600000000002</v>
      </c>
      <c r="L892" s="2">
        <f t="shared" si="39"/>
        <v>27.3125</v>
      </c>
      <c r="M892">
        <f t="shared" ca="1" si="40"/>
        <v>59</v>
      </c>
      <c r="N892" t="str">
        <f t="shared" si="41"/>
        <v>CO</v>
      </c>
    </row>
    <row r="893" spans="1:14" x14ac:dyDescent="0.25">
      <c r="A893">
        <v>971</v>
      </c>
      <c r="B893">
        <v>1</v>
      </c>
      <c r="C893" s="1">
        <v>31659</v>
      </c>
      <c r="D893">
        <v>1</v>
      </c>
      <c r="E893">
        <v>4</v>
      </c>
      <c r="F893">
        <v>5</v>
      </c>
      <c r="G893" t="s">
        <v>13</v>
      </c>
      <c r="H893">
        <v>39</v>
      </c>
      <c r="I893">
        <v>26164</v>
      </c>
      <c r="J893">
        <v>656</v>
      </c>
      <c r="K893" s="3">
        <f>I893*Code!$F$1</f>
        <v>28257.120000000003</v>
      </c>
      <c r="L893" s="2">
        <f t="shared" si="39"/>
        <v>13.976495726495726</v>
      </c>
      <c r="M893">
        <f t="shared" ca="1" si="40"/>
        <v>29</v>
      </c>
      <c r="N893" t="str">
        <f t="shared" si="41"/>
        <v>IN</v>
      </c>
    </row>
    <row r="894" spans="1:14" x14ac:dyDescent="0.25">
      <c r="A894">
        <v>528</v>
      </c>
      <c r="B894">
        <v>2</v>
      </c>
      <c r="C894" s="1">
        <v>27689</v>
      </c>
      <c r="D894">
        <v>1</v>
      </c>
      <c r="E894">
        <v>1</v>
      </c>
      <c r="F894">
        <v>4</v>
      </c>
      <c r="G894" t="s">
        <v>14</v>
      </c>
      <c r="H894">
        <v>30</v>
      </c>
      <c r="I894">
        <v>26160</v>
      </c>
      <c r="J894">
        <v>27725</v>
      </c>
      <c r="K894" s="3">
        <f>I894*Code!$F$1</f>
        <v>28252.800000000003</v>
      </c>
      <c r="L894" s="2">
        <f t="shared" si="39"/>
        <v>18.166666666666668</v>
      </c>
      <c r="M894">
        <f t="shared" ca="1" si="40"/>
        <v>40</v>
      </c>
      <c r="N894" t="str">
        <f t="shared" si="41"/>
        <v>CO</v>
      </c>
    </row>
    <row r="895" spans="1:14" x14ac:dyDescent="0.25">
      <c r="A895">
        <v>181</v>
      </c>
      <c r="B895">
        <v>2</v>
      </c>
      <c r="C895" s="1">
        <v>25912</v>
      </c>
      <c r="D895">
        <v>1</v>
      </c>
      <c r="E895">
        <v>2</v>
      </c>
      <c r="F895">
        <v>3</v>
      </c>
      <c r="G895" t="s">
        <v>10</v>
      </c>
      <c r="H895">
        <v>39</v>
      </c>
      <c r="I895">
        <v>26116</v>
      </c>
      <c r="J895">
        <v>200000</v>
      </c>
      <c r="K895" s="3">
        <f>I895*Code!$F$1</f>
        <v>28205.280000000002</v>
      </c>
      <c r="L895" s="2">
        <f t="shared" si="39"/>
        <v>13.9508547008547</v>
      </c>
      <c r="M895">
        <f t="shared" ca="1" si="40"/>
        <v>45</v>
      </c>
      <c r="N895" t="str">
        <f t="shared" si="41"/>
        <v>ÖF</v>
      </c>
    </row>
    <row r="896" spans="1:14" x14ac:dyDescent="0.25">
      <c r="A896">
        <v>453</v>
      </c>
      <c r="B896">
        <v>2</v>
      </c>
      <c r="C896" s="1">
        <v>23480</v>
      </c>
      <c r="D896">
        <v>1</v>
      </c>
      <c r="E896">
        <v>1</v>
      </c>
      <c r="F896">
        <v>4</v>
      </c>
      <c r="G896" t="s">
        <v>12</v>
      </c>
      <c r="H896">
        <v>39</v>
      </c>
      <c r="I896">
        <v>26096</v>
      </c>
      <c r="J896">
        <v>101061</v>
      </c>
      <c r="K896" s="3">
        <f>I896*Code!$F$1</f>
        <v>28183.68</v>
      </c>
      <c r="L896" s="2">
        <f t="shared" si="39"/>
        <v>13.94017094017094</v>
      </c>
      <c r="M896">
        <f t="shared" ca="1" si="40"/>
        <v>51</v>
      </c>
      <c r="N896" t="str">
        <f t="shared" si="41"/>
        <v>SO</v>
      </c>
    </row>
    <row r="897" spans="1:14" x14ac:dyDescent="0.25">
      <c r="A897">
        <v>313</v>
      </c>
      <c r="B897">
        <v>1</v>
      </c>
      <c r="C897" s="1">
        <v>22699</v>
      </c>
      <c r="D897">
        <v>1</v>
      </c>
      <c r="E897">
        <v>1</v>
      </c>
      <c r="F897">
        <v>5</v>
      </c>
      <c r="G897" t="s">
        <v>13</v>
      </c>
      <c r="H897">
        <v>39</v>
      </c>
      <c r="I897">
        <v>26016</v>
      </c>
      <c r="J897">
        <v>1013</v>
      </c>
      <c r="K897" s="3">
        <f>I897*Code!$F$1</f>
        <v>28097.280000000002</v>
      </c>
      <c r="L897" s="2">
        <f t="shared" si="39"/>
        <v>13.897435897435898</v>
      </c>
      <c r="M897">
        <f t="shared" ca="1" si="40"/>
        <v>54</v>
      </c>
      <c r="N897" t="str">
        <f t="shared" si="41"/>
        <v>IN</v>
      </c>
    </row>
    <row r="898" spans="1:14" x14ac:dyDescent="0.25">
      <c r="A898">
        <v>1315</v>
      </c>
      <c r="B898">
        <v>2</v>
      </c>
      <c r="C898" s="1">
        <v>28848</v>
      </c>
      <c r="D898">
        <v>1</v>
      </c>
      <c r="E898">
        <v>4</v>
      </c>
      <c r="F898">
        <v>4</v>
      </c>
      <c r="G898" t="s">
        <v>20</v>
      </c>
      <c r="H898">
        <v>20</v>
      </c>
      <c r="I898">
        <v>26016</v>
      </c>
      <c r="J898">
        <v>49593</v>
      </c>
      <c r="K898" s="3">
        <f>I898*Code!$F$1</f>
        <v>28097.280000000002</v>
      </c>
      <c r="L898" s="2">
        <f t="shared" si="39"/>
        <v>27.1</v>
      </c>
      <c r="M898">
        <f t="shared" ca="1" si="40"/>
        <v>37</v>
      </c>
      <c r="N898" t="str">
        <f t="shared" si="41"/>
        <v>IT</v>
      </c>
    </row>
    <row r="899" spans="1:14" x14ac:dyDescent="0.25">
      <c r="A899">
        <v>1069</v>
      </c>
      <c r="B899">
        <v>1</v>
      </c>
      <c r="C899" s="1">
        <v>21184</v>
      </c>
      <c r="D899">
        <v>1</v>
      </c>
      <c r="E899">
        <v>4</v>
      </c>
      <c r="F899">
        <v>4</v>
      </c>
      <c r="G899" t="s">
        <v>21</v>
      </c>
      <c r="H899">
        <v>45</v>
      </c>
      <c r="I899">
        <v>26008</v>
      </c>
      <c r="J899">
        <v>253520</v>
      </c>
      <c r="K899" s="3">
        <f>I899*Code!$F$1</f>
        <v>28088.640000000003</v>
      </c>
      <c r="L899" s="2">
        <f t="shared" ref="L899:L962" si="42">IF(H899&gt;0,I899/(12*4*H899),0)</f>
        <v>12.040740740740741</v>
      </c>
      <c r="M899">
        <f t="shared" ref="M899:M962" ca="1" si="43">ROUNDDOWN(YEARFRAC(C899,TODAY(),1),0)</f>
        <v>58</v>
      </c>
      <c r="N899" t="str">
        <f t="shared" ref="N899:N962" si="44">MID(G899,2,2)</f>
        <v>CO</v>
      </c>
    </row>
    <row r="900" spans="1:14" x14ac:dyDescent="0.25">
      <c r="A900">
        <v>1332</v>
      </c>
      <c r="B900">
        <v>1</v>
      </c>
      <c r="C900" s="1">
        <v>30308</v>
      </c>
      <c r="D900">
        <v>1</v>
      </c>
      <c r="E900">
        <v>1</v>
      </c>
      <c r="F900">
        <v>4</v>
      </c>
      <c r="G900" t="s">
        <v>20</v>
      </c>
      <c r="H900">
        <v>40</v>
      </c>
      <c r="I900">
        <v>26004</v>
      </c>
      <c r="J900">
        <v>23150</v>
      </c>
      <c r="K900" s="3">
        <f>I900*Code!$F$1</f>
        <v>28084.320000000003</v>
      </c>
      <c r="L900" s="2">
        <f t="shared" si="42"/>
        <v>13.543749999999999</v>
      </c>
      <c r="M900">
        <f t="shared" ca="1" si="43"/>
        <v>33</v>
      </c>
      <c r="N900" t="str">
        <f t="shared" si="44"/>
        <v>IT</v>
      </c>
    </row>
    <row r="901" spans="1:14" x14ac:dyDescent="0.25">
      <c r="A901">
        <v>829</v>
      </c>
      <c r="B901">
        <v>2</v>
      </c>
      <c r="C901" s="1">
        <v>34764</v>
      </c>
      <c r="D901">
        <v>1</v>
      </c>
      <c r="E901">
        <v>3</v>
      </c>
      <c r="F901">
        <v>4</v>
      </c>
      <c r="G901" t="s">
        <v>14</v>
      </c>
      <c r="H901">
        <v>38</v>
      </c>
      <c r="I901">
        <v>25944</v>
      </c>
      <c r="J901">
        <v>215027</v>
      </c>
      <c r="K901" s="3">
        <f>I901*Code!$F$1</f>
        <v>28019.52</v>
      </c>
      <c r="L901" s="2">
        <f t="shared" si="42"/>
        <v>14.223684210526315</v>
      </c>
      <c r="M901">
        <f t="shared" ca="1" si="43"/>
        <v>21</v>
      </c>
      <c r="N901" t="str">
        <f t="shared" si="44"/>
        <v>CO</v>
      </c>
    </row>
    <row r="902" spans="1:14" x14ac:dyDescent="0.25">
      <c r="A902">
        <v>408</v>
      </c>
      <c r="B902">
        <v>1</v>
      </c>
      <c r="C902" s="1">
        <v>27870</v>
      </c>
      <c r="D902">
        <v>1</v>
      </c>
      <c r="E902">
        <v>1</v>
      </c>
      <c r="F902">
        <v>4</v>
      </c>
      <c r="G902" t="s">
        <v>11</v>
      </c>
      <c r="H902">
        <v>35</v>
      </c>
      <c r="I902">
        <v>25940</v>
      </c>
      <c r="J902">
        <v>20200</v>
      </c>
      <c r="K902" s="3">
        <f>I902*Code!$F$1</f>
        <v>28015.200000000001</v>
      </c>
      <c r="L902" s="2">
        <f t="shared" si="42"/>
        <v>15.44047619047619</v>
      </c>
      <c r="M902">
        <f t="shared" ca="1" si="43"/>
        <v>39</v>
      </c>
      <c r="N902" t="str">
        <f t="shared" si="44"/>
        <v>IT</v>
      </c>
    </row>
    <row r="903" spans="1:14" x14ac:dyDescent="0.25">
      <c r="A903">
        <v>871</v>
      </c>
      <c r="B903">
        <v>1</v>
      </c>
      <c r="C903" s="1">
        <v>29612</v>
      </c>
      <c r="D903">
        <v>1</v>
      </c>
      <c r="E903">
        <v>4</v>
      </c>
      <c r="F903">
        <v>2</v>
      </c>
      <c r="G903" t="s">
        <v>14</v>
      </c>
      <c r="H903">
        <v>16</v>
      </c>
      <c r="I903">
        <v>25876</v>
      </c>
      <c r="J903">
        <v>0</v>
      </c>
      <c r="K903" s="3">
        <f>I903*Code!$F$1</f>
        <v>27946.080000000002</v>
      </c>
      <c r="L903" s="2">
        <f t="shared" si="42"/>
        <v>33.692708333333336</v>
      </c>
      <c r="M903">
        <f t="shared" ca="1" si="43"/>
        <v>35</v>
      </c>
      <c r="N903" t="str">
        <f t="shared" si="44"/>
        <v>CO</v>
      </c>
    </row>
    <row r="904" spans="1:14" x14ac:dyDescent="0.25">
      <c r="A904">
        <v>1213</v>
      </c>
      <c r="B904">
        <v>1</v>
      </c>
      <c r="C904" s="1">
        <v>24320</v>
      </c>
      <c r="D904">
        <v>1</v>
      </c>
      <c r="E904">
        <v>4</v>
      </c>
      <c r="F904">
        <v>5</v>
      </c>
      <c r="G904" t="s">
        <v>13</v>
      </c>
      <c r="H904">
        <v>40</v>
      </c>
      <c r="I904">
        <v>25876</v>
      </c>
      <c r="J904">
        <v>6620</v>
      </c>
      <c r="K904" s="3">
        <f>I904*Code!$F$1</f>
        <v>27946.080000000002</v>
      </c>
      <c r="L904" s="2">
        <f t="shared" si="42"/>
        <v>13.477083333333333</v>
      </c>
      <c r="M904">
        <f t="shared" ca="1" si="43"/>
        <v>49</v>
      </c>
      <c r="N904" t="str">
        <f t="shared" si="44"/>
        <v>IN</v>
      </c>
    </row>
    <row r="905" spans="1:14" x14ac:dyDescent="0.25">
      <c r="A905">
        <v>165</v>
      </c>
      <c r="B905">
        <v>2</v>
      </c>
      <c r="C905" s="1">
        <v>33765</v>
      </c>
      <c r="D905">
        <v>1</v>
      </c>
      <c r="E905">
        <v>4</v>
      </c>
      <c r="F905">
        <v>4</v>
      </c>
      <c r="G905" t="s">
        <v>20</v>
      </c>
      <c r="H905">
        <v>40</v>
      </c>
      <c r="I905">
        <v>25836</v>
      </c>
      <c r="J905">
        <v>300</v>
      </c>
      <c r="K905" s="3">
        <f>I905*Code!$F$1</f>
        <v>27902.880000000001</v>
      </c>
      <c r="L905" s="2">
        <f t="shared" si="42"/>
        <v>13.456250000000001</v>
      </c>
      <c r="M905">
        <f t="shared" ca="1" si="43"/>
        <v>23</v>
      </c>
      <c r="N905" t="str">
        <f t="shared" si="44"/>
        <v>IT</v>
      </c>
    </row>
    <row r="906" spans="1:14" x14ac:dyDescent="0.25">
      <c r="A906">
        <v>1218</v>
      </c>
      <c r="B906">
        <v>2</v>
      </c>
      <c r="C906" s="1">
        <v>29207</v>
      </c>
      <c r="D906">
        <v>1</v>
      </c>
      <c r="E906">
        <v>3</v>
      </c>
      <c r="F906">
        <v>4</v>
      </c>
      <c r="G906" t="s">
        <v>19</v>
      </c>
      <c r="H906">
        <v>30</v>
      </c>
      <c r="I906">
        <v>25820</v>
      </c>
      <c r="J906">
        <v>10213</v>
      </c>
      <c r="K906" s="3">
        <f>I906*Code!$F$1</f>
        <v>27885.600000000002</v>
      </c>
      <c r="L906" s="2">
        <f t="shared" si="42"/>
        <v>17.930555555555557</v>
      </c>
      <c r="M906">
        <f t="shared" ca="1" si="43"/>
        <v>36</v>
      </c>
      <c r="N906" t="str">
        <f t="shared" si="44"/>
        <v>FI</v>
      </c>
    </row>
    <row r="907" spans="1:14" x14ac:dyDescent="0.25">
      <c r="A907">
        <v>800</v>
      </c>
      <c r="B907">
        <v>2</v>
      </c>
      <c r="C907" s="1">
        <v>25266</v>
      </c>
      <c r="D907">
        <v>1</v>
      </c>
      <c r="E907">
        <v>1</v>
      </c>
      <c r="F907">
        <v>4</v>
      </c>
      <c r="G907" t="s">
        <v>14</v>
      </c>
      <c r="H907">
        <v>18</v>
      </c>
      <c r="I907">
        <v>25796</v>
      </c>
      <c r="J907">
        <v>500</v>
      </c>
      <c r="K907" s="3">
        <f>I907*Code!$F$1</f>
        <v>27859.68</v>
      </c>
      <c r="L907" s="2">
        <f t="shared" si="42"/>
        <v>29.856481481481481</v>
      </c>
      <c r="M907">
        <f t="shared" ca="1" si="43"/>
        <v>47</v>
      </c>
      <c r="N907" t="str">
        <f t="shared" si="44"/>
        <v>CO</v>
      </c>
    </row>
    <row r="908" spans="1:14" x14ac:dyDescent="0.25">
      <c r="A908">
        <v>16</v>
      </c>
      <c r="B908">
        <v>1</v>
      </c>
      <c r="C908" s="1">
        <v>24787</v>
      </c>
      <c r="D908">
        <v>1</v>
      </c>
      <c r="E908">
        <v>4</v>
      </c>
      <c r="F908">
        <v>5</v>
      </c>
      <c r="G908" t="s">
        <v>16</v>
      </c>
      <c r="H908">
        <v>40</v>
      </c>
      <c r="I908">
        <v>25792</v>
      </c>
      <c r="J908">
        <v>17506</v>
      </c>
      <c r="K908" s="3">
        <f>I908*Code!$F$1</f>
        <v>27855.360000000001</v>
      </c>
      <c r="L908" s="2">
        <f t="shared" si="42"/>
        <v>13.433333333333334</v>
      </c>
      <c r="M908">
        <f t="shared" ca="1" si="43"/>
        <v>48</v>
      </c>
      <c r="N908" t="str">
        <f t="shared" si="44"/>
        <v>IN</v>
      </c>
    </row>
    <row r="909" spans="1:14" x14ac:dyDescent="0.25">
      <c r="A909">
        <v>608</v>
      </c>
      <c r="B909">
        <v>2</v>
      </c>
      <c r="C909" s="1">
        <v>25466</v>
      </c>
      <c r="D909">
        <v>1</v>
      </c>
      <c r="E909">
        <v>4</v>
      </c>
      <c r="F909">
        <v>4</v>
      </c>
      <c r="G909" t="s">
        <v>19</v>
      </c>
      <c r="H909">
        <v>39</v>
      </c>
      <c r="I909">
        <v>25784</v>
      </c>
      <c r="J909">
        <v>188</v>
      </c>
      <c r="K909" s="3">
        <f>I909*Code!$F$1</f>
        <v>27846.720000000001</v>
      </c>
      <c r="L909" s="2">
        <f t="shared" si="42"/>
        <v>13.773504273504274</v>
      </c>
      <c r="M909">
        <f t="shared" ca="1" si="43"/>
        <v>46</v>
      </c>
      <c r="N909" t="str">
        <f t="shared" si="44"/>
        <v>FI</v>
      </c>
    </row>
    <row r="910" spans="1:14" x14ac:dyDescent="0.25">
      <c r="A910">
        <v>488</v>
      </c>
      <c r="B910">
        <v>1</v>
      </c>
      <c r="C910" s="1">
        <v>29030</v>
      </c>
      <c r="D910">
        <v>1</v>
      </c>
      <c r="E910">
        <v>4</v>
      </c>
      <c r="F910">
        <v>4</v>
      </c>
      <c r="G910" t="s">
        <v>14</v>
      </c>
      <c r="H910">
        <v>40</v>
      </c>
      <c r="I910">
        <v>25772</v>
      </c>
      <c r="J910">
        <v>0</v>
      </c>
      <c r="K910" s="3">
        <f>I910*Code!$F$1</f>
        <v>27833.760000000002</v>
      </c>
      <c r="L910" s="2">
        <f t="shared" si="42"/>
        <v>13.422916666666667</v>
      </c>
      <c r="M910">
        <f t="shared" ca="1" si="43"/>
        <v>36</v>
      </c>
      <c r="N910" t="str">
        <f t="shared" si="44"/>
        <v>CO</v>
      </c>
    </row>
    <row r="911" spans="1:14" x14ac:dyDescent="0.25">
      <c r="A911">
        <v>983</v>
      </c>
      <c r="B911">
        <v>1</v>
      </c>
      <c r="C911" s="1">
        <v>30265</v>
      </c>
      <c r="D911">
        <v>1</v>
      </c>
      <c r="E911">
        <v>4</v>
      </c>
      <c r="F911">
        <v>4</v>
      </c>
      <c r="G911" t="s">
        <v>14</v>
      </c>
      <c r="H911">
        <v>39</v>
      </c>
      <c r="I911">
        <v>25744</v>
      </c>
      <c r="J911">
        <v>109077</v>
      </c>
      <c r="K911" s="3">
        <f>I911*Code!$F$1</f>
        <v>27803.52</v>
      </c>
      <c r="L911" s="2">
        <f t="shared" si="42"/>
        <v>13.752136752136753</v>
      </c>
      <c r="M911">
        <f t="shared" ca="1" si="43"/>
        <v>33</v>
      </c>
      <c r="N911" t="str">
        <f t="shared" si="44"/>
        <v>CO</v>
      </c>
    </row>
    <row r="912" spans="1:14" x14ac:dyDescent="0.25">
      <c r="A912">
        <v>155</v>
      </c>
      <c r="B912">
        <v>2</v>
      </c>
      <c r="C912" s="1">
        <v>28422</v>
      </c>
      <c r="D912">
        <v>1</v>
      </c>
      <c r="E912">
        <v>3</v>
      </c>
      <c r="F912">
        <v>4</v>
      </c>
      <c r="G912" t="s">
        <v>19</v>
      </c>
      <c r="H912">
        <v>26</v>
      </c>
      <c r="I912">
        <v>25704</v>
      </c>
      <c r="J912">
        <v>0</v>
      </c>
      <c r="K912" s="3">
        <f>I912*Code!$F$1</f>
        <v>27760.320000000003</v>
      </c>
      <c r="L912" s="2">
        <f t="shared" si="42"/>
        <v>20.596153846153847</v>
      </c>
      <c r="M912">
        <f t="shared" ca="1" si="43"/>
        <v>38</v>
      </c>
      <c r="N912" t="str">
        <f t="shared" si="44"/>
        <v>FI</v>
      </c>
    </row>
    <row r="913" spans="1:14" x14ac:dyDescent="0.25">
      <c r="A913">
        <v>394</v>
      </c>
      <c r="B913">
        <v>2</v>
      </c>
      <c r="C913" s="1">
        <v>21263</v>
      </c>
      <c r="D913">
        <v>1</v>
      </c>
      <c r="E913">
        <v>1</v>
      </c>
      <c r="F913">
        <v>4</v>
      </c>
      <c r="G913" t="s">
        <v>14</v>
      </c>
      <c r="H913">
        <v>38</v>
      </c>
      <c r="I913">
        <v>25680</v>
      </c>
      <c r="J913">
        <v>150000</v>
      </c>
      <c r="K913" s="3">
        <f>I913*Code!$F$1</f>
        <v>27734.400000000001</v>
      </c>
      <c r="L913" s="2">
        <f t="shared" si="42"/>
        <v>14.078947368421053</v>
      </c>
      <c r="M913">
        <f t="shared" ca="1" si="43"/>
        <v>57</v>
      </c>
      <c r="N913" t="str">
        <f t="shared" si="44"/>
        <v>CO</v>
      </c>
    </row>
    <row r="914" spans="1:14" x14ac:dyDescent="0.25">
      <c r="A914">
        <v>307</v>
      </c>
      <c r="B914">
        <v>2</v>
      </c>
      <c r="C914" s="1">
        <v>26830</v>
      </c>
      <c r="D914">
        <v>1</v>
      </c>
      <c r="E914">
        <v>1</v>
      </c>
      <c r="F914">
        <v>4</v>
      </c>
      <c r="G914" t="s">
        <v>14</v>
      </c>
      <c r="H914">
        <v>39</v>
      </c>
      <c r="I914">
        <v>25660</v>
      </c>
      <c r="J914">
        <v>23000</v>
      </c>
      <c r="K914" s="3">
        <f>I914*Code!$F$1</f>
        <v>27712.800000000003</v>
      </c>
      <c r="L914" s="2">
        <f t="shared" si="42"/>
        <v>13.707264957264957</v>
      </c>
      <c r="M914">
        <f t="shared" ca="1" si="43"/>
        <v>42</v>
      </c>
      <c r="N914" t="str">
        <f t="shared" si="44"/>
        <v>CO</v>
      </c>
    </row>
    <row r="915" spans="1:14" x14ac:dyDescent="0.25">
      <c r="A915">
        <v>89</v>
      </c>
      <c r="B915">
        <v>2</v>
      </c>
      <c r="C915" s="1">
        <v>24822</v>
      </c>
      <c r="D915">
        <v>1</v>
      </c>
      <c r="E915">
        <v>4</v>
      </c>
      <c r="F915">
        <v>2</v>
      </c>
      <c r="G915" t="s">
        <v>21</v>
      </c>
      <c r="H915">
        <v>54</v>
      </c>
      <c r="I915">
        <v>25644</v>
      </c>
      <c r="J915">
        <v>0</v>
      </c>
      <c r="K915" s="3">
        <f>I915*Code!$F$1</f>
        <v>27695.52</v>
      </c>
      <c r="L915" s="2">
        <f t="shared" si="42"/>
        <v>9.893518518518519</v>
      </c>
      <c r="M915">
        <f t="shared" ca="1" si="43"/>
        <v>48</v>
      </c>
      <c r="N915" t="str">
        <f t="shared" si="44"/>
        <v>CO</v>
      </c>
    </row>
    <row r="916" spans="1:14" x14ac:dyDescent="0.25">
      <c r="A916">
        <v>37</v>
      </c>
      <c r="B916">
        <v>2</v>
      </c>
      <c r="C916" s="1">
        <v>30923</v>
      </c>
      <c r="D916">
        <v>1</v>
      </c>
      <c r="E916">
        <v>4</v>
      </c>
      <c r="F916">
        <v>3</v>
      </c>
      <c r="G916" t="s">
        <v>10</v>
      </c>
      <c r="H916">
        <v>40</v>
      </c>
      <c r="I916">
        <v>25620</v>
      </c>
      <c r="J916">
        <v>162</v>
      </c>
      <c r="K916" s="3">
        <f>I916*Code!$F$1</f>
        <v>27669.600000000002</v>
      </c>
      <c r="L916" s="2">
        <f t="shared" si="42"/>
        <v>13.34375</v>
      </c>
      <c r="M916">
        <f t="shared" ca="1" si="43"/>
        <v>31</v>
      </c>
      <c r="N916" t="str">
        <f t="shared" si="44"/>
        <v>ÖF</v>
      </c>
    </row>
    <row r="917" spans="1:14" x14ac:dyDescent="0.25">
      <c r="A917">
        <v>742</v>
      </c>
      <c r="B917">
        <v>2</v>
      </c>
      <c r="C917" s="1">
        <v>25675</v>
      </c>
      <c r="D917">
        <v>1</v>
      </c>
      <c r="E917">
        <v>2</v>
      </c>
      <c r="F917">
        <v>3</v>
      </c>
      <c r="G917" t="s">
        <v>10</v>
      </c>
      <c r="H917">
        <v>35</v>
      </c>
      <c r="I917">
        <v>25560</v>
      </c>
      <c r="J917">
        <v>18500</v>
      </c>
      <c r="K917" s="3">
        <f>I917*Code!$F$1</f>
        <v>27604.800000000003</v>
      </c>
      <c r="L917" s="2">
        <f t="shared" si="42"/>
        <v>15.214285714285714</v>
      </c>
      <c r="M917">
        <f t="shared" ca="1" si="43"/>
        <v>45</v>
      </c>
      <c r="N917" t="str">
        <f t="shared" si="44"/>
        <v>ÖF</v>
      </c>
    </row>
    <row r="918" spans="1:14" x14ac:dyDescent="0.25">
      <c r="A918">
        <v>791</v>
      </c>
      <c r="B918">
        <v>1</v>
      </c>
      <c r="C918" s="1">
        <v>33309</v>
      </c>
      <c r="D918">
        <v>1</v>
      </c>
      <c r="E918">
        <v>4</v>
      </c>
      <c r="F918">
        <v>2</v>
      </c>
      <c r="G918" t="s">
        <v>21</v>
      </c>
      <c r="H918">
        <v>53</v>
      </c>
      <c r="I918">
        <v>25548</v>
      </c>
      <c r="J918">
        <v>0</v>
      </c>
      <c r="K918" s="3">
        <f>I918*Code!$F$1</f>
        <v>27591.84</v>
      </c>
      <c r="L918" s="2">
        <f t="shared" si="42"/>
        <v>10.04245283018868</v>
      </c>
      <c r="M918">
        <f t="shared" ca="1" si="43"/>
        <v>24</v>
      </c>
      <c r="N918" t="str">
        <f t="shared" si="44"/>
        <v>CO</v>
      </c>
    </row>
    <row r="919" spans="1:14" x14ac:dyDescent="0.25">
      <c r="A919">
        <v>35</v>
      </c>
      <c r="B919">
        <v>2</v>
      </c>
      <c r="C919" s="1">
        <v>30780</v>
      </c>
      <c r="D919">
        <v>1</v>
      </c>
      <c r="E919">
        <v>4</v>
      </c>
      <c r="F919">
        <v>4</v>
      </c>
      <c r="G919" t="s">
        <v>21</v>
      </c>
      <c r="H919">
        <v>19</v>
      </c>
      <c r="I919">
        <v>25496</v>
      </c>
      <c r="J919">
        <v>32202</v>
      </c>
      <c r="K919" s="3">
        <f>I919*Code!$F$1</f>
        <v>27535.68</v>
      </c>
      <c r="L919" s="2">
        <f t="shared" si="42"/>
        <v>27.956140350877192</v>
      </c>
      <c r="M919">
        <f t="shared" ca="1" si="43"/>
        <v>31</v>
      </c>
      <c r="N919" t="str">
        <f t="shared" si="44"/>
        <v>CO</v>
      </c>
    </row>
    <row r="920" spans="1:14" x14ac:dyDescent="0.25">
      <c r="A920">
        <v>379</v>
      </c>
      <c r="B920">
        <v>2</v>
      </c>
      <c r="C920" s="1">
        <v>28709</v>
      </c>
      <c r="D920">
        <v>1</v>
      </c>
      <c r="E920">
        <v>3</v>
      </c>
      <c r="F920">
        <v>4</v>
      </c>
      <c r="G920" t="s">
        <v>9</v>
      </c>
      <c r="H920">
        <v>19</v>
      </c>
      <c r="I920">
        <v>25492</v>
      </c>
      <c r="J920">
        <v>11100</v>
      </c>
      <c r="K920" s="3">
        <f>I920*Code!$F$1</f>
        <v>27531.360000000001</v>
      </c>
      <c r="L920" s="2">
        <f t="shared" si="42"/>
        <v>27.951754385964911</v>
      </c>
      <c r="M920">
        <f t="shared" ca="1" si="43"/>
        <v>37</v>
      </c>
      <c r="N920" t="str">
        <f t="shared" si="44"/>
        <v>SO</v>
      </c>
    </row>
    <row r="921" spans="1:14" x14ac:dyDescent="0.25">
      <c r="A921">
        <v>1295</v>
      </c>
      <c r="B921">
        <v>1</v>
      </c>
      <c r="C921" s="1">
        <v>23644</v>
      </c>
      <c r="D921">
        <v>1</v>
      </c>
      <c r="E921">
        <v>4</v>
      </c>
      <c r="F921">
        <v>5</v>
      </c>
      <c r="G921" t="s">
        <v>13</v>
      </c>
      <c r="H921">
        <v>38</v>
      </c>
      <c r="I921">
        <v>25492</v>
      </c>
      <c r="J921">
        <v>27500</v>
      </c>
      <c r="K921" s="3">
        <f>I921*Code!$F$1</f>
        <v>27531.360000000001</v>
      </c>
      <c r="L921" s="2">
        <f t="shared" si="42"/>
        <v>13.975877192982455</v>
      </c>
      <c r="M921">
        <f t="shared" ca="1" si="43"/>
        <v>51</v>
      </c>
      <c r="N921" t="str">
        <f t="shared" si="44"/>
        <v>IN</v>
      </c>
    </row>
    <row r="922" spans="1:14" x14ac:dyDescent="0.25">
      <c r="A922">
        <v>154</v>
      </c>
      <c r="B922">
        <v>2</v>
      </c>
      <c r="C922" s="1">
        <v>32097</v>
      </c>
      <c r="D922">
        <v>1</v>
      </c>
      <c r="E922">
        <v>4</v>
      </c>
      <c r="F922">
        <v>4</v>
      </c>
      <c r="G922" t="s">
        <v>14</v>
      </c>
      <c r="H922">
        <v>38</v>
      </c>
      <c r="I922">
        <v>25480</v>
      </c>
      <c r="J922">
        <v>11800</v>
      </c>
      <c r="K922" s="3">
        <f>I922*Code!$F$1</f>
        <v>27518.400000000001</v>
      </c>
      <c r="L922" s="2">
        <f t="shared" si="42"/>
        <v>13.969298245614034</v>
      </c>
      <c r="M922">
        <f t="shared" ca="1" si="43"/>
        <v>28</v>
      </c>
      <c r="N922" t="str">
        <f t="shared" si="44"/>
        <v>CO</v>
      </c>
    </row>
    <row r="923" spans="1:14" x14ac:dyDescent="0.25">
      <c r="A923">
        <v>308</v>
      </c>
      <c r="B923">
        <v>2</v>
      </c>
      <c r="C923" s="1">
        <v>27619</v>
      </c>
      <c r="D923">
        <v>1</v>
      </c>
      <c r="E923">
        <v>4</v>
      </c>
      <c r="F923">
        <v>4</v>
      </c>
      <c r="G923" t="s">
        <v>9</v>
      </c>
      <c r="H923">
        <v>38</v>
      </c>
      <c r="I923">
        <v>25420</v>
      </c>
      <c r="J923">
        <v>0</v>
      </c>
      <c r="K923" s="3">
        <f>I923*Code!$F$1</f>
        <v>27453.600000000002</v>
      </c>
      <c r="L923" s="2">
        <f t="shared" si="42"/>
        <v>13.93640350877193</v>
      </c>
      <c r="M923">
        <f t="shared" ca="1" si="43"/>
        <v>40</v>
      </c>
      <c r="N923" t="str">
        <f t="shared" si="44"/>
        <v>SO</v>
      </c>
    </row>
    <row r="924" spans="1:14" x14ac:dyDescent="0.25">
      <c r="A924">
        <v>477</v>
      </c>
      <c r="B924">
        <v>1</v>
      </c>
      <c r="C924" s="1">
        <v>28612</v>
      </c>
      <c r="D924">
        <v>1</v>
      </c>
      <c r="E924">
        <v>3</v>
      </c>
      <c r="F924">
        <v>4</v>
      </c>
      <c r="G924" t="s">
        <v>19</v>
      </c>
      <c r="H924">
        <v>38</v>
      </c>
      <c r="I924">
        <v>25380</v>
      </c>
      <c r="J924">
        <v>34794</v>
      </c>
      <c r="K924" s="3">
        <f>I924*Code!$F$1</f>
        <v>27410.400000000001</v>
      </c>
      <c r="L924" s="2">
        <f t="shared" si="42"/>
        <v>13.914473684210526</v>
      </c>
      <c r="M924">
        <f t="shared" ca="1" si="43"/>
        <v>37</v>
      </c>
      <c r="N924" t="str">
        <f t="shared" si="44"/>
        <v>FI</v>
      </c>
    </row>
    <row r="925" spans="1:14" x14ac:dyDescent="0.25">
      <c r="A925">
        <v>222</v>
      </c>
      <c r="B925">
        <v>2</v>
      </c>
      <c r="C925" s="1">
        <v>23630</v>
      </c>
      <c r="D925">
        <v>1</v>
      </c>
      <c r="E925">
        <v>4</v>
      </c>
      <c r="F925">
        <v>4</v>
      </c>
      <c r="G925" t="s">
        <v>19</v>
      </c>
      <c r="H925">
        <v>39</v>
      </c>
      <c r="I925">
        <v>25376</v>
      </c>
      <c r="J925">
        <v>17000</v>
      </c>
      <c r="K925" s="3">
        <f>I925*Code!$F$1</f>
        <v>27406.080000000002</v>
      </c>
      <c r="L925" s="2">
        <f t="shared" si="42"/>
        <v>13.555555555555555</v>
      </c>
      <c r="M925">
        <f t="shared" ca="1" si="43"/>
        <v>51</v>
      </c>
      <c r="N925" t="str">
        <f t="shared" si="44"/>
        <v>FI</v>
      </c>
    </row>
    <row r="926" spans="1:14" x14ac:dyDescent="0.25">
      <c r="A926">
        <v>460</v>
      </c>
      <c r="B926">
        <v>1</v>
      </c>
      <c r="C926" s="1">
        <v>23599</v>
      </c>
      <c r="D926">
        <v>1</v>
      </c>
      <c r="E926">
        <v>3</v>
      </c>
      <c r="F926">
        <v>4</v>
      </c>
      <c r="G926" t="s">
        <v>9</v>
      </c>
      <c r="H926">
        <v>35</v>
      </c>
      <c r="I926">
        <v>25348</v>
      </c>
      <c r="J926">
        <v>-10000</v>
      </c>
      <c r="K926" s="3">
        <f>I926*Code!$F$1</f>
        <v>27375.84</v>
      </c>
      <c r="L926" s="2">
        <f t="shared" si="42"/>
        <v>15.088095238095239</v>
      </c>
      <c r="M926">
        <f t="shared" ca="1" si="43"/>
        <v>51</v>
      </c>
      <c r="N926" t="str">
        <f t="shared" si="44"/>
        <v>SO</v>
      </c>
    </row>
    <row r="927" spans="1:14" x14ac:dyDescent="0.25">
      <c r="A927">
        <v>1250</v>
      </c>
      <c r="B927">
        <v>1</v>
      </c>
      <c r="C927" s="1">
        <v>33286</v>
      </c>
      <c r="D927">
        <v>1</v>
      </c>
      <c r="E927">
        <v>2</v>
      </c>
      <c r="F927">
        <v>3</v>
      </c>
      <c r="G927" t="s">
        <v>10</v>
      </c>
      <c r="H927">
        <v>40</v>
      </c>
      <c r="I927">
        <v>25300</v>
      </c>
      <c r="J927">
        <v>0</v>
      </c>
      <c r="K927" s="3">
        <f>I927*Code!$F$1</f>
        <v>27324</v>
      </c>
      <c r="L927" s="2">
        <f t="shared" si="42"/>
        <v>13.177083333333334</v>
      </c>
      <c r="M927">
        <f t="shared" ca="1" si="43"/>
        <v>25</v>
      </c>
      <c r="N927" t="str">
        <f t="shared" si="44"/>
        <v>ÖF</v>
      </c>
    </row>
    <row r="928" spans="1:14" x14ac:dyDescent="0.25">
      <c r="A928">
        <v>1147</v>
      </c>
      <c r="B928">
        <v>2</v>
      </c>
      <c r="C928" s="1">
        <v>27880</v>
      </c>
      <c r="D928">
        <v>1</v>
      </c>
      <c r="E928">
        <v>4</v>
      </c>
      <c r="F928">
        <v>4</v>
      </c>
      <c r="G928" t="s">
        <v>21</v>
      </c>
      <c r="H928">
        <v>36</v>
      </c>
      <c r="I928">
        <v>25212</v>
      </c>
      <c r="J928">
        <v>6800</v>
      </c>
      <c r="K928" s="3">
        <f>I928*Code!$F$1</f>
        <v>27228.960000000003</v>
      </c>
      <c r="L928" s="2">
        <f t="shared" si="42"/>
        <v>14.590277777777779</v>
      </c>
      <c r="M928">
        <f t="shared" ca="1" si="43"/>
        <v>39</v>
      </c>
      <c r="N928" t="str">
        <f t="shared" si="44"/>
        <v>CO</v>
      </c>
    </row>
    <row r="929" spans="1:14" x14ac:dyDescent="0.25">
      <c r="A929">
        <v>1339</v>
      </c>
      <c r="B929">
        <v>2</v>
      </c>
      <c r="C929" s="1">
        <v>20881</v>
      </c>
      <c r="D929">
        <v>1</v>
      </c>
      <c r="E929">
        <v>4</v>
      </c>
      <c r="F929">
        <v>4</v>
      </c>
      <c r="G929" t="s">
        <v>12</v>
      </c>
      <c r="H929">
        <v>37</v>
      </c>
      <c r="I929">
        <v>25212</v>
      </c>
      <c r="J929">
        <v>27620</v>
      </c>
      <c r="K929" s="3">
        <f>I929*Code!$F$1</f>
        <v>27228.960000000003</v>
      </c>
      <c r="L929" s="2">
        <f t="shared" si="42"/>
        <v>14.195945945945946</v>
      </c>
      <c r="M929">
        <f t="shared" ca="1" si="43"/>
        <v>59</v>
      </c>
      <c r="N929" t="str">
        <f t="shared" si="44"/>
        <v>SO</v>
      </c>
    </row>
    <row r="930" spans="1:14" x14ac:dyDescent="0.25">
      <c r="A930">
        <v>446</v>
      </c>
      <c r="B930">
        <v>1</v>
      </c>
      <c r="C930" s="1">
        <v>24958</v>
      </c>
      <c r="D930">
        <v>1</v>
      </c>
      <c r="E930">
        <v>4</v>
      </c>
      <c r="F930">
        <v>5</v>
      </c>
      <c r="G930" t="s">
        <v>13</v>
      </c>
      <c r="H930">
        <v>40</v>
      </c>
      <c r="I930">
        <v>25144</v>
      </c>
      <c r="J930">
        <v>0</v>
      </c>
      <c r="K930" s="3">
        <f>I930*Code!$F$1</f>
        <v>27155.52</v>
      </c>
      <c r="L930" s="2">
        <f t="shared" si="42"/>
        <v>13.095833333333333</v>
      </c>
      <c r="M930">
        <f t="shared" ca="1" si="43"/>
        <v>47</v>
      </c>
      <c r="N930" t="str">
        <f t="shared" si="44"/>
        <v>IN</v>
      </c>
    </row>
    <row r="931" spans="1:14" x14ac:dyDescent="0.25">
      <c r="A931">
        <v>20</v>
      </c>
      <c r="B931">
        <v>1</v>
      </c>
      <c r="C931" s="1">
        <v>29504</v>
      </c>
      <c r="D931">
        <v>1</v>
      </c>
      <c r="E931">
        <v>2</v>
      </c>
      <c r="F931">
        <v>3</v>
      </c>
      <c r="G931" t="s">
        <v>10</v>
      </c>
      <c r="H931">
        <v>40</v>
      </c>
      <c r="I931">
        <v>25136</v>
      </c>
      <c r="J931">
        <v>45920</v>
      </c>
      <c r="K931" s="3">
        <f>I931*Code!$F$1</f>
        <v>27146.880000000001</v>
      </c>
      <c r="L931" s="2">
        <f t="shared" si="42"/>
        <v>13.091666666666667</v>
      </c>
      <c r="M931">
        <f t="shared" ca="1" si="43"/>
        <v>35</v>
      </c>
      <c r="N931" t="str">
        <f t="shared" si="44"/>
        <v>ÖF</v>
      </c>
    </row>
    <row r="932" spans="1:14" x14ac:dyDescent="0.25">
      <c r="A932">
        <v>670</v>
      </c>
      <c r="B932">
        <v>1</v>
      </c>
      <c r="C932" s="1">
        <v>25498</v>
      </c>
      <c r="D932">
        <v>1</v>
      </c>
      <c r="E932">
        <v>3</v>
      </c>
      <c r="F932">
        <v>3</v>
      </c>
      <c r="G932" t="s">
        <v>10</v>
      </c>
      <c r="H932">
        <v>40</v>
      </c>
      <c r="I932">
        <v>25064</v>
      </c>
      <c r="J932">
        <v>80800</v>
      </c>
      <c r="K932" s="3">
        <f>I932*Code!$F$1</f>
        <v>27069.120000000003</v>
      </c>
      <c r="L932" s="2">
        <f t="shared" si="42"/>
        <v>13.054166666666667</v>
      </c>
      <c r="M932">
        <f t="shared" ca="1" si="43"/>
        <v>46</v>
      </c>
      <c r="N932" t="str">
        <f t="shared" si="44"/>
        <v>ÖF</v>
      </c>
    </row>
    <row r="933" spans="1:14" x14ac:dyDescent="0.25">
      <c r="A933">
        <v>1231</v>
      </c>
      <c r="B933">
        <v>1</v>
      </c>
      <c r="C933" s="1">
        <v>31628</v>
      </c>
      <c r="D933">
        <v>1</v>
      </c>
      <c r="E933">
        <v>4</v>
      </c>
      <c r="F933">
        <v>4</v>
      </c>
      <c r="G933" t="s">
        <v>9</v>
      </c>
      <c r="H933">
        <v>40</v>
      </c>
      <c r="I933">
        <v>25060</v>
      </c>
      <c r="J933">
        <v>8460</v>
      </c>
      <c r="K933" s="3">
        <f>I933*Code!$F$1</f>
        <v>27064.800000000003</v>
      </c>
      <c r="L933" s="2">
        <f t="shared" si="42"/>
        <v>13.052083333333334</v>
      </c>
      <c r="M933">
        <f t="shared" ca="1" si="43"/>
        <v>29</v>
      </c>
      <c r="N933" t="str">
        <f t="shared" si="44"/>
        <v>SO</v>
      </c>
    </row>
    <row r="934" spans="1:14" x14ac:dyDescent="0.25">
      <c r="A934">
        <v>279</v>
      </c>
      <c r="B934">
        <v>1</v>
      </c>
      <c r="C934" s="1">
        <v>29525</v>
      </c>
      <c r="D934">
        <v>1</v>
      </c>
      <c r="E934">
        <v>4</v>
      </c>
      <c r="F934">
        <v>5</v>
      </c>
      <c r="G934" t="s">
        <v>13</v>
      </c>
      <c r="H934">
        <v>39</v>
      </c>
      <c r="I934">
        <v>24968</v>
      </c>
      <c r="J934">
        <v>5954</v>
      </c>
      <c r="K934" s="3">
        <f>I934*Code!$F$1</f>
        <v>26965.440000000002</v>
      </c>
      <c r="L934" s="2">
        <f t="shared" si="42"/>
        <v>13.337606837606838</v>
      </c>
      <c r="M934">
        <f t="shared" ca="1" si="43"/>
        <v>35</v>
      </c>
      <c r="N934" t="str">
        <f t="shared" si="44"/>
        <v>IN</v>
      </c>
    </row>
    <row r="935" spans="1:14" x14ac:dyDescent="0.25">
      <c r="A935">
        <v>1182</v>
      </c>
      <c r="B935">
        <v>2</v>
      </c>
      <c r="C935" s="1">
        <v>27150</v>
      </c>
      <c r="D935">
        <v>1</v>
      </c>
      <c r="E935">
        <v>3</v>
      </c>
      <c r="F935">
        <v>4</v>
      </c>
      <c r="G935" t="s">
        <v>11</v>
      </c>
      <c r="H935">
        <v>26</v>
      </c>
      <c r="I935">
        <v>24968</v>
      </c>
      <c r="J935">
        <v>19290</v>
      </c>
      <c r="K935" s="3">
        <f>I935*Code!$F$1</f>
        <v>26965.440000000002</v>
      </c>
      <c r="L935" s="2">
        <f t="shared" si="42"/>
        <v>20.006410256410255</v>
      </c>
      <c r="M935">
        <f t="shared" ca="1" si="43"/>
        <v>41</v>
      </c>
      <c r="N935" t="str">
        <f t="shared" si="44"/>
        <v>IT</v>
      </c>
    </row>
    <row r="936" spans="1:14" x14ac:dyDescent="0.25">
      <c r="A936">
        <v>218</v>
      </c>
      <c r="B936">
        <v>2</v>
      </c>
      <c r="C936" s="1">
        <v>28086</v>
      </c>
      <c r="D936">
        <v>1</v>
      </c>
      <c r="E936">
        <v>1</v>
      </c>
      <c r="F936">
        <v>4</v>
      </c>
      <c r="G936" t="s">
        <v>19</v>
      </c>
      <c r="H936">
        <v>38</v>
      </c>
      <c r="I936">
        <v>24964</v>
      </c>
      <c r="J936">
        <v>276</v>
      </c>
      <c r="K936" s="3">
        <f>I936*Code!$F$1</f>
        <v>26961.120000000003</v>
      </c>
      <c r="L936" s="2">
        <f t="shared" si="42"/>
        <v>13.68640350877193</v>
      </c>
      <c r="M936">
        <f t="shared" ca="1" si="43"/>
        <v>39</v>
      </c>
      <c r="N936" t="str">
        <f t="shared" si="44"/>
        <v>FI</v>
      </c>
    </row>
    <row r="937" spans="1:14" x14ac:dyDescent="0.25">
      <c r="A937">
        <v>545</v>
      </c>
      <c r="B937">
        <v>2</v>
      </c>
      <c r="C937" s="1">
        <v>32440</v>
      </c>
      <c r="D937">
        <v>1</v>
      </c>
      <c r="E937">
        <v>3</v>
      </c>
      <c r="F937">
        <v>4</v>
      </c>
      <c r="G937" t="s">
        <v>19</v>
      </c>
      <c r="H937">
        <v>38</v>
      </c>
      <c r="I937">
        <v>24928</v>
      </c>
      <c r="J937">
        <v>3000</v>
      </c>
      <c r="K937" s="3">
        <f>I937*Code!$F$1</f>
        <v>26922.240000000002</v>
      </c>
      <c r="L937" s="2">
        <f t="shared" si="42"/>
        <v>13.666666666666666</v>
      </c>
      <c r="M937">
        <f t="shared" ca="1" si="43"/>
        <v>27</v>
      </c>
      <c r="N937" t="str">
        <f t="shared" si="44"/>
        <v>FI</v>
      </c>
    </row>
    <row r="938" spans="1:14" x14ac:dyDescent="0.25">
      <c r="A938">
        <v>1275</v>
      </c>
      <c r="B938">
        <v>2</v>
      </c>
      <c r="C938" s="1">
        <v>23470</v>
      </c>
      <c r="D938">
        <v>1</v>
      </c>
      <c r="E938">
        <v>4</v>
      </c>
      <c r="F938">
        <v>4</v>
      </c>
      <c r="G938" t="s">
        <v>11</v>
      </c>
      <c r="H938">
        <v>40</v>
      </c>
      <c r="I938">
        <v>24920</v>
      </c>
      <c r="J938">
        <v>90742</v>
      </c>
      <c r="K938" s="3">
        <f>I938*Code!$F$1</f>
        <v>26913.600000000002</v>
      </c>
      <c r="L938" s="2">
        <f t="shared" si="42"/>
        <v>12.979166666666666</v>
      </c>
      <c r="M938">
        <f t="shared" ca="1" si="43"/>
        <v>51</v>
      </c>
      <c r="N938" t="str">
        <f t="shared" si="44"/>
        <v>IT</v>
      </c>
    </row>
    <row r="939" spans="1:14" x14ac:dyDescent="0.25">
      <c r="A939">
        <v>1172</v>
      </c>
      <c r="B939">
        <v>1</v>
      </c>
      <c r="C939" s="1">
        <v>23509</v>
      </c>
      <c r="D939">
        <v>1</v>
      </c>
      <c r="E939">
        <v>1</v>
      </c>
      <c r="F939">
        <v>2</v>
      </c>
      <c r="G939" t="s">
        <v>11</v>
      </c>
      <c r="H939">
        <v>45</v>
      </c>
      <c r="I939">
        <v>24884</v>
      </c>
      <c r="J939">
        <v>148618</v>
      </c>
      <c r="K939" s="3">
        <f>I939*Code!$F$1</f>
        <v>26874.720000000001</v>
      </c>
      <c r="L939" s="2">
        <f t="shared" si="42"/>
        <v>11.520370370370371</v>
      </c>
      <c r="M939">
        <f t="shared" ca="1" si="43"/>
        <v>51</v>
      </c>
      <c r="N939" t="str">
        <f t="shared" si="44"/>
        <v>IT</v>
      </c>
    </row>
    <row r="940" spans="1:14" x14ac:dyDescent="0.25">
      <c r="A940">
        <v>557</v>
      </c>
      <c r="B940">
        <v>1</v>
      </c>
      <c r="C940" s="1">
        <v>28659</v>
      </c>
      <c r="D940">
        <v>1</v>
      </c>
      <c r="E940">
        <v>4</v>
      </c>
      <c r="F940">
        <v>5</v>
      </c>
      <c r="G940" t="s">
        <v>16</v>
      </c>
      <c r="H940">
        <v>60</v>
      </c>
      <c r="I940">
        <v>24840</v>
      </c>
      <c r="J940">
        <v>6</v>
      </c>
      <c r="K940" s="3">
        <f>I940*Code!$F$1</f>
        <v>26827.200000000001</v>
      </c>
      <c r="L940" s="2">
        <f t="shared" si="42"/>
        <v>8.625</v>
      </c>
      <c r="M940">
        <f t="shared" ca="1" si="43"/>
        <v>37</v>
      </c>
      <c r="N940" t="str">
        <f t="shared" si="44"/>
        <v>IN</v>
      </c>
    </row>
    <row r="941" spans="1:14" x14ac:dyDescent="0.25">
      <c r="A941">
        <v>39</v>
      </c>
      <c r="B941">
        <v>1</v>
      </c>
      <c r="C941" s="1">
        <v>29721</v>
      </c>
      <c r="D941">
        <v>1</v>
      </c>
      <c r="E941">
        <v>3</v>
      </c>
      <c r="F941">
        <v>4</v>
      </c>
      <c r="G941" t="s">
        <v>12</v>
      </c>
      <c r="H941">
        <v>38</v>
      </c>
      <c r="I941">
        <v>24800</v>
      </c>
      <c r="J941">
        <v>145000</v>
      </c>
      <c r="K941" s="3">
        <f>I941*Code!$F$1</f>
        <v>26784</v>
      </c>
      <c r="L941" s="2">
        <f t="shared" si="42"/>
        <v>13.596491228070175</v>
      </c>
      <c r="M941">
        <f t="shared" ca="1" si="43"/>
        <v>34</v>
      </c>
      <c r="N941" t="str">
        <f t="shared" si="44"/>
        <v>SO</v>
      </c>
    </row>
    <row r="942" spans="1:14" x14ac:dyDescent="0.25">
      <c r="A942">
        <v>1205</v>
      </c>
      <c r="B942">
        <v>1</v>
      </c>
      <c r="C942" s="1">
        <v>23565</v>
      </c>
      <c r="D942">
        <v>1</v>
      </c>
      <c r="E942">
        <v>2</v>
      </c>
      <c r="F942">
        <v>4</v>
      </c>
      <c r="G942" t="s">
        <v>19</v>
      </c>
      <c r="H942">
        <v>40</v>
      </c>
      <c r="I942">
        <v>24788</v>
      </c>
      <c r="J942">
        <v>7707</v>
      </c>
      <c r="K942" s="3">
        <f>I942*Code!$F$1</f>
        <v>26771.040000000001</v>
      </c>
      <c r="L942" s="2">
        <f t="shared" si="42"/>
        <v>12.910416666666666</v>
      </c>
      <c r="M942">
        <f t="shared" ca="1" si="43"/>
        <v>51</v>
      </c>
      <c r="N942" t="str">
        <f t="shared" si="44"/>
        <v>FI</v>
      </c>
    </row>
    <row r="943" spans="1:14" x14ac:dyDescent="0.25">
      <c r="A943">
        <v>363</v>
      </c>
      <c r="B943">
        <v>1</v>
      </c>
      <c r="C943" s="1">
        <v>30761</v>
      </c>
      <c r="D943">
        <v>1</v>
      </c>
      <c r="E943">
        <v>4</v>
      </c>
      <c r="F943">
        <v>4</v>
      </c>
      <c r="G943" t="s">
        <v>15</v>
      </c>
      <c r="H943">
        <v>40</v>
      </c>
      <c r="I943">
        <v>24784</v>
      </c>
      <c r="J943">
        <v>8573</v>
      </c>
      <c r="K943" s="3">
        <f>I943*Code!$F$1</f>
        <v>26766.720000000001</v>
      </c>
      <c r="L943" s="2">
        <f t="shared" si="42"/>
        <v>12.908333333333333</v>
      </c>
      <c r="M943">
        <f t="shared" ca="1" si="43"/>
        <v>31</v>
      </c>
      <c r="N943" t="str">
        <f t="shared" si="44"/>
        <v>FI</v>
      </c>
    </row>
    <row r="944" spans="1:14" x14ac:dyDescent="0.25">
      <c r="A944">
        <v>350</v>
      </c>
      <c r="B944">
        <v>2</v>
      </c>
      <c r="C944" s="1">
        <v>24481</v>
      </c>
      <c r="D944">
        <v>1</v>
      </c>
      <c r="E944">
        <v>1</v>
      </c>
      <c r="F944">
        <v>2</v>
      </c>
      <c r="G944" t="s">
        <v>9</v>
      </c>
      <c r="H944">
        <v>50</v>
      </c>
      <c r="I944">
        <v>24768</v>
      </c>
      <c r="J944">
        <v>50</v>
      </c>
      <c r="K944" s="3">
        <f>I944*Code!$F$1</f>
        <v>26749.440000000002</v>
      </c>
      <c r="L944" s="2">
        <f t="shared" si="42"/>
        <v>10.32</v>
      </c>
      <c r="M944">
        <f t="shared" ca="1" si="43"/>
        <v>49</v>
      </c>
      <c r="N944" t="str">
        <f t="shared" si="44"/>
        <v>SO</v>
      </c>
    </row>
    <row r="945" spans="1:14" x14ac:dyDescent="0.25">
      <c r="A945">
        <v>673</v>
      </c>
      <c r="B945">
        <v>2</v>
      </c>
      <c r="C945" s="1">
        <v>29427</v>
      </c>
      <c r="D945">
        <v>1</v>
      </c>
      <c r="E945">
        <v>3</v>
      </c>
      <c r="F945">
        <v>4</v>
      </c>
      <c r="G945" t="s">
        <v>11</v>
      </c>
      <c r="H945">
        <v>40</v>
      </c>
      <c r="I945">
        <v>24740</v>
      </c>
      <c r="J945">
        <v>183000</v>
      </c>
      <c r="K945" s="3">
        <f>I945*Code!$F$1</f>
        <v>26719.200000000001</v>
      </c>
      <c r="L945" s="2">
        <f t="shared" si="42"/>
        <v>12.885416666666666</v>
      </c>
      <c r="M945">
        <f t="shared" ca="1" si="43"/>
        <v>35</v>
      </c>
      <c r="N945" t="str">
        <f t="shared" si="44"/>
        <v>IT</v>
      </c>
    </row>
    <row r="946" spans="1:14" x14ac:dyDescent="0.25">
      <c r="A946">
        <v>401</v>
      </c>
      <c r="B946">
        <v>2</v>
      </c>
      <c r="C946" s="1">
        <v>26798</v>
      </c>
      <c r="D946">
        <v>1</v>
      </c>
      <c r="E946">
        <v>3</v>
      </c>
      <c r="F946">
        <v>4</v>
      </c>
      <c r="G946" t="s">
        <v>14</v>
      </c>
      <c r="H946">
        <v>39</v>
      </c>
      <c r="I946">
        <v>24680</v>
      </c>
      <c r="J946">
        <v>31610</v>
      </c>
      <c r="K946" s="3">
        <f>I946*Code!$F$1</f>
        <v>26654.400000000001</v>
      </c>
      <c r="L946" s="2">
        <f t="shared" si="42"/>
        <v>13.183760683760683</v>
      </c>
      <c r="M946">
        <f t="shared" ca="1" si="43"/>
        <v>42</v>
      </c>
      <c r="N946" t="str">
        <f t="shared" si="44"/>
        <v>CO</v>
      </c>
    </row>
    <row r="947" spans="1:14" x14ac:dyDescent="0.25">
      <c r="A947">
        <v>1025</v>
      </c>
      <c r="B947">
        <v>1</v>
      </c>
      <c r="C947" s="1">
        <v>34045</v>
      </c>
      <c r="D947">
        <v>1</v>
      </c>
      <c r="E947">
        <v>4</v>
      </c>
      <c r="F947">
        <v>4</v>
      </c>
      <c r="G947" t="s">
        <v>14</v>
      </c>
      <c r="H947">
        <v>40</v>
      </c>
      <c r="I947">
        <v>24672</v>
      </c>
      <c r="J947">
        <v>14991</v>
      </c>
      <c r="K947" s="3">
        <f>I947*Code!$F$1</f>
        <v>26645.760000000002</v>
      </c>
      <c r="L947" s="2">
        <f t="shared" si="42"/>
        <v>12.85</v>
      </c>
      <c r="M947">
        <f t="shared" ca="1" si="43"/>
        <v>22</v>
      </c>
      <c r="N947" t="str">
        <f t="shared" si="44"/>
        <v>CO</v>
      </c>
    </row>
    <row r="948" spans="1:14" x14ac:dyDescent="0.25">
      <c r="A948">
        <v>919</v>
      </c>
      <c r="B948">
        <v>2</v>
      </c>
      <c r="C948" s="1">
        <v>21218</v>
      </c>
      <c r="D948">
        <v>1</v>
      </c>
      <c r="E948">
        <v>4</v>
      </c>
      <c r="F948">
        <v>5</v>
      </c>
      <c r="G948" t="s">
        <v>13</v>
      </c>
      <c r="H948">
        <v>25</v>
      </c>
      <c r="I948">
        <v>24648</v>
      </c>
      <c r="J948">
        <v>316300</v>
      </c>
      <c r="K948" s="3">
        <f>I948*Code!$F$1</f>
        <v>26619.84</v>
      </c>
      <c r="L948" s="2">
        <f t="shared" si="42"/>
        <v>20.54</v>
      </c>
      <c r="M948">
        <f t="shared" ca="1" si="43"/>
        <v>58</v>
      </c>
      <c r="N948" t="str">
        <f t="shared" si="44"/>
        <v>IN</v>
      </c>
    </row>
    <row r="949" spans="1:14" x14ac:dyDescent="0.25">
      <c r="A949">
        <v>862</v>
      </c>
      <c r="B949">
        <v>2</v>
      </c>
      <c r="C949" s="1">
        <v>20985</v>
      </c>
      <c r="D949">
        <v>1</v>
      </c>
      <c r="E949">
        <v>4</v>
      </c>
      <c r="F949">
        <v>4</v>
      </c>
      <c r="G949" t="s">
        <v>15</v>
      </c>
      <c r="H949">
        <v>19</v>
      </c>
      <c r="I949">
        <v>24624</v>
      </c>
      <c r="J949">
        <v>122945</v>
      </c>
      <c r="K949" s="3">
        <f>I949*Code!$F$1</f>
        <v>26593.920000000002</v>
      </c>
      <c r="L949" s="2">
        <f t="shared" si="42"/>
        <v>27</v>
      </c>
      <c r="M949">
        <f t="shared" ca="1" si="43"/>
        <v>58</v>
      </c>
      <c r="N949" t="str">
        <f t="shared" si="44"/>
        <v>FI</v>
      </c>
    </row>
    <row r="950" spans="1:14" x14ac:dyDescent="0.25">
      <c r="A950">
        <v>897</v>
      </c>
      <c r="B950">
        <v>2</v>
      </c>
      <c r="C950" s="1">
        <v>22637</v>
      </c>
      <c r="D950">
        <v>1</v>
      </c>
      <c r="E950">
        <v>4</v>
      </c>
      <c r="F950">
        <v>4</v>
      </c>
      <c r="G950" t="s">
        <v>9</v>
      </c>
      <c r="H950">
        <v>40</v>
      </c>
      <c r="I950">
        <v>24584</v>
      </c>
      <c r="J950">
        <v>2319</v>
      </c>
      <c r="K950" s="3">
        <f>I950*Code!$F$1</f>
        <v>26550.720000000001</v>
      </c>
      <c r="L950" s="2">
        <f t="shared" si="42"/>
        <v>12.804166666666667</v>
      </c>
      <c r="M950">
        <f t="shared" ca="1" si="43"/>
        <v>54</v>
      </c>
      <c r="N950" t="str">
        <f t="shared" si="44"/>
        <v>SO</v>
      </c>
    </row>
    <row r="951" spans="1:14" x14ac:dyDescent="0.25">
      <c r="A951">
        <v>799</v>
      </c>
      <c r="B951">
        <v>2</v>
      </c>
      <c r="C951" s="1">
        <v>33685</v>
      </c>
      <c r="D951">
        <v>1</v>
      </c>
      <c r="E951">
        <v>2</v>
      </c>
      <c r="F951">
        <v>3</v>
      </c>
      <c r="G951" t="s">
        <v>10</v>
      </c>
      <c r="H951">
        <v>40</v>
      </c>
      <c r="I951">
        <v>24544</v>
      </c>
      <c r="J951">
        <v>0</v>
      </c>
      <c r="K951" s="3">
        <f>I951*Code!$F$1</f>
        <v>26507.52</v>
      </c>
      <c r="L951" s="2">
        <f t="shared" si="42"/>
        <v>12.783333333333333</v>
      </c>
      <c r="M951">
        <f t="shared" ca="1" si="43"/>
        <v>23</v>
      </c>
      <c r="N951" t="str">
        <f t="shared" si="44"/>
        <v>ÖF</v>
      </c>
    </row>
    <row r="952" spans="1:14" x14ac:dyDescent="0.25">
      <c r="A952">
        <v>1211</v>
      </c>
      <c r="B952">
        <v>1</v>
      </c>
      <c r="C952" s="1">
        <v>24171</v>
      </c>
      <c r="D952">
        <v>1</v>
      </c>
      <c r="E952">
        <v>3</v>
      </c>
      <c r="F952">
        <v>5</v>
      </c>
      <c r="G952" t="s">
        <v>16</v>
      </c>
      <c r="H952">
        <v>40</v>
      </c>
      <c r="I952">
        <v>24544</v>
      </c>
      <c r="J952">
        <v>789</v>
      </c>
      <c r="K952" s="3">
        <f>I952*Code!$F$1</f>
        <v>26507.52</v>
      </c>
      <c r="L952" s="2">
        <f t="shared" si="42"/>
        <v>12.783333333333333</v>
      </c>
      <c r="M952">
        <f t="shared" ca="1" si="43"/>
        <v>50</v>
      </c>
      <c r="N952" t="str">
        <f t="shared" si="44"/>
        <v>IN</v>
      </c>
    </row>
    <row r="953" spans="1:14" x14ac:dyDescent="0.25">
      <c r="A953">
        <v>1288</v>
      </c>
      <c r="B953">
        <v>2</v>
      </c>
      <c r="C953" s="1">
        <v>25833</v>
      </c>
      <c r="D953">
        <v>1</v>
      </c>
      <c r="E953">
        <v>2</v>
      </c>
      <c r="F953">
        <v>4</v>
      </c>
      <c r="G953" t="s">
        <v>14</v>
      </c>
      <c r="H953">
        <v>38</v>
      </c>
      <c r="I953">
        <v>24492</v>
      </c>
      <c r="J953">
        <v>84400</v>
      </c>
      <c r="K953" s="3">
        <f>I953*Code!$F$1</f>
        <v>26451.360000000001</v>
      </c>
      <c r="L953" s="2">
        <f t="shared" si="42"/>
        <v>13.427631578947368</v>
      </c>
      <c r="M953">
        <f t="shared" ca="1" si="43"/>
        <v>45</v>
      </c>
      <c r="N953" t="str">
        <f t="shared" si="44"/>
        <v>CO</v>
      </c>
    </row>
    <row r="954" spans="1:14" x14ac:dyDescent="0.25">
      <c r="A954">
        <v>1009</v>
      </c>
      <c r="B954">
        <v>2</v>
      </c>
      <c r="C954" s="1">
        <v>28997</v>
      </c>
      <c r="D954">
        <v>1</v>
      </c>
      <c r="E954">
        <v>3</v>
      </c>
      <c r="F954">
        <v>4</v>
      </c>
      <c r="G954" t="s">
        <v>14</v>
      </c>
      <c r="H954">
        <v>39</v>
      </c>
      <c r="I954">
        <v>24468</v>
      </c>
      <c r="J954">
        <v>68487</v>
      </c>
      <c r="K954" s="3">
        <f>I954*Code!$F$1</f>
        <v>26425.440000000002</v>
      </c>
      <c r="L954" s="2">
        <f t="shared" si="42"/>
        <v>13.070512820512821</v>
      </c>
      <c r="M954">
        <f t="shared" ca="1" si="43"/>
        <v>36</v>
      </c>
      <c r="N954" t="str">
        <f t="shared" si="44"/>
        <v>CO</v>
      </c>
    </row>
    <row r="955" spans="1:14" x14ac:dyDescent="0.25">
      <c r="A955">
        <v>40</v>
      </c>
      <c r="B955">
        <v>1</v>
      </c>
      <c r="C955" s="1">
        <v>24222</v>
      </c>
      <c r="D955">
        <v>1</v>
      </c>
      <c r="E955">
        <v>3</v>
      </c>
      <c r="F955">
        <v>1</v>
      </c>
      <c r="G955" t="s">
        <v>17</v>
      </c>
      <c r="H955">
        <v>65</v>
      </c>
      <c r="I955">
        <v>24460</v>
      </c>
      <c r="J955">
        <v>3000</v>
      </c>
      <c r="K955" s="3">
        <f>I955*Code!$F$1</f>
        <v>26416.800000000003</v>
      </c>
      <c r="L955" s="2">
        <f t="shared" si="42"/>
        <v>7.8397435897435894</v>
      </c>
      <c r="M955">
        <f t="shared" ca="1" si="43"/>
        <v>49</v>
      </c>
      <c r="N955" t="str">
        <f t="shared" si="44"/>
        <v>LW</v>
      </c>
    </row>
    <row r="956" spans="1:14" x14ac:dyDescent="0.25">
      <c r="A956">
        <v>1027</v>
      </c>
      <c r="B956">
        <v>1</v>
      </c>
      <c r="C956" s="1">
        <v>29512</v>
      </c>
      <c r="D956">
        <v>1</v>
      </c>
      <c r="E956">
        <v>4</v>
      </c>
      <c r="F956">
        <v>4</v>
      </c>
      <c r="G956" t="s">
        <v>11</v>
      </c>
      <c r="H956">
        <v>45</v>
      </c>
      <c r="I956">
        <v>24440</v>
      </c>
      <c r="J956">
        <v>6491</v>
      </c>
      <c r="K956" s="3">
        <f>I956*Code!$F$1</f>
        <v>26395.200000000001</v>
      </c>
      <c r="L956" s="2">
        <f t="shared" si="42"/>
        <v>11.314814814814815</v>
      </c>
      <c r="M956">
        <f t="shared" ca="1" si="43"/>
        <v>35</v>
      </c>
      <c r="N956" t="str">
        <f t="shared" si="44"/>
        <v>IT</v>
      </c>
    </row>
    <row r="957" spans="1:14" x14ac:dyDescent="0.25">
      <c r="A957">
        <v>352</v>
      </c>
      <c r="B957">
        <v>1</v>
      </c>
      <c r="C957" s="1">
        <v>32440</v>
      </c>
      <c r="D957">
        <v>1</v>
      </c>
      <c r="E957">
        <v>3</v>
      </c>
      <c r="F957">
        <v>4</v>
      </c>
      <c r="G957" t="s">
        <v>21</v>
      </c>
      <c r="H957">
        <v>40</v>
      </c>
      <c r="I957">
        <v>24396</v>
      </c>
      <c r="J957">
        <v>29670</v>
      </c>
      <c r="K957" s="3">
        <f>I957*Code!$F$1</f>
        <v>26347.68</v>
      </c>
      <c r="L957" s="2">
        <f t="shared" si="42"/>
        <v>12.706250000000001</v>
      </c>
      <c r="M957">
        <f t="shared" ca="1" si="43"/>
        <v>27</v>
      </c>
      <c r="N957" t="str">
        <f t="shared" si="44"/>
        <v>CO</v>
      </c>
    </row>
    <row r="958" spans="1:14" x14ac:dyDescent="0.25">
      <c r="A958">
        <v>11</v>
      </c>
      <c r="B958">
        <v>2</v>
      </c>
      <c r="C958" s="1">
        <v>20610</v>
      </c>
      <c r="D958">
        <v>1</v>
      </c>
      <c r="E958">
        <v>4</v>
      </c>
      <c r="F958">
        <v>4</v>
      </c>
      <c r="G958" t="s">
        <v>9</v>
      </c>
      <c r="H958">
        <v>38</v>
      </c>
      <c r="I958">
        <v>24380</v>
      </c>
      <c r="J958">
        <v>113675</v>
      </c>
      <c r="K958" s="3">
        <f>I958*Code!$F$1</f>
        <v>26330.400000000001</v>
      </c>
      <c r="L958" s="2">
        <f t="shared" si="42"/>
        <v>13.366228070175438</v>
      </c>
      <c r="M958">
        <f t="shared" ca="1" si="43"/>
        <v>59</v>
      </c>
      <c r="N958" t="str">
        <f t="shared" si="44"/>
        <v>SO</v>
      </c>
    </row>
    <row r="959" spans="1:14" x14ac:dyDescent="0.25">
      <c r="A959">
        <v>104</v>
      </c>
      <c r="B959">
        <v>1</v>
      </c>
      <c r="C959" s="1">
        <v>30748</v>
      </c>
      <c r="D959">
        <v>1</v>
      </c>
      <c r="E959">
        <v>4</v>
      </c>
      <c r="F959">
        <v>5</v>
      </c>
      <c r="G959" t="s">
        <v>13</v>
      </c>
      <c r="H959">
        <v>39</v>
      </c>
      <c r="I959">
        <v>24356</v>
      </c>
      <c r="J959">
        <v>2723</v>
      </c>
      <c r="K959" s="3">
        <f>I959*Code!$F$1</f>
        <v>26304.480000000003</v>
      </c>
      <c r="L959" s="2">
        <f t="shared" si="42"/>
        <v>13.010683760683762</v>
      </c>
      <c r="M959">
        <f t="shared" ca="1" si="43"/>
        <v>32</v>
      </c>
      <c r="N959" t="str">
        <f t="shared" si="44"/>
        <v>IN</v>
      </c>
    </row>
    <row r="960" spans="1:14" x14ac:dyDescent="0.25">
      <c r="A960">
        <v>772</v>
      </c>
      <c r="B960">
        <v>2</v>
      </c>
      <c r="C960" s="1">
        <v>33170</v>
      </c>
      <c r="D960">
        <v>1</v>
      </c>
      <c r="E960">
        <v>2</v>
      </c>
      <c r="F960">
        <v>4</v>
      </c>
      <c r="G960" t="s">
        <v>21</v>
      </c>
      <c r="H960">
        <v>39</v>
      </c>
      <c r="I960">
        <v>24348</v>
      </c>
      <c r="J960">
        <v>8908</v>
      </c>
      <c r="K960" s="3">
        <f>I960*Code!$F$1</f>
        <v>26295.84</v>
      </c>
      <c r="L960" s="2">
        <f t="shared" si="42"/>
        <v>13.006410256410257</v>
      </c>
      <c r="M960">
        <f t="shared" ca="1" si="43"/>
        <v>25</v>
      </c>
      <c r="N960" t="str">
        <f t="shared" si="44"/>
        <v>CO</v>
      </c>
    </row>
    <row r="961" spans="1:14" x14ac:dyDescent="0.25">
      <c r="A961">
        <v>121</v>
      </c>
      <c r="B961">
        <v>1</v>
      </c>
      <c r="C961" s="1">
        <v>29880</v>
      </c>
      <c r="D961">
        <v>1</v>
      </c>
      <c r="E961">
        <v>3</v>
      </c>
      <c r="F961">
        <v>4</v>
      </c>
      <c r="G961" t="s">
        <v>14</v>
      </c>
      <c r="H961">
        <v>40</v>
      </c>
      <c r="I961">
        <v>24332</v>
      </c>
      <c r="J961">
        <v>9690</v>
      </c>
      <c r="K961" s="3">
        <f>I961*Code!$F$1</f>
        <v>26278.560000000001</v>
      </c>
      <c r="L961" s="2">
        <f t="shared" si="42"/>
        <v>12.672916666666667</v>
      </c>
      <c r="M961">
        <f t="shared" ca="1" si="43"/>
        <v>34</v>
      </c>
      <c r="N961" t="str">
        <f t="shared" si="44"/>
        <v>CO</v>
      </c>
    </row>
    <row r="962" spans="1:14" x14ac:dyDescent="0.25">
      <c r="A962">
        <v>952</v>
      </c>
      <c r="B962">
        <v>2</v>
      </c>
      <c r="C962" s="1">
        <v>32071</v>
      </c>
      <c r="D962">
        <v>1</v>
      </c>
      <c r="E962">
        <v>4</v>
      </c>
      <c r="F962">
        <v>4</v>
      </c>
      <c r="G962" t="s">
        <v>21</v>
      </c>
      <c r="H962">
        <v>37</v>
      </c>
      <c r="I962">
        <v>24328</v>
      </c>
      <c r="J962">
        <v>6680</v>
      </c>
      <c r="K962" s="3">
        <f>I962*Code!$F$1</f>
        <v>26274.240000000002</v>
      </c>
      <c r="L962" s="2">
        <f t="shared" si="42"/>
        <v>13.698198198198199</v>
      </c>
      <c r="M962">
        <f t="shared" ca="1" si="43"/>
        <v>28</v>
      </c>
      <c r="N962" t="str">
        <f t="shared" si="44"/>
        <v>CO</v>
      </c>
    </row>
    <row r="963" spans="1:14" x14ac:dyDescent="0.25">
      <c r="A963">
        <v>92</v>
      </c>
      <c r="B963">
        <v>2</v>
      </c>
      <c r="C963" s="1">
        <v>19803</v>
      </c>
      <c r="D963">
        <v>1</v>
      </c>
      <c r="E963">
        <v>2</v>
      </c>
      <c r="F963">
        <v>4</v>
      </c>
      <c r="G963" t="s">
        <v>9</v>
      </c>
      <c r="H963">
        <v>38</v>
      </c>
      <c r="I963">
        <v>24324</v>
      </c>
      <c r="J963">
        <v>500</v>
      </c>
      <c r="K963" s="3">
        <f>I963*Code!$F$1</f>
        <v>26269.920000000002</v>
      </c>
      <c r="L963" s="2">
        <f t="shared" ref="L963:L1026" si="45">IF(H963&gt;0,I963/(12*4*H963),0)</f>
        <v>13.335526315789474</v>
      </c>
      <c r="M963">
        <f t="shared" ref="M963:M1026" ca="1" si="46">ROUNDDOWN(YEARFRAC(C963,TODAY(),1),0)</f>
        <v>61</v>
      </c>
      <c r="N963" t="str">
        <f t="shared" ref="N963:N1026" si="47">MID(G963,2,2)</f>
        <v>SO</v>
      </c>
    </row>
    <row r="964" spans="1:14" x14ac:dyDescent="0.25">
      <c r="A964">
        <v>240</v>
      </c>
      <c r="B964">
        <v>2</v>
      </c>
      <c r="C964" s="1">
        <v>25591</v>
      </c>
      <c r="D964">
        <v>1</v>
      </c>
      <c r="E964">
        <v>1</v>
      </c>
      <c r="F964">
        <v>4</v>
      </c>
      <c r="G964" t="s">
        <v>19</v>
      </c>
      <c r="H964">
        <v>39</v>
      </c>
      <c r="I964">
        <v>24324</v>
      </c>
      <c r="J964">
        <v>32363</v>
      </c>
      <c r="K964" s="3">
        <f>I964*Code!$F$1</f>
        <v>26269.920000000002</v>
      </c>
      <c r="L964" s="2">
        <f t="shared" si="45"/>
        <v>12.993589743589743</v>
      </c>
      <c r="M964">
        <f t="shared" ca="1" si="46"/>
        <v>46</v>
      </c>
      <c r="N964" t="str">
        <f t="shared" si="47"/>
        <v>FI</v>
      </c>
    </row>
    <row r="965" spans="1:14" x14ac:dyDescent="0.25">
      <c r="A965">
        <v>890</v>
      </c>
      <c r="B965">
        <v>1</v>
      </c>
      <c r="C965" s="1">
        <v>29294</v>
      </c>
      <c r="D965">
        <v>1</v>
      </c>
      <c r="E965">
        <v>4</v>
      </c>
      <c r="F965">
        <v>3</v>
      </c>
      <c r="G965" t="s">
        <v>10</v>
      </c>
      <c r="H965">
        <v>39</v>
      </c>
      <c r="I965">
        <v>24304</v>
      </c>
      <c r="J965">
        <v>0</v>
      </c>
      <c r="K965" s="3">
        <f>I965*Code!$F$1</f>
        <v>26248.320000000003</v>
      </c>
      <c r="L965" s="2">
        <f t="shared" si="45"/>
        <v>12.982905982905983</v>
      </c>
      <c r="M965">
        <f t="shared" ca="1" si="46"/>
        <v>35</v>
      </c>
      <c r="N965" t="str">
        <f t="shared" si="47"/>
        <v>ÖF</v>
      </c>
    </row>
    <row r="966" spans="1:14" x14ac:dyDescent="0.25">
      <c r="A966">
        <v>699</v>
      </c>
      <c r="B966">
        <v>2</v>
      </c>
      <c r="C966" s="1">
        <v>26037</v>
      </c>
      <c r="D966">
        <v>1</v>
      </c>
      <c r="E966">
        <v>2</v>
      </c>
      <c r="F966">
        <v>4</v>
      </c>
      <c r="G966" t="s">
        <v>14</v>
      </c>
      <c r="H966">
        <v>40</v>
      </c>
      <c r="I966">
        <v>24280</v>
      </c>
      <c r="J966">
        <v>37973</v>
      </c>
      <c r="K966" s="3">
        <f>I966*Code!$F$1</f>
        <v>26222.400000000001</v>
      </c>
      <c r="L966" s="2">
        <f t="shared" si="45"/>
        <v>12.645833333333334</v>
      </c>
      <c r="M966">
        <f t="shared" ca="1" si="46"/>
        <v>44</v>
      </c>
      <c r="N966" t="str">
        <f t="shared" si="47"/>
        <v>CO</v>
      </c>
    </row>
    <row r="967" spans="1:14" x14ac:dyDescent="0.25">
      <c r="A967">
        <v>188</v>
      </c>
      <c r="B967">
        <v>2</v>
      </c>
      <c r="C967" s="1">
        <v>29716</v>
      </c>
      <c r="D967">
        <v>1</v>
      </c>
      <c r="E967">
        <v>4</v>
      </c>
      <c r="F967">
        <v>4</v>
      </c>
      <c r="G967" t="s">
        <v>12</v>
      </c>
      <c r="H967">
        <v>39</v>
      </c>
      <c r="I967">
        <v>24240</v>
      </c>
      <c r="J967">
        <v>5800</v>
      </c>
      <c r="K967" s="3">
        <f>I967*Code!$F$1</f>
        <v>26179.200000000001</v>
      </c>
      <c r="L967" s="2">
        <f t="shared" si="45"/>
        <v>12.948717948717949</v>
      </c>
      <c r="M967">
        <f t="shared" ca="1" si="46"/>
        <v>34</v>
      </c>
      <c r="N967" t="str">
        <f t="shared" si="47"/>
        <v>SO</v>
      </c>
    </row>
    <row r="968" spans="1:14" x14ac:dyDescent="0.25">
      <c r="A968">
        <v>333</v>
      </c>
      <c r="B968">
        <v>2</v>
      </c>
      <c r="C968" s="1">
        <v>31058</v>
      </c>
      <c r="D968">
        <v>1</v>
      </c>
      <c r="E968">
        <v>4</v>
      </c>
      <c r="F968">
        <v>4</v>
      </c>
      <c r="G968" t="s">
        <v>19</v>
      </c>
      <c r="H968">
        <v>45</v>
      </c>
      <c r="I968">
        <v>24188</v>
      </c>
      <c r="J968">
        <v>71100</v>
      </c>
      <c r="K968" s="3">
        <f>I968*Code!$F$1</f>
        <v>26123.040000000001</v>
      </c>
      <c r="L968" s="2">
        <f t="shared" si="45"/>
        <v>11.198148148148148</v>
      </c>
      <c r="M968">
        <f t="shared" ca="1" si="46"/>
        <v>31</v>
      </c>
      <c r="N968" t="str">
        <f t="shared" si="47"/>
        <v>FI</v>
      </c>
    </row>
    <row r="969" spans="1:14" x14ac:dyDescent="0.25">
      <c r="A969">
        <v>743</v>
      </c>
      <c r="B969">
        <v>1</v>
      </c>
      <c r="C969" s="1">
        <v>30608</v>
      </c>
      <c r="D969">
        <v>1</v>
      </c>
      <c r="E969">
        <v>4</v>
      </c>
      <c r="F969">
        <v>4</v>
      </c>
      <c r="G969" t="s">
        <v>21</v>
      </c>
      <c r="H969">
        <v>40</v>
      </c>
      <c r="I969">
        <v>24172</v>
      </c>
      <c r="J969">
        <v>112642</v>
      </c>
      <c r="K969" s="3">
        <f>I969*Code!$F$1</f>
        <v>26105.760000000002</v>
      </c>
      <c r="L969" s="2">
        <f t="shared" si="45"/>
        <v>12.589583333333334</v>
      </c>
      <c r="M969">
        <f t="shared" ca="1" si="46"/>
        <v>32</v>
      </c>
      <c r="N969" t="str">
        <f t="shared" si="47"/>
        <v>CO</v>
      </c>
    </row>
    <row r="970" spans="1:14" x14ac:dyDescent="0.25">
      <c r="A970">
        <v>650</v>
      </c>
      <c r="B970">
        <v>1</v>
      </c>
      <c r="C970" s="1">
        <v>25569</v>
      </c>
      <c r="D970">
        <v>1</v>
      </c>
      <c r="E970">
        <v>4</v>
      </c>
      <c r="F970">
        <v>5</v>
      </c>
      <c r="G970" t="s">
        <v>16</v>
      </c>
      <c r="H970">
        <v>45</v>
      </c>
      <c r="I970">
        <v>24088</v>
      </c>
      <c r="J970">
        <v>400500</v>
      </c>
      <c r="K970" s="3">
        <f>I970*Code!$F$1</f>
        <v>26015.040000000001</v>
      </c>
      <c r="L970" s="2">
        <f t="shared" si="45"/>
        <v>11.151851851851852</v>
      </c>
      <c r="M970">
        <f t="shared" ca="1" si="46"/>
        <v>46</v>
      </c>
      <c r="N970" t="str">
        <f t="shared" si="47"/>
        <v>IN</v>
      </c>
    </row>
    <row r="971" spans="1:14" x14ac:dyDescent="0.25">
      <c r="A971">
        <v>1258</v>
      </c>
      <c r="B971">
        <v>1</v>
      </c>
      <c r="C971" s="1">
        <v>21619</v>
      </c>
      <c r="D971">
        <v>1</v>
      </c>
      <c r="E971">
        <v>4</v>
      </c>
      <c r="F971">
        <v>3</v>
      </c>
      <c r="G971" t="s">
        <v>10</v>
      </c>
      <c r="H971">
        <v>40</v>
      </c>
      <c r="I971">
        <v>24040</v>
      </c>
      <c r="J971">
        <v>15325</v>
      </c>
      <c r="K971" s="3">
        <f>I971*Code!$F$1</f>
        <v>25963.200000000001</v>
      </c>
      <c r="L971" s="2">
        <f t="shared" si="45"/>
        <v>12.520833333333334</v>
      </c>
      <c r="M971">
        <f t="shared" ca="1" si="46"/>
        <v>56</v>
      </c>
      <c r="N971" t="str">
        <f t="shared" si="47"/>
        <v>ÖF</v>
      </c>
    </row>
    <row r="972" spans="1:14" x14ac:dyDescent="0.25">
      <c r="A972">
        <v>1058</v>
      </c>
      <c r="B972">
        <v>2</v>
      </c>
      <c r="C972" s="1">
        <v>20975</v>
      </c>
      <c r="D972">
        <v>1</v>
      </c>
      <c r="E972">
        <v>3</v>
      </c>
      <c r="F972">
        <v>2</v>
      </c>
      <c r="G972" t="s">
        <v>12</v>
      </c>
      <c r="H972">
        <v>50</v>
      </c>
      <c r="I972">
        <v>24028</v>
      </c>
      <c r="J972">
        <v>4350</v>
      </c>
      <c r="K972" s="3">
        <f>I972*Code!$F$1</f>
        <v>25950.240000000002</v>
      </c>
      <c r="L972" s="2">
        <f t="shared" si="45"/>
        <v>10.011666666666667</v>
      </c>
      <c r="M972">
        <f t="shared" ca="1" si="46"/>
        <v>58</v>
      </c>
      <c r="N972" t="str">
        <f t="shared" si="47"/>
        <v>SO</v>
      </c>
    </row>
    <row r="973" spans="1:14" x14ac:dyDescent="0.25">
      <c r="A973">
        <v>1134</v>
      </c>
      <c r="B973">
        <v>1</v>
      </c>
      <c r="C973" s="1">
        <v>22495</v>
      </c>
      <c r="D973">
        <v>1</v>
      </c>
      <c r="E973">
        <v>4</v>
      </c>
      <c r="F973">
        <v>5</v>
      </c>
      <c r="G973" t="s">
        <v>16</v>
      </c>
      <c r="H973">
        <v>40</v>
      </c>
      <c r="I973">
        <v>23988</v>
      </c>
      <c r="J973">
        <v>0</v>
      </c>
      <c r="K973" s="3">
        <f>I973*Code!$F$1</f>
        <v>25907.040000000001</v>
      </c>
      <c r="L973" s="2">
        <f t="shared" si="45"/>
        <v>12.49375</v>
      </c>
      <c r="M973">
        <f t="shared" ca="1" si="46"/>
        <v>54</v>
      </c>
      <c r="N973" t="str">
        <f t="shared" si="47"/>
        <v>IN</v>
      </c>
    </row>
    <row r="974" spans="1:14" x14ac:dyDescent="0.25">
      <c r="A974">
        <v>894</v>
      </c>
      <c r="B974">
        <v>1</v>
      </c>
      <c r="C974" s="1">
        <v>31192</v>
      </c>
      <c r="D974">
        <v>1</v>
      </c>
      <c r="E974">
        <v>1</v>
      </c>
      <c r="F974">
        <v>4</v>
      </c>
      <c r="G974" t="s">
        <v>20</v>
      </c>
      <c r="H974">
        <v>39</v>
      </c>
      <c r="I974">
        <v>23972</v>
      </c>
      <c r="J974">
        <v>12851</v>
      </c>
      <c r="K974" s="3">
        <f>I974*Code!$F$1</f>
        <v>25889.760000000002</v>
      </c>
      <c r="L974" s="2">
        <f t="shared" si="45"/>
        <v>12.805555555555555</v>
      </c>
      <c r="M974">
        <f t="shared" ca="1" si="46"/>
        <v>30</v>
      </c>
      <c r="N974" t="str">
        <f t="shared" si="47"/>
        <v>IT</v>
      </c>
    </row>
    <row r="975" spans="1:14" x14ac:dyDescent="0.25">
      <c r="A975">
        <v>1071</v>
      </c>
      <c r="B975">
        <v>2</v>
      </c>
      <c r="C975" s="1">
        <v>32265</v>
      </c>
      <c r="D975">
        <v>1</v>
      </c>
      <c r="E975">
        <v>4</v>
      </c>
      <c r="F975">
        <v>4</v>
      </c>
      <c r="G975" t="s">
        <v>19</v>
      </c>
      <c r="H975">
        <v>35</v>
      </c>
      <c r="I975">
        <v>23940</v>
      </c>
      <c r="J975">
        <v>2334</v>
      </c>
      <c r="K975" s="3">
        <f>I975*Code!$F$1</f>
        <v>25855.200000000001</v>
      </c>
      <c r="L975" s="2">
        <f t="shared" si="45"/>
        <v>14.25</v>
      </c>
      <c r="M975">
        <f t="shared" ca="1" si="46"/>
        <v>27</v>
      </c>
      <c r="N975" t="str">
        <f t="shared" si="47"/>
        <v>FI</v>
      </c>
    </row>
    <row r="976" spans="1:14" x14ac:dyDescent="0.25">
      <c r="A976">
        <v>334</v>
      </c>
      <c r="B976">
        <v>1</v>
      </c>
      <c r="C976" s="1">
        <v>22971</v>
      </c>
      <c r="D976">
        <v>1</v>
      </c>
      <c r="E976">
        <v>4</v>
      </c>
      <c r="F976">
        <v>4</v>
      </c>
      <c r="G976" t="s">
        <v>21</v>
      </c>
      <c r="H976">
        <v>40</v>
      </c>
      <c r="I976">
        <v>23912</v>
      </c>
      <c r="J976">
        <v>24159</v>
      </c>
      <c r="K976" s="3">
        <f>I976*Code!$F$1</f>
        <v>25824.960000000003</v>
      </c>
      <c r="L976" s="2">
        <f t="shared" si="45"/>
        <v>12.454166666666667</v>
      </c>
      <c r="M976">
        <f t="shared" ca="1" si="46"/>
        <v>53</v>
      </c>
      <c r="N976" t="str">
        <f t="shared" si="47"/>
        <v>CO</v>
      </c>
    </row>
    <row r="977" spans="1:14" x14ac:dyDescent="0.25">
      <c r="A977">
        <v>915</v>
      </c>
      <c r="B977">
        <v>1</v>
      </c>
      <c r="C977" s="1">
        <v>24996</v>
      </c>
      <c r="D977">
        <v>1</v>
      </c>
      <c r="E977">
        <v>4</v>
      </c>
      <c r="F977">
        <v>4</v>
      </c>
      <c r="G977" t="s">
        <v>9</v>
      </c>
      <c r="H977">
        <v>39</v>
      </c>
      <c r="I977">
        <v>23900</v>
      </c>
      <c r="J977">
        <v>74570</v>
      </c>
      <c r="K977" s="3">
        <f>I977*Code!$F$1</f>
        <v>25812</v>
      </c>
      <c r="L977" s="2">
        <f t="shared" si="45"/>
        <v>12.767094017094017</v>
      </c>
      <c r="M977">
        <f t="shared" ca="1" si="46"/>
        <v>47</v>
      </c>
      <c r="N977" t="str">
        <f t="shared" si="47"/>
        <v>SO</v>
      </c>
    </row>
    <row r="978" spans="1:14" x14ac:dyDescent="0.25">
      <c r="A978">
        <v>988</v>
      </c>
      <c r="B978">
        <v>2</v>
      </c>
      <c r="C978" s="1">
        <v>30772</v>
      </c>
      <c r="D978">
        <v>1</v>
      </c>
      <c r="E978">
        <v>4</v>
      </c>
      <c r="F978">
        <v>4</v>
      </c>
      <c r="G978" t="s">
        <v>11</v>
      </c>
      <c r="H978">
        <v>38</v>
      </c>
      <c r="I978">
        <v>23780</v>
      </c>
      <c r="J978">
        <v>1596</v>
      </c>
      <c r="K978" s="3">
        <f>I978*Code!$F$1</f>
        <v>25682.400000000001</v>
      </c>
      <c r="L978" s="2">
        <f t="shared" si="45"/>
        <v>13.037280701754385</v>
      </c>
      <c r="M978">
        <f t="shared" ca="1" si="46"/>
        <v>31</v>
      </c>
      <c r="N978" t="str">
        <f t="shared" si="47"/>
        <v>IT</v>
      </c>
    </row>
    <row r="979" spans="1:14" x14ac:dyDescent="0.25">
      <c r="A979">
        <v>1152</v>
      </c>
      <c r="B979">
        <v>2</v>
      </c>
      <c r="C979" s="1">
        <v>29071</v>
      </c>
      <c r="D979">
        <v>1</v>
      </c>
      <c r="E979">
        <v>3</v>
      </c>
      <c r="F979">
        <v>4</v>
      </c>
      <c r="G979" t="s">
        <v>19</v>
      </c>
      <c r="H979">
        <v>40</v>
      </c>
      <c r="I979">
        <v>23756</v>
      </c>
      <c r="J979">
        <v>8616</v>
      </c>
      <c r="K979" s="3">
        <f>I979*Code!$F$1</f>
        <v>25656.480000000003</v>
      </c>
      <c r="L979" s="2">
        <f t="shared" si="45"/>
        <v>12.372916666666667</v>
      </c>
      <c r="M979">
        <f t="shared" ca="1" si="46"/>
        <v>36</v>
      </c>
      <c r="N979" t="str">
        <f t="shared" si="47"/>
        <v>FI</v>
      </c>
    </row>
    <row r="980" spans="1:14" x14ac:dyDescent="0.25">
      <c r="A980">
        <v>1177</v>
      </c>
      <c r="B980">
        <v>2</v>
      </c>
      <c r="C980" s="1">
        <v>19987</v>
      </c>
      <c r="D980">
        <v>1</v>
      </c>
      <c r="E980">
        <v>3</v>
      </c>
      <c r="F980">
        <v>4</v>
      </c>
      <c r="G980" t="s">
        <v>9</v>
      </c>
      <c r="H980">
        <v>0</v>
      </c>
      <c r="I980">
        <v>23756</v>
      </c>
      <c r="J980">
        <v>69408</v>
      </c>
      <c r="K980" s="3">
        <f>I980*Code!$F$1</f>
        <v>25656.480000000003</v>
      </c>
      <c r="L980" s="2">
        <f t="shared" si="45"/>
        <v>0</v>
      </c>
      <c r="M980">
        <f t="shared" ca="1" si="46"/>
        <v>61</v>
      </c>
      <c r="N980" t="str">
        <f t="shared" si="47"/>
        <v>SO</v>
      </c>
    </row>
    <row r="981" spans="1:14" x14ac:dyDescent="0.25">
      <c r="A981">
        <v>304</v>
      </c>
      <c r="B981">
        <v>1</v>
      </c>
      <c r="C981" s="1">
        <v>29764</v>
      </c>
      <c r="D981">
        <v>1</v>
      </c>
      <c r="E981">
        <v>4</v>
      </c>
      <c r="F981">
        <v>3</v>
      </c>
      <c r="G981" t="s">
        <v>10</v>
      </c>
      <c r="H981">
        <v>39</v>
      </c>
      <c r="I981">
        <v>23748</v>
      </c>
      <c r="J981">
        <v>49073</v>
      </c>
      <c r="K981" s="3">
        <f>I981*Code!$F$1</f>
        <v>25647.84</v>
      </c>
      <c r="L981" s="2">
        <f t="shared" si="45"/>
        <v>12.685897435897436</v>
      </c>
      <c r="M981">
        <f t="shared" ca="1" si="46"/>
        <v>34</v>
      </c>
      <c r="N981" t="str">
        <f t="shared" si="47"/>
        <v>ÖF</v>
      </c>
    </row>
    <row r="982" spans="1:14" x14ac:dyDescent="0.25">
      <c r="A982">
        <v>590</v>
      </c>
      <c r="B982">
        <v>1</v>
      </c>
      <c r="C982" s="1">
        <v>32154</v>
      </c>
      <c r="D982">
        <v>1</v>
      </c>
      <c r="E982">
        <v>3</v>
      </c>
      <c r="F982">
        <v>4</v>
      </c>
      <c r="G982" t="s">
        <v>12</v>
      </c>
      <c r="H982">
        <v>39</v>
      </c>
      <c r="I982">
        <v>23700</v>
      </c>
      <c r="J982">
        <v>5995</v>
      </c>
      <c r="K982" s="3">
        <f>I982*Code!$F$1</f>
        <v>25596</v>
      </c>
      <c r="L982" s="2">
        <f t="shared" si="45"/>
        <v>12.660256410256411</v>
      </c>
      <c r="M982">
        <f t="shared" ca="1" si="46"/>
        <v>28</v>
      </c>
      <c r="N982" t="str">
        <f t="shared" si="47"/>
        <v>SO</v>
      </c>
    </row>
    <row r="983" spans="1:14" x14ac:dyDescent="0.25">
      <c r="A983">
        <v>1087</v>
      </c>
      <c r="B983">
        <v>2</v>
      </c>
      <c r="C983" s="1">
        <v>23192</v>
      </c>
      <c r="D983">
        <v>1</v>
      </c>
      <c r="E983">
        <v>3</v>
      </c>
      <c r="F983">
        <v>5</v>
      </c>
      <c r="G983" t="s">
        <v>13</v>
      </c>
      <c r="H983">
        <v>40</v>
      </c>
      <c r="I983">
        <v>23692</v>
      </c>
      <c r="J983">
        <v>96192</v>
      </c>
      <c r="K983" s="3">
        <f>I983*Code!$F$1</f>
        <v>25587.360000000001</v>
      </c>
      <c r="L983" s="2">
        <f t="shared" si="45"/>
        <v>12.339583333333334</v>
      </c>
      <c r="M983">
        <f t="shared" ca="1" si="46"/>
        <v>52</v>
      </c>
      <c r="N983" t="str">
        <f t="shared" si="47"/>
        <v>IN</v>
      </c>
    </row>
    <row r="984" spans="1:14" x14ac:dyDescent="0.25">
      <c r="A984">
        <v>785</v>
      </c>
      <c r="B984">
        <v>1</v>
      </c>
      <c r="C984" s="1">
        <v>30729</v>
      </c>
      <c r="D984">
        <v>1</v>
      </c>
      <c r="E984">
        <v>1</v>
      </c>
      <c r="F984">
        <v>5</v>
      </c>
      <c r="G984" t="s">
        <v>16</v>
      </c>
      <c r="H984">
        <v>24</v>
      </c>
      <c r="I984">
        <v>23656</v>
      </c>
      <c r="J984">
        <v>0</v>
      </c>
      <c r="K984" s="3">
        <f>I984*Code!$F$1</f>
        <v>25548.480000000003</v>
      </c>
      <c r="L984" s="2">
        <f t="shared" si="45"/>
        <v>20.534722222222221</v>
      </c>
      <c r="M984">
        <f t="shared" ca="1" si="46"/>
        <v>32</v>
      </c>
      <c r="N984" t="str">
        <f t="shared" si="47"/>
        <v>IN</v>
      </c>
    </row>
    <row r="985" spans="1:14" x14ac:dyDescent="0.25">
      <c r="A985">
        <v>1253</v>
      </c>
      <c r="B985">
        <v>1</v>
      </c>
      <c r="C985" s="1">
        <v>24943</v>
      </c>
      <c r="D985">
        <v>1</v>
      </c>
      <c r="E985">
        <v>4</v>
      </c>
      <c r="F985">
        <v>5</v>
      </c>
      <c r="G985" t="s">
        <v>13</v>
      </c>
      <c r="H985">
        <v>72</v>
      </c>
      <c r="I985">
        <v>23652</v>
      </c>
      <c r="J985">
        <v>70000</v>
      </c>
      <c r="K985" s="3">
        <f>I985*Code!$F$1</f>
        <v>25544.160000000003</v>
      </c>
      <c r="L985" s="2">
        <f t="shared" si="45"/>
        <v>6.84375</v>
      </c>
      <c r="M985">
        <f t="shared" ca="1" si="46"/>
        <v>47</v>
      </c>
      <c r="N985" t="str">
        <f t="shared" si="47"/>
        <v>IN</v>
      </c>
    </row>
    <row r="986" spans="1:14" x14ac:dyDescent="0.25">
      <c r="A986">
        <v>483</v>
      </c>
      <c r="B986">
        <v>2</v>
      </c>
      <c r="C986" s="1">
        <v>30035</v>
      </c>
      <c r="D986">
        <v>1</v>
      </c>
      <c r="E986">
        <v>4</v>
      </c>
      <c r="F986">
        <v>4</v>
      </c>
      <c r="G986" t="s">
        <v>15</v>
      </c>
      <c r="H986">
        <v>20</v>
      </c>
      <c r="I986">
        <v>23584</v>
      </c>
      <c r="J986">
        <v>0</v>
      </c>
      <c r="K986" s="3">
        <f>I986*Code!$F$1</f>
        <v>25470.720000000001</v>
      </c>
      <c r="L986" s="2">
        <f t="shared" si="45"/>
        <v>24.566666666666666</v>
      </c>
      <c r="M986">
        <f t="shared" ca="1" si="46"/>
        <v>33</v>
      </c>
      <c r="N986" t="str">
        <f t="shared" si="47"/>
        <v>FI</v>
      </c>
    </row>
    <row r="987" spans="1:14" x14ac:dyDescent="0.25">
      <c r="A987">
        <v>1334</v>
      </c>
      <c r="B987">
        <v>2</v>
      </c>
      <c r="C987" s="1">
        <v>27694</v>
      </c>
      <c r="D987">
        <v>1</v>
      </c>
      <c r="E987">
        <v>4</v>
      </c>
      <c r="F987">
        <v>4</v>
      </c>
      <c r="G987" t="s">
        <v>14</v>
      </c>
      <c r="H987">
        <v>30</v>
      </c>
      <c r="I987">
        <v>23568</v>
      </c>
      <c r="J987">
        <v>27577</v>
      </c>
      <c r="K987" s="3">
        <f>I987*Code!$F$1</f>
        <v>25453.440000000002</v>
      </c>
      <c r="L987" s="2">
        <f t="shared" si="45"/>
        <v>16.366666666666667</v>
      </c>
      <c r="M987">
        <f t="shared" ca="1" si="46"/>
        <v>40</v>
      </c>
      <c r="N987" t="str">
        <f t="shared" si="47"/>
        <v>CO</v>
      </c>
    </row>
    <row r="988" spans="1:14" x14ac:dyDescent="0.25">
      <c r="A988">
        <v>1195</v>
      </c>
      <c r="B988">
        <v>2</v>
      </c>
      <c r="C988" s="1">
        <v>30650</v>
      </c>
      <c r="D988">
        <v>1</v>
      </c>
      <c r="E988">
        <v>4</v>
      </c>
      <c r="F988">
        <v>4</v>
      </c>
      <c r="G988" t="s">
        <v>9</v>
      </c>
      <c r="H988">
        <v>40</v>
      </c>
      <c r="I988">
        <v>23524</v>
      </c>
      <c r="J988">
        <v>5000</v>
      </c>
      <c r="K988" s="3">
        <f>I988*Code!$F$1</f>
        <v>25405.920000000002</v>
      </c>
      <c r="L988" s="2">
        <f t="shared" si="45"/>
        <v>12.252083333333333</v>
      </c>
      <c r="M988">
        <f t="shared" ca="1" si="46"/>
        <v>32</v>
      </c>
      <c r="N988" t="str">
        <f t="shared" si="47"/>
        <v>SO</v>
      </c>
    </row>
    <row r="989" spans="1:14" x14ac:dyDescent="0.25">
      <c r="A989">
        <v>1063</v>
      </c>
      <c r="B989">
        <v>1</v>
      </c>
      <c r="C989" s="1">
        <v>23500</v>
      </c>
      <c r="D989">
        <v>1</v>
      </c>
      <c r="E989">
        <v>4</v>
      </c>
      <c r="F989">
        <v>4</v>
      </c>
      <c r="G989" t="s">
        <v>15</v>
      </c>
      <c r="H989">
        <v>19</v>
      </c>
      <c r="I989">
        <v>23520</v>
      </c>
      <c r="J989">
        <v>106536</v>
      </c>
      <c r="K989" s="3">
        <f>I989*Code!$F$1</f>
        <v>25401.600000000002</v>
      </c>
      <c r="L989" s="2">
        <f t="shared" si="45"/>
        <v>25.789473684210527</v>
      </c>
      <c r="M989">
        <f t="shared" ca="1" si="46"/>
        <v>51</v>
      </c>
      <c r="N989" t="str">
        <f t="shared" si="47"/>
        <v>FI</v>
      </c>
    </row>
    <row r="990" spans="1:14" x14ac:dyDescent="0.25">
      <c r="A990">
        <v>1321</v>
      </c>
      <c r="B990">
        <v>2</v>
      </c>
      <c r="C990" s="1">
        <v>31795</v>
      </c>
      <c r="D990">
        <v>1</v>
      </c>
      <c r="E990">
        <v>4</v>
      </c>
      <c r="F990">
        <v>4</v>
      </c>
      <c r="G990" t="s">
        <v>19</v>
      </c>
      <c r="H990">
        <v>40</v>
      </c>
      <c r="I990">
        <v>23520</v>
      </c>
      <c r="J990">
        <v>411</v>
      </c>
      <c r="K990" s="3">
        <f>I990*Code!$F$1</f>
        <v>25401.600000000002</v>
      </c>
      <c r="L990" s="2">
        <f t="shared" si="45"/>
        <v>12.25</v>
      </c>
      <c r="M990">
        <f t="shared" ca="1" si="46"/>
        <v>29</v>
      </c>
      <c r="N990" t="str">
        <f t="shared" si="47"/>
        <v>FI</v>
      </c>
    </row>
    <row r="991" spans="1:14" x14ac:dyDescent="0.25">
      <c r="A991">
        <v>1101</v>
      </c>
      <c r="B991">
        <v>1</v>
      </c>
      <c r="C991" s="1">
        <v>22463</v>
      </c>
      <c r="D991">
        <v>1</v>
      </c>
      <c r="E991">
        <v>1</v>
      </c>
      <c r="F991">
        <v>4</v>
      </c>
      <c r="G991" t="s">
        <v>15</v>
      </c>
      <c r="H991">
        <v>36</v>
      </c>
      <c r="I991">
        <v>23500</v>
      </c>
      <c r="J991">
        <v>54549</v>
      </c>
      <c r="K991" s="3">
        <f>I991*Code!$F$1</f>
        <v>25380</v>
      </c>
      <c r="L991" s="2">
        <f t="shared" si="45"/>
        <v>13.599537037037036</v>
      </c>
      <c r="M991">
        <f t="shared" ca="1" si="46"/>
        <v>54</v>
      </c>
      <c r="N991" t="str">
        <f t="shared" si="47"/>
        <v>FI</v>
      </c>
    </row>
    <row r="992" spans="1:14" x14ac:dyDescent="0.25">
      <c r="A992">
        <v>1248</v>
      </c>
      <c r="B992">
        <v>2</v>
      </c>
      <c r="C992" s="1">
        <v>22008</v>
      </c>
      <c r="D992">
        <v>1</v>
      </c>
      <c r="E992">
        <v>2</v>
      </c>
      <c r="F992">
        <v>4</v>
      </c>
      <c r="G992" t="s">
        <v>20</v>
      </c>
      <c r="H992">
        <v>0</v>
      </c>
      <c r="I992">
        <v>23452</v>
      </c>
      <c r="J992">
        <v>0</v>
      </c>
      <c r="K992" s="3">
        <f>I992*Code!$F$1</f>
        <v>25328.16</v>
      </c>
      <c r="L992" s="2">
        <f t="shared" si="45"/>
        <v>0</v>
      </c>
      <c r="M992">
        <f t="shared" ca="1" si="46"/>
        <v>55</v>
      </c>
      <c r="N992" t="str">
        <f t="shared" si="47"/>
        <v>IT</v>
      </c>
    </row>
    <row r="993" spans="1:14" x14ac:dyDescent="0.25">
      <c r="A993">
        <v>537</v>
      </c>
      <c r="B993">
        <v>1</v>
      </c>
      <c r="C993" s="1">
        <v>27090</v>
      </c>
      <c r="D993">
        <v>1</v>
      </c>
      <c r="E993">
        <v>4</v>
      </c>
      <c r="F993">
        <v>4</v>
      </c>
      <c r="G993" t="s">
        <v>9</v>
      </c>
      <c r="H993">
        <v>40</v>
      </c>
      <c r="I993">
        <v>23440</v>
      </c>
      <c r="J993">
        <v>35350</v>
      </c>
      <c r="K993" s="3">
        <f>I993*Code!$F$1</f>
        <v>25315.200000000001</v>
      </c>
      <c r="L993" s="2">
        <f t="shared" si="45"/>
        <v>12.208333333333334</v>
      </c>
      <c r="M993">
        <f t="shared" ca="1" si="46"/>
        <v>42</v>
      </c>
      <c r="N993" t="str">
        <f t="shared" si="47"/>
        <v>SO</v>
      </c>
    </row>
    <row r="994" spans="1:14" x14ac:dyDescent="0.25">
      <c r="A994">
        <v>1235</v>
      </c>
      <c r="B994">
        <v>2</v>
      </c>
      <c r="C994" s="1">
        <v>26805</v>
      </c>
      <c r="D994">
        <v>1</v>
      </c>
      <c r="E994">
        <v>1</v>
      </c>
      <c r="F994">
        <v>4</v>
      </c>
      <c r="G994" t="s">
        <v>9</v>
      </c>
      <c r="H994">
        <v>40</v>
      </c>
      <c r="I994">
        <v>23388</v>
      </c>
      <c r="J994">
        <v>6695</v>
      </c>
      <c r="K994" s="3">
        <f>I994*Code!$F$1</f>
        <v>25259.040000000001</v>
      </c>
      <c r="L994" s="2">
        <f t="shared" si="45"/>
        <v>12.18125</v>
      </c>
      <c r="M994">
        <f t="shared" ca="1" si="46"/>
        <v>42</v>
      </c>
      <c r="N994" t="str">
        <f t="shared" si="47"/>
        <v>SO</v>
      </c>
    </row>
    <row r="995" spans="1:14" x14ac:dyDescent="0.25">
      <c r="A995">
        <v>395</v>
      </c>
      <c r="B995">
        <v>2</v>
      </c>
      <c r="C995" s="1">
        <v>33028</v>
      </c>
      <c r="D995">
        <v>1</v>
      </c>
      <c r="E995">
        <v>3</v>
      </c>
      <c r="F995">
        <v>4</v>
      </c>
      <c r="G995" t="s">
        <v>15</v>
      </c>
      <c r="H995">
        <v>35</v>
      </c>
      <c r="I995">
        <v>23372</v>
      </c>
      <c r="J995">
        <v>51852</v>
      </c>
      <c r="K995" s="3">
        <f>I995*Code!$F$1</f>
        <v>25241.760000000002</v>
      </c>
      <c r="L995" s="2">
        <f t="shared" si="45"/>
        <v>13.911904761904761</v>
      </c>
      <c r="M995">
        <f t="shared" ca="1" si="46"/>
        <v>25</v>
      </c>
      <c r="N995" t="str">
        <f t="shared" si="47"/>
        <v>FI</v>
      </c>
    </row>
    <row r="996" spans="1:14" x14ac:dyDescent="0.25">
      <c r="A996">
        <v>1155</v>
      </c>
      <c r="B996">
        <v>1</v>
      </c>
      <c r="C996" s="1">
        <v>24047</v>
      </c>
      <c r="D996">
        <v>1</v>
      </c>
      <c r="E996">
        <v>1</v>
      </c>
      <c r="F996">
        <v>4</v>
      </c>
      <c r="G996" t="s">
        <v>9</v>
      </c>
      <c r="H996">
        <v>40</v>
      </c>
      <c r="I996">
        <v>23324</v>
      </c>
      <c r="J996">
        <v>962</v>
      </c>
      <c r="K996" s="3">
        <f>I996*Code!$F$1</f>
        <v>25189.920000000002</v>
      </c>
      <c r="L996" s="2">
        <f t="shared" si="45"/>
        <v>12.147916666666667</v>
      </c>
      <c r="M996">
        <f t="shared" ca="1" si="46"/>
        <v>50</v>
      </c>
      <c r="N996" t="str">
        <f t="shared" si="47"/>
        <v>SO</v>
      </c>
    </row>
    <row r="997" spans="1:14" x14ac:dyDescent="0.25">
      <c r="A997">
        <v>362</v>
      </c>
      <c r="B997">
        <v>1</v>
      </c>
      <c r="C997" s="1">
        <v>27727</v>
      </c>
      <c r="D997">
        <v>1</v>
      </c>
      <c r="E997">
        <v>4</v>
      </c>
      <c r="F997">
        <v>5</v>
      </c>
      <c r="G997" t="s">
        <v>13</v>
      </c>
      <c r="H997">
        <v>39</v>
      </c>
      <c r="I997">
        <v>23296</v>
      </c>
      <c r="J997">
        <v>43065</v>
      </c>
      <c r="K997" s="3">
        <f>I997*Code!$F$1</f>
        <v>25159.68</v>
      </c>
      <c r="L997" s="2">
        <f t="shared" si="45"/>
        <v>12.444444444444445</v>
      </c>
      <c r="M997">
        <f t="shared" ca="1" si="46"/>
        <v>40</v>
      </c>
      <c r="N997" t="str">
        <f t="shared" si="47"/>
        <v>IN</v>
      </c>
    </row>
    <row r="998" spans="1:14" x14ac:dyDescent="0.25">
      <c r="A998">
        <v>1122</v>
      </c>
      <c r="B998">
        <v>2</v>
      </c>
      <c r="C998" s="1">
        <v>32839</v>
      </c>
      <c r="D998">
        <v>1</v>
      </c>
      <c r="E998">
        <v>3</v>
      </c>
      <c r="F998">
        <v>4</v>
      </c>
      <c r="G998" t="s">
        <v>9</v>
      </c>
      <c r="H998">
        <v>36</v>
      </c>
      <c r="I998">
        <v>23288</v>
      </c>
      <c r="J998">
        <v>1458</v>
      </c>
      <c r="K998" s="3">
        <f>I998*Code!$F$1</f>
        <v>25151.040000000001</v>
      </c>
      <c r="L998" s="2">
        <f t="shared" si="45"/>
        <v>13.476851851851851</v>
      </c>
      <c r="M998">
        <f t="shared" ca="1" si="46"/>
        <v>26</v>
      </c>
      <c r="N998" t="str">
        <f t="shared" si="47"/>
        <v>SO</v>
      </c>
    </row>
    <row r="999" spans="1:14" x14ac:dyDescent="0.25">
      <c r="A999">
        <v>495</v>
      </c>
      <c r="B999">
        <v>2</v>
      </c>
      <c r="C999" s="1">
        <v>25080</v>
      </c>
      <c r="D999">
        <v>1</v>
      </c>
      <c r="E999">
        <v>4</v>
      </c>
      <c r="F999">
        <v>4</v>
      </c>
      <c r="G999" t="s">
        <v>15</v>
      </c>
      <c r="H999">
        <v>38</v>
      </c>
      <c r="I999">
        <v>23264</v>
      </c>
      <c r="J999">
        <v>0</v>
      </c>
      <c r="K999" s="3">
        <f>I999*Code!$F$1</f>
        <v>25125.120000000003</v>
      </c>
      <c r="L999" s="2">
        <f t="shared" si="45"/>
        <v>12.754385964912281</v>
      </c>
      <c r="M999">
        <f t="shared" ca="1" si="46"/>
        <v>47</v>
      </c>
      <c r="N999" t="str">
        <f t="shared" si="47"/>
        <v>FI</v>
      </c>
    </row>
    <row r="1000" spans="1:14" x14ac:dyDescent="0.25">
      <c r="A1000">
        <v>182</v>
      </c>
      <c r="B1000">
        <v>2</v>
      </c>
      <c r="C1000" s="1">
        <v>33134</v>
      </c>
      <c r="D1000">
        <v>1</v>
      </c>
      <c r="E1000">
        <v>4</v>
      </c>
      <c r="F1000">
        <v>4</v>
      </c>
      <c r="G1000" t="s">
        <v>12</v>
      </c>
      <c r="H1000">
        <v>38</v>
      </c>
      <c r="I1000">
        <v>23260</v>
      </c>
      <c r="J1000">
        <v>8281</v>
      </c>
      <c r="K1000" s="3">
        <f>I1000*Code!$F$1</f>
        <v>25120.800000000003</v>
      </c>
      <c r="L1000" s="2">
        <f t="shared" si="45"/>
        <v>12.75219298245614</v>
      </c>
      <c r="M1000">
        <f t="shared" ca="1" si="46"/>
        <v>25</v>
      </c>
      <c r="N1000" t="str">
        <f t="shared" si="47"/>
        <v>SO</v>
      </c>
    </row>
    <row r="1001" spans="1:14" x14ac:dyDescent="0.25">
      <c r="A1001">
        <v>106</v>
      </c>
      <c r="B1001">
        <v>2</v>
      </c>
      <c r="C1001" s="1">
        <v>29371</v>
      </c>
      <c r="D1001">
        <v>1</v>
      </c>
      <c r="E1001">
        <v>4</v>
      </c>
      <c r="F1001">
        <v>4</v>
      </c>
      <c r="G1001" t="s">
        <v>15</v>
      </c>
      <c r="H1001">
        <v>35</v>
      </c>
      <c r="I1001">
        <v>23256</v>
      </c>
      <c r="J1001">
        <v>0</v>
      </c>
      <c r="K1001" s="3">
        <f>I1001*Code!$F$1</f>
        <v>25116.480000000003</v>
      </c>
      <c r="L1001" s="2">
        <f t="shared" si="45"/>
        <v>13.842857142857143</v>
      </c>
      <c r="M1001">
        <f t="shared" ca="1" si="46"/>
        <v>35</v>
      </c>
      <c r="N1001" t="str">
        <f t="shared" si="47"/>
        <v>FI</v>
      </c>
    </row>
    <row r="1002" spans="1:14" x14ac:dyDescent="0.25">
      <c r="A1002">
        <v>93</v>
      </c>
      <c r="B1002">
        <v>1</v>
      </c>
      <c r="C1002" s="1">
        <v>27504</v>
      </c>
      <c r="D1002">
        <v>1</v>
      </c>
      <c r="E1002">
        <v>4</v>
      </c>
      <c r="F1002">
        <v>4</v>
      </c>
      <c r="G1002" t="s">
        <v>21</v>
      </c>
      <c r="H1002">
        <v>38</v>
      </c>
      <c r="I1002">
        <v>23244</v>
      </c>
      <c r="J1002">
        <v>1877</v>
      </c>
      <c r="K1002" s="3">
        <f>I1002*Code!$F$1</f>
        <v>25103.52</v>
      </c>
      <c r="L1002" s="2">
        <f t="shared" si="45"/>
        <v>12.743421052631579</v>
      </c>
      <c r="M1002">
        <f t="shared" ca="1" si="46"/>
        <v>40</v>
      </c>
      <c r="N1002" t="str">
        <f t="shared" si="47"/>
        <v>CO</v>
      </c>
    </row>
    <row r="1003" spans="1:14" x14ac:dyDescent="0.25">
      <c r="A1003">
        <v>728</v>
      </c>
      <c r="B1003">
        <v>2</v>
      </c>
      <c r="C1003" s="1">
        <v>27405</v>
      </c>
      <c r="D1003">
        <v>1</v>
      </c>
      <c r="E1003">
        <v>3</v>
      </c>
      <c r="F1003">
        <v>4</v>
      </c>
      <c r="G1003" t="s">
        <v>21</v>
      </c>
      <c r="H1003">
        <v>39</v>
      </c>
      <c r="I1003">
        <v>23240</v>
      </c>
      <c r="J1003">
        <v>70000</v>
      </c>
      <c r="K1003" s="3">
        <f>I1003*Code!$F$1</f>
        <v>25099.200000000001</v>
      </c>
      <c r="L1003" s="2">
        <f t="shared" si="45"/>
        <v>12.414529914529915</v>
      </c>
      <c r="M1003">
        <f t="shared" ca="1" si="46"/>
        <v>41</v>
      </c>
      <c r="N1003" t="str">
        <f t="shared" si="47"/>
        <v>CO</v>
      </c>
    </row>
    <row r="1004" spans="1:14" x14ac:dyDescent="0.25">
      <c r="A1004">
        <v>550</v>
      </c>
      <c r="B1004">
        <v>1</v>
      </c>
      <c r="C1004" s="1">
        <v>22330</v>
      </c>
      <c r="D1004">
        <v>1</v>
      </c>
      <c r="E1004">
        <v>4</v>
      </c>
      <c r="F1004">
        <v>4</v>
      </c>
      <c r="G1004" t="s">
        <v>11</v>
      </c>
      <c r="H1004">
        <v>38</v>
      </c>
      <c r="I1004">
        <v>23232</v>
      </c>
      <c r="J1004">
        <v>204228</v>
      </c>
      <c r="K1004" s="3">
        <f>I1004*Code!$F$1</f>
        <v>25090.560000000001</v>
      </c>
      <c r="L1004" s="2">
        <f t="shared" si="45"/>
        <v>12.736842105263158</v>
      </c>
      <c r="M1004">
        <f t="shared" ca="1" si="46"/>
        <v>55</v>
      </c>
      <c r="N1004" t="str">
        <f t="shared" si="47"/>
        <v>IT</v>
      </c>
    </row>
    <row r="1005" spans="1:14" x14ac:dyDescent="0.25">
      <c r="A1005">
        <v>173</v>
      </c>
      <c r="B1005">
        <v>1</v>
      </c>
      <c r="C1005" s="1">
        <v>20824</v>
      </c>
      <c r="D1005">
        <v>1</v>
      </c>
      <c r="E1005">
        <v>4</v>
      </c>
      <c r="F1005">
        <v>4</v>
      </c>
      <c r="G1005" t="s">
        <v>9</v>
      </c>
      <c r="H1005">
        <v>39</v>
      </c>
      <c r="I1005">
        <v>23220</v>
      </c>
      <c r="J1005">
        <v>27800</v>
      </c>
      <c r="K1005" s="3">
        <f>I1005*Code!$F$1</f>
        <v>25077.600000000002</v>
      </c>
      <c r="L1005" s="2">
        <f t="shared" si="45"/>
        <v>12.403846153846153</v>
      </c>
      <c r="M1005">
        <f t="shared" ca="1" si="46"/>
        <v>59</v>
      </c>
      <c r="N1005" t="str">
        <f t="shared" si="47"/>
        <v>SO</v>
      </c>
    </row>
    <row r="1006" spans="1:14" x14ac:dyDescent="0.25">
      <c r="A1006">
        <v>516</v>
      </c>
      <c r="B1006">
        <v>2</v>
      </c>
      <c r="C1006" s="1">
        <v>23838</v>
      </c>
      <c r="D1006">
        <v>2</v>
      </c>
      <c r="E1006">
        <v>3</v>
      </c>
      <c r="F1006">
        <v>4</v>
      </c>
      <c r="G1006" t="s">
        <v>19</v>
      </c>
      <c r="H1006">
        <v>42</v>
      </c>
      <c r="I1006">
        <v>23204</v>
      </c>
      <c r="J1006">
        <v>7400</v>
      </c>
      <c r="K1006" s="3">
        <f>I1006*Code!$F$1</f>
        <v>25060.320000000003</v>
      </c>
      <c r="L1006" s="2">
        <f t="shared" si="45"/>
        <v>11.509920634920634</v>
      </c>
      <c r="M1006">
        <f t="shared" ca="1" si="46"/>
        <v>50</v>
      </c>
      <c r="N1006" t="str">
        <f t="shared" si="47"/>
        <v>FI</v>
      </c>
    </row>
    <row r="1007" spans="1:14" x14ac:dyDescent="0.25">
      <c r="A1007">
        <v>905</v>
      </c>
      <c r="B1007">
        <v>1</v>
      </c>
      <c r="C1007" s="1">
        <v>21262</v>
      </c>
      <c r="D1007">
        <v>1</v>
      </c>
      <c r="E1007">
        <v>4</v>
      </c>
      <c r="F1007">
        <v>5</v>
      </c>
      <c r="G1007" t="s">
        <v>16</v>
      </c>
      <c r="H1007">
        <v>40</v>
      </c>
      <c r="I1007">
        <v>23064</v>
      </c>
      <c r="J1007">
        <v>16324</v>
      </c>
      <c r="K1007" s="3">
        <f>I1007*Code!$F$1</f>
        <v>24909.120000000003</v>
      </c>
      <c r="L1007" s="2">
        <f t="shared" si="45"/>
        <v>12.012499999999999</v>
      </c>
      <c r="M1007">
        <f t="shared" ca="1" si="46"/>
        <v>57</v>
      </c>
      <c r="N1007" t="str">
        <f t="shared" si="47"/>
        <v>IN</v>
      </c>
    </row>
    <row r="1008" spans="1:14" x14ac:dyDescent="0.25">
      <c r="A1008">
        <v>503</v>
      </c>
      <c r="B1008">
        <v>2</v>
      </c>
      <c r="C1008" s="1">
        <v>22744</v>
      </c>
      <c r="D1008">
        <v>1</v>
      </c>
      <c r="E1008">
        <v>3</v>
      </c>
      <c r="F1008">
        <v>2</v>
      </c>
      <c r="G1008" t="s">
        <v>19</v>
      </c>
      <c r="H1008">
        <v>40</v>
      </c>
      <c r="I1008">
        <v>23024</v>
      </c>
      <c r="J1008">
        <v>552</v>
      </c>
      <c r="K1008" s="3">
        <f>I1008*Code!$F$1</f>
        <v>24865.920000000002</v>
      </c>
      <c r="L1008" s="2">
        <f t="shared" si="45"/>
        <v>11.991666666666667</v>
      </c>
      <c r="M1008">
        <f t="shared" ca="1" si="46"/>
        <v>53</v>
      </c>
      <c r="N1008" t="str">
        <f t="shared" si="47"/>
        <v>FI</v>
      </c>
    </row>
    <row r="1009" spans="1:14" x14ac:dyDescent="0.25">
      <c r="A1009">
        <v>620</v>
      </c>
      <c r="B1009">
        <v>1</v>
      </c>
      <c r="C1009" s="1">
        <v>34364</v>
      </c>
      <c r="D1009">
        <v>1</v>
      </c>
      <c r="E1009">
        <v>2</v>
      </c>
      <c r="F1009">
        <v>4</v>
      </c>
      <c r="G1009" t="s">
        <v>11</v>
      </c>
      <c r="H1009">
        <v>39</v>
      </c>
      <c r="I1009">
        <v>22988</v>
      </c>
      <c r="J1009">
        <v>29500</v>
      </c>
      <c r="K1009" s="3">
        <f>I1009*Code!$F$1</f>
        <v>24827.040000000001</v>
      </c>
      <c r="L1009" s="2">
        <f t="shared" si="45"/>
        <v>12.27991452991453</v>
      </c>
      <c r="M1009">
        <f t="shared" ca="1" si="46"/>
        <v>22</v>
      </c>
      <c r="N1009" t="str">
        <f t="shared" si="47"/>
        <v>IT</v>
      </c>
    </row>
    <row r="1010" spans="1:14" x14ac:dyDescent="0.25">
      <c r="A1010">
        <v>780</v>
      </c>
      <c r="B1010">
        <v>2</v>
      </c>
      <c r="C1010" s="1">
        <v>28299</v>
      </c>
      <c r="D1010">
        <v>1</v>
      </c>
      <c r="E1010">
        <v>3</v>
      </c>
      <c r="F1010">
        <v>4</v>
      </c>
      <c r="G1010" t="s">
        <v>9</v>
      </c>
      <c r="H1010">
        <v>25</v>
      </c>
      <c r="I1010">
        <v>22988</v>
      </c>
      <c r="J1010">
        <v>2000</v>
      </c>
      <c r="K1010" s="3">
        <f>I1010*Code!$F$1</f>
        <v>24827.040000000001</v>
      </c>
      <c r="L1010" s="2">
        <f t="shared" si="45"/>
        <v>19.156666666666666</v>
      </c>
      <c r="M1010">
        <f t="shared" ca="1" si="46"/>
        <v>38</v>
      </c>
      <c r="N1010" t="str">
        <f t="shared" si="47"/>
        <v>SO</v>
      </c>
    </row>
    <row r="1011" spans="1:14" x14ac:dyDescent="0.25">
      <c r="A1011">
        <v>861</v>
      </c>
      <c r="B1011">
        <v>2</v>
      </c>
      <c r="C1011" s="1">
        <v>30690</v>
      </c>
      <c r="D1011">
        <v>1</v>
      </c>
      <c r="E1011">
        <v>4</v>
      </c>
      <c r="F1011">
        <v>4</v>
      </c>
      <c r="G1011" t="s">
        <v>14</v>
      </c>
      <c r="H1011">
        <v>39</v>
      </c>
      <c r="I1011">
        <v>22976</v>
      </c>
      <c r="J1011">
        <v>109</v>
      </c>
      <c r="K1011" s="3">
        <f>I1011*Code!$F$1</f>
        <v>24814.080000000002</v>
      </c>
      <c r="L1011" s="2">
        <f t="shared" si="45"/>
        <v>12.273504273504274</v>
      </c>
      <c r="M1011">
        <f t="shared" ca="1" si="46"/>
        <v>32</v>
      </c>
      <c r="N1011" t="str">
        <f t="shared" si="47"/>
        <v>CO</v>
      </c>
    </row>
    <row r="1012" spans="1:14" x14ac:dyDescent="0.25">
      <c r="A1012">
        <v>1045</v>
      </c>
      <c r="B1012">
        <v>2</v>
      </c>
      <c r="C1012" s="1">
        <v>33216</v>
      </c>
      <c r="D1012">
        <v>1</v>
      </c>
      <c r="E1012">
        <v>1</v>
      </c>
      <c r="F1012">
        <v>4</v>
      </c>
      <c r="G1012" t="s">
        <v>20</v>
      </c>
      <c r="H1012">
        <v>48</v>
      </c>
      <c r="I1012">
        <v>22964</v>
      </c>
      <c r="J1012">
        <v>788</v>
      </c>
      <c r="K1012" s="3">
        <f>I1012*Code!$F$1</f>
        <v>24801.120000000003</v>
      </c>
      <c r="L1012" s="2">
        <f t="shared" si="45"/>
        <v>9.9670138888888893</v>
      </c>
      <c r="M1012">
        <f t="shared" ca="1" si="46"/>
        <v>25</v>
      </c>
      <c r="N1012" t="str">
        <f t="shared" si="47"/>
        <v>IT</v>
      </c>
    </row>
    <row r="1013" spans="1:14" x14ac:dyDescent="0.25">
      <c r="A1013">
        <v>3</v>
      </c>
      <c r="B1013">
        <v>2</v>
      </c>
      <c r="C1013" s="1">
        <v>20593</v>
      </c>
      <c r="D1013">
        <v>1</v>
      </c>
      <c r="E1013">
        <v>4</v>
      </c>
      <c r="F1013">
        <v>4</v>
      </c>
      <c r="G1013" t="s">
        <v>11</v>
      </c>
      <c r="H1013">
        <v>19.5</v>
      </c>
      <c r="I1013">
        <v>22956</v>
      </c>
      <c r="J1013">
        <v>27126</v>
      </c>
      <c r="K1013" s="3">
        <f>I1013*Code!$F$1</f>
        <v>24792.480000000003</v>
      </c>
      <c r="L1013" s="2">
        <f t="shared" si="45"/>
        <v>24.525641025641026</v>
      </c>
      <c r="M1013">
        <f t="shared" ca="1" si="46"/>
        <v>59</v>
      </c>
      <c r="N1013" t="str">
        <f t="shared" si="47"/>
        <v>IT</v>
      </c>
    </row>
    <row r="1014" spans="1:14" x14ac:dyDescent="0.25">
      <c r="A1014">
        <v>1276</v>
      </c>
      <c r="B1014">
        <v>2</v>
      </c>
      <c r="C1014" s="1">
        <v>28744</v>
      </c>
      <c r="D1014">
        <v>1</v>
      </c>
      <c r="E1014">
        <v>4</v>
      </c>
      <c r="F1014">
        <v>4</v>
      </c>
      <c r="G1014" t="s">
        <v>12</v>
      </c>
      <c r="H1014">
        <v>30</v>
      </c>
      <c r="I1014">
        <v>22952</v>
      </c>
      <c r="J1014">
        <v>648</v>
      </c>
      <c r="K1014" s="3">
        <f>I1014*Code!$F$1</f>
        <v>24788.16</v>
      </c>
      <c r="L1014" s="2">
        <f t="shared" si="45"/>
        <v>15.938888888888888</v>
      </c>
      <c r="M1014">
        <f t="shared" ca="1" si="46"/>
        <v>37</v>
      </c>
      <c r="N1014" t="str">
        <f t="shared" si="47"/>
        <v>SO</v>
      </c>
    </row>
    <row r="1015" spans="1:14" x14ac:dyDescent="0.25">
      <c r="A1015">
        <v>51</v>
      </c>
      <c r="B1015">
        <v>1</v>
      </c>
      <c r="C1015" s="1">
        <v>27278</v>
      </c>
      <c r="D1015">
        <v>1</v>
      </c>
      <c r="E1015">
        <v>1</v>
      </c>
      <c r="F1015">
        <v>4</v>
      </c>
      <c r="G1015" t="s">
        <v>11</v>
      </c>
      <c r="H1015">
        <v>40</v>
      </c>
      <c r="I1015">
        <v>22936</v>
      </c>
      <c r="J1015">
        <v>0</v>
      </c>
      <c r="K1015" s="3">
        <f>I1015*Code!$F$1</f>
        <v>24770.880000000001</v>
      </c>
      <c r="L1015" s="2">
        <f t="shared" si="45"/>
        <v>11.945833333333333</v>
      </c>
      <c r="M1015">
        <f t="shared" ca="1" si="46"/>
        <v>41</v>
      </c>
      <c r="N1015" t="str">
        <f t="shared" si="47"/>
        <v>IT</v>
      </c>
    </row>
    <row r="1016" spans="1:14" x14ac:dyDescent="0.25">
      <c r="A1016">
        <v>501</v>
      </c>
      <c r="B1016">
        <v>2</v>
      </c>
      <c r="C1016" s="1">
        <v>23684</v>
      </c>
      <c r="D1016">
        <v>1</v>
      </c>
      <c r="E1016">
        <v>3</v>
      </c>
      <c r="F1016">
        <v>4</v>
      </c>
      <c r="G1016" t="s">
        <v>19</v>
      </c>
      <c r="H1016">
        <v>39</v>
      </c>
      <c r="I1016">
        <v>22900</v>
      </c>
      <c r="J1016">
        <v>12488</v>
      </c>
      <c r="K1016" s="3">
        <f>I1016*Code!$F$1</f>
        <v>24732</v>
      </c>
      <c r="L1016" s="2">
        <f t="shared" si="45"/>
        <v>12.232905982905983</v>
      </c>
      <c r="M1016">
        <f t="shared" ca="1" si="46"/>
        <v>51</v>
      </c>
      <c r="N1016" t="str">
        <f t="shared" si="47"/>
        <v>FI</v>
      </c>
    </row>
    <row r="1017" spans="1:14" x14ac:dyDescent="0.25">
      <c r="A1017">
        <v>532</v>
      </c>
      <c r="B1017">
        <v>2</v>
      </c>
      <c r="C1017" s="1">
        <v>32299</v>
      </c>
      <c r="D1017">
        <v>1</v>
      </c>
      <c r="E1017">
        <v>4</v>
      </c>
      <c r="F1017">
        <v>4</v>
      </c>
      <c r="G1017" t="s">
        <v>12</v>
      </c>
      <c r="H1017">
        <v>38</v>
      </c>
      <c r="I1017">
        <v>22880</v>
      </c>
      <c r="J1017">
        <v>1108</v>
      </c>
      <c r="K1017" s="3">
        <f>I1017*Code!$F$1</f>
        <v>24710.400000000001</v>
      </c>
      <c r="L1017" s="2">
        <f t="shared" si="45"/>
        <v>12.543859649122806</v>
      </c>
      <c r="M1017">
        <f t="shared" ca="1" si="46"/>
        <v>27</v>
      </c>
      <c r="N1017" t="str">
        <f t="shared" si="47"/>
        <v>SO</v>
      </c>
    </row>
    <row r="1018" spans="1:14" x14ac:dyDescent="0.25">
      <c r="A1018">
        <v>543</v>
      </c>
      <c r="B1018">
        <v>1</v>
      </c>
      <c r="C1018" s="1">
        <v>28687</v>
      </c>
      <c r="D1018">
        <v>1</v>
      </c>
      <c r="E1018">
        <v>2</v>
      </c>
      <c r="F1018">
        <v>4</v>
      </c>
      <c r="G1018" t="s">
        <v>15</v>
      </c>
      <c r="H1018">
        <v>38</v>
      </c>
      <c r="I1018">
        <v>22872</v>
      </c>
      <c r="J1018">
        <v>382277</v>
      </c>
      <c r="K1018" s="3">
        <f>I1018*Code!$F$1</f>
        <v>24701.760000000002</v>
      </c>
      <c r="L1018" s="2">
        <f t="shared" si="45"/>
        <v>12.539473684210526</v>
      </c>
      <c r="M1018">
        <f t="shared" ca="1" si="46"/>
        <v>37</v>
      </c>
      <c r="N1018" t="str">
        <f t="shared" si="47"/>
        <v>FI</v>
      </c>
    </row>
    <row r="1019" spans="1:14" x14ac:dyDescent="0.25">
      <c r="A1019">
        <v>1032</v>
      </c>
      <c r="B1019">
        <v>2</v>
      </c>
      <c r="C1019" s="1">
        <v>22869</v>
      </c>
      <c r="D1019">
        <v>1</v>
      </c>
      <c r="E1019">
        <v>4</v>
      </c>
      <c r="F1019">
        <v>4</v>
      </c>
      <c r="G1019" t="s">
        <v>14</v>
      </c>
      <c r="H1019">
        <v>38</v>
      </c>
      <c r="I1019">
        <v>22872</v>
      </c>
      <c r="J1019">
        <v>255983</v>
      </c>
      <c r="K1019" s="3">
        <f>I1019*Code!$F$1</f>
        <v>24701.760000000002</v>
      </c>
      <c r="L1019" s="2">
        <f t="shared" si="45"/>
        <v>12.539473684210526</v>
      </c>
      <c r="M1019">
        <f t="shared" ca="1" si="46"/>
        <v>53</v>
      </c>
      <c r="N1019" t="str">
        <f t="shared" si="47"/>
        <v>CO</v>
      </c>
    </row>
    <row r="1020" spans="1:14" x14ac:dyDescent="0.25">
      <c r="A1020">
        <v>34</v>
      </c>
      <c r="B1020">
        <v>1</v>
      </c>
      <c r="C1020" s="1">
        <v>32080</v>
      </c>
      <c r="D1020">
        <v>1</v>
      </c>
      <c r="E1020">
        <v>1</v>
      </c>
      <c r="F1020">
        <v>4</v>
      </c>
      <c r="G1020" t="s">
        <v>12</v>
      </c>
      <c r="H1020">
        <v>30</v>
      </c>
      <c r="I1020">
        <v>22848</v>
      </c>
      <c r="J1020">
        <v>3500</v>
      </c>
      <c r="K1020" s="3">
        <f>I1020*Code!$F$1</f>
        <v>24675.84</v>
      </c>
      <c r="L1020" s="2">
        <f t="shared" si="45"/>
        <v>15.866666666666667</v>
      </c>
      <c r="M1020">
        <f t="shared" ca="1" si="46"/>
        <v>28</v>
      </c>
      <c r="N1020" t="str">
        <f t="shared" si="47"/>
        <v>SO</v>
      </c>
    </row>
    <row r="1021" spans="1:14" x14ac:dyDescent="0.25">
      <c r="A1021">
        <v>1322</v>
      </c>
      <c r="B1021">
        <v>1</v>
      </c>
      <c r="C1021" s="1">
        <v>31430</v>
      </c>
      <c r="D1021">
        <v>1</v>
      </c>
      <c r="E1021">
        <v>2</v>
      </c>
      <c r="F1021">
        <v>4</v>
      </c>
      <c r="G1021" t="s">
        <v>15</v>
      </c>
      <c r="H1021">
        <v>40</v>
      </c>
      <c r="I1021">
        <v>22784</v>
      </c>
      <c r="J1021">
        <v>21924</v>
      </c>
      <c r="K1021" s="3">
        <f>I1021*Code!$F$1</f>
        <v>24606.720000000001</v>
      </c>
      <c r="L1021" s="2">
        <f t="shared" si="45"/>
        <v>11.866666666666667</v>
      </c>
      <c r="M1021">
        <f t="shared" ca="1" si="46"/>
        <v>30</v>
      </c>
      <c r="N1021" t="str">
        <f t="shared" si="47"/>
        <v>FI</v>
      </c>
    </row>
    <row r="1022" spans="1:14" x14ac:dyDescent="0.25">
      <c r="A1022">
        <v>383</v>
      </c>
      <c r="B1022">
        <v>1</v>
      </c>
      <c r="C1022" s="1">
        <v>32360</v>
      </c>
      <c r="D1022">
        <v>1</v>
      </c>
      <c r="E1022">
        <v>1</v>
      </c>
      <c r="F1022">
        <v>5</v>
      </c>
      <c r="G1022" t="s">
        <v>13</v>
      </c>
      <c r="H1022">
        <v>38</v>
      </c>
      <c r="I1022">
        <v>22708</v>
      </c>
      <c r="J1022">
        <v>0</v>
      </c>
      <c r="K1022" s="3">
        <f>I1022*Code!$F$1</f>
        <v>24524.640000000003</v>
      </c>
      <c r="L1022" s="2">
        <f t="shared" si="45"/>
        <v>12.449561403508772</v>
      </c>
      <c r="M1022">
        <f t="shared" ca="1" si="46"/>
        <v>27</v>
      </c>
      <c r="N1022" t="str">
        <f t="shared" si="47"/>
        <v>IN</v>
      </c>
    </row>
    <row r="1023" spans="1:14" x14ac:dyDescent="0.25">
      <c r="A1023">
        <v>750</v>
      </c>
      <c r="B1023">
        <v>1</v>
      </c>
      <c r="C1023" s="1">
        <v>30521</v>
      </c>
      <c r="D1023">
        <v>1</v>
      </c>
      <c r="E1023">
        <v>1</v>
      </c>
      <c r="F1023">
        <v>4</v>
      </c>
      <c r="G1023" t="s">
        <v>15</v>
      </c>
      <c r="H1023">
        <v>40</v>
      </c>
      <c r="I1023">
        <v>22676</v>
      </c>
      <c r="J1023">
        <v>16372</v>
      </c>
      <c r="K1023" s="3">
        <f>I1023*Code!$F$1</f>
        <v>24490.080000000002</v>
      </c>
      <c r="L1023" s="2">
        <f t="shared" si="45"/>
        <v>11.810416666666667</v>
      </c>
      <c r="M1023">
        <f t="shared" ca="1" si="46"/>
        <v>32</v>
      </c>
      <c r="N1023" t="str">
        <f t="shared" si="47"/>
        <v>FI</v>
      </c>
    </row>
    <row r="1024" spans="1:14" x14ac:dyDescent="0.25">
      <c r="A1024">
        <v>755</v>
      </c>
      <c r="B1024">
        <v>2</v>
      </c>
      <c r="C1024" s="1">
        <v>30177</v>
      </c>
      <c r="D1024">
        <v>1</v>
      </c>
      <c r="E1024">
        <v>1</v>
      </c>
      <c r="F1024">
        <v>4</v>
      </c>
      <c r="G1024" t="s">
        <v>9</v>
      </c>
      <c r="H1024">
        <v>39</v>
      </c>
      <c r="I1024">
        <v>22592</v>
      </c>
      <c r="J1024">
        <v>20735</v>
      </c>
      <c r="K1024" s="3">
        <f>I1024*Code!$F$1</f>
        <v>24399.360000000001</v>
      </c>
      <c r="L1024" s="2">
        <f t="shared" si="45"/>
        <v>12.068376068376068</v>
      </c>
      <c r="M1024">
        <f t="shared" ca="1" si="46"/>
        <v>33</v>
      </c>
      <c r="N1024" t="str">
        <f t="shared" si="47"/>
        <v>SO</v>
      </c>
    </row>
    <row r="1025" spans="1:14" x14ac:dyDescent="0.25">
      <c r="A1025">
        <v>876</v>
      </c>
      <c r="B1025">
        <v>1</v>
      </c>
      <c r="C1025" s="1">
        <v>24795</v>
      </c>
      <c r="D1025">
        <v>2</v>
      </c>
      <c r="E1025">
        <v>3</v>
      </c>
      <c r="F1025">
        <v>5</v>
      </c>
      <c r="G1025" t="s">
        <v>13</v>
      </c>
      <c r="H1025">
        <v>38</v>
      </c>
      <c r="I1025">
        <v>22592</v>
      </c>
      <c r="J1025">
        <v>20613</v>
      </c>
      <c r="K1025" s="3">
        <f>I1025*Code!$F$1</f>
        <v>24399.360000000001</v>
      </c>
      <c r="L1025" s="2">
        <f t="shared" si="45"/>
        <v>12.385964912280702</v>
      </c>
      <c r="M1025">
        <f t="shared" ca="1" si="46"/>
        <v>48</v>
      </c>
      <c r="N1025" t="str">
        <f t="shared" si="47"/>
        <v>IN</v>
      </c>
    </row>
    <row r="1026" spans="1:14" x14ac:dyDescent="0.25">
      <c r="A1026">
        <v>116</v>
      </c>
      <c r="B1026">
        <v>1</v>
      </c>
      <c r="C1026" s="1">
        <v>30394</v>
      </c>
      <c r="D1026">
        <v>1</v>
      </c>
      <c r="E1026">
        <v>4</v>
      </c>
      <c r="F1026">
        <v>5</v>
      </c>
      <c r="G1026" t="s">
        <v>13</v>
      </c>
      <c r="H1026">
        <v>39</v>
      </c>
      <c r="I1026">
        <v>22588</v>
      </c>
      <c r="J1026">
        <v>58388</v>
      </c>
      <c r="K1026" s="3">
        <f>I1026*Code!$F$1</f>
        <v>24395.040000000001</v>
      </c>
      <c r="L1026" s="2">
        <f t="shared" si="45"/>
        <v>12.066239316239317</v>
      </c>
      <c r="M1026">
        <f t="shared" ca="1" si="46"/>
        <v>32</v>
      </c>
      <c r="N1026" t="str">
        <f t="shared" si="47"/>
        <v>IN</v>
      </c>
    </row>
    <row r="1027" spans="1:14" x14ac:dyDescent="0.25">
      <c r="A1027">
        <v>1</v>
      </c>
      <c r="B1027">
        <v>2</v>
      </c>
      <c r="C1027" s="1">
        <v>24221</v>
      </c>
      <c r="D1027">
        <v>1</v>
      </c>
      <c r="E1027">
        <v>4</v>
      </c>
      <c r="F1027">
        <v>4</v>
      </c>
      <c r="G1027" t="s">
        <v>9</v>
      </c>
      <c r="H1027">
        <v>33</v>
      </c>
      <c r="I1027">
        <v>22528</v>
      </c>
      <c r="J1027">
        <v>1658</v>
      </c>
      <c r="K1027" s="3">
        <f>I1027*Code!$F$1</f>
        <v>24330.240000000002</v>
      </c>
      <c r="L1027" s="2">
        <f t="shared" ref="L1027:L1090" si="48">IF(H1027&gt;0,I1027/(12*4*H1027),0)</f>
        <v>14.222222222222221</v>
      </c>
      <c r="M1027">
        <f t="shared" ref="M1027:M1090" ca="1" si="49">ROUNDDOWN(YEARFRAC(C1027,TODAY(),1),0)</f>
        <v>49</v>
      </c>
      <c r="N1027" t="str">
        <f t="shared" ref="N1027:N1090" si="50">MID(G1027,2,2)</f>
        <v>SO</v>
      </c>
    </row>
    <row r="1028" spans="1:14" x14ac:dyDescent="0.25">
      <c r="A1028">
        <v>1313</v>
      </c>
      <c r="B1028">
        <v>1</v>
      </c>
      <c r="C1028" s="1">
        <v>23783</v>
      </c>
      <c r="D1028">
        <v>1</v>
      </c>
      <c r="E1028">
        <v>4</v>
      </c>
      <c r="F1028">
        <v>5</v>
      </c>
      <c r="G1028" t="s">
        <v>13</v>
      </c>
      <c r="H1028">
        <v>39</v>
      </c>
      <c r="I1028">
        <v>22520</v>
      </c>
      <c r="J1028">
        <v>27742</v>
      </c>
      <c r="K1028" s="3">
        <f>I1028*Code!$F$1</f>
        <v>24321.600000000002</v>
      </c>
      <c r="L1028" s="2">
        <f t="shared" si="48"/>
        <v>12.02991452991453</v>
      </c>
      <c r="M1028">
        <f t="shared" ca="1" si="49"/>
        <v>51</v>
      </c>
      <c r="N1028" t="str">
        <f t="shared" si="50"/>
        <v>IN</v>
      </c>
    </row>
    <row r="1029" spans="1:14" x14ac:dyDescent="0.25">
      <c r="A1029">
        <v>426</v>
      </c>
      <c r="B1029">
        <v>1</v>
      </c>
      <c r="C1029" s="1">
        <v>24054</v>
      </c>
      <c r="D1029">
        <v>1</v>
      </c>
      <c r="E1029">
        <v>3</v>
      </c>
      <c r="F1029">
        <v>5</v>
      </c>
      <c r="G1029" t="s">
        <v>16</v>
      </c>
      <c r="H1029">
        <v>45</v>
      </c>
      <c r="I1029">
        <v>22516</v>
      </c>
      <c r="J1029">
        <v>5349</v>
      </c>
      <c r="K1029" s="3">
        <f>I1029*Code!$F$1</f>
        <v>24317.280000000002</v>
      </c>
      <c r="L1029" s="2">
        <f t="shared" si="48"/>
        <v>10.424074074074074</v>
      </c>
      <c r="M1029">
        <f t="shared" ca="1" si="49"/>
        <v>50</v>
      </c>
      <c r="N1029" t="str">
        <f t="shared" si="50"/>
        <v>IN</v>
      </c>
    </row>
    <row r="1030" spans="1:14" x14ac:dyDescent="0.25">
      <c r="A1030">
        <v>1342</v>
      </c>
      <c r="B1030">
        <v>2</v>
      </c>
      <c r="C1030" s="1">
        <v>26511</v>
      </c>
      <c r="D1030">
        <v>1</v>
      </c>
      <c r="E1030">
        <v>2</v>
      </c>
      <c r="F1030">
        <v>3</v>
      </c>
      <c r="G1030" t="s">
        <v>10</v>
      </c>
      <c r="H1030">
        <v>42</v>
      </c>
      <c r="I1030">
        <v>22432</v>
      </c>
      <c r="J1030">
        <v>4100</v>
      </c>
      <c r="K1030" s="3">
        <f>I1030*Code!$F$1</f>
        <v>24226.560000000001</v>
      </c>
      <c r="L1030" s="2">
        <f t="shared" si="48"/>
        <v>11.126984126984127</v>
      </c>
      <c r="M1030">
        <f t="shared" ca="1" si="49"/>
        <v>43</v>
      </c>
      <c r="N1030" t="str">
        <f t="shared" si="50"/>
        <v>ÖF</v>
      </c>
    </row>
    <row r="1031" spans="1:14" x14ac:dyDescent="0.25">
      <c r="A1031">
        <v>547</v>
      </c>
      <c r="B1031">
        <v>2</v>
      </c>
      <c r="C1031" s="1">
        <v>28695</v>
      </c>
      <c r="D1031">
        <v>1</v>
      </c>
      <c r="E1031">
        <v>3</v>
      </c>
      <c r="F1031">
        <v>4</v>
      </c>
      <c r="G1031" t="s">
        <v>12</v>
      </c>
      <c r="H1031">
        <v>19</v>
      </c>
      <c r="I1031">
        <v>22400</v>
      </c>
      <c r="J1031">
        <v>1074</v>
      </c>
      <c r="K1031" s="3">
        <f>I1031*Code!$F$1</f>
        <v>24192</v>
      </c>
      <c r="L1031" s="2">
        <f t="shared" si="48"/>
        <v>24.561403508771932</v>
      </c>
      <c r="M1031">
        <f t="shared" ca="1" si="49"/>
        <v>37</v>
      </c>
      <c r="N1031" t="str">
        <f t="shared" si="50"/>
        <v>SO</v>
      </c>
    </row>
    <row r="1032" spans="1:14" x14ac:dyDescent="0.25">
      <c r="A1032">
        <v>729</v>
      </c>
      <c r="B1032">
        <v>1</v>
      </c>
      <c r="C1032" s="1">
        <v>24141</v>
      </c>
      <c r="D1032">
        <v>1</v>
      </c>
      <c r="E1032">
        <v>4</v>
      </c>
      <c r="F1032">
        <v>5</v>
      </c>
      <c r="G1032" t="s">
        <v>13</v>
      </c>
      <c r="H1032">
        <v>20</v>
      </c>
      <c r="I1032">
        <v>22388</v>
      </c>
      <c r="J1032">
        <v>2115</v>
      </c>
      <c r="K1032" s="3">
        <f>I1032*Code!$F$1</f>
        <v>24179.040000000001</v>
      </c>
      <c r="L1032" s="2">
        <f t="shared" si="48"/>
        <v>23.320833333333333</v>
      </c>
      <c r="M1032">
        <f t="shared" ca="1" si="49"/>
        <v>50</v>
      </c>
      <c r="N1032" t="str">
        <f t="shared" si="50"/>
        <v>IN</v>
      </c>
    </row>
    <row r="1033" spans="1:14" x14ac:dyDescent="0.25">
      <c r="A1033">
        <v>1255</v>
      </c>
      <c r="B1033">
        <v>2</v>
      </c>
      <c r="C1033" s="1">
        <v>32200</v>
      </c>
      <c r="D1033">
        <v>1</v>
      </c>
      <c r="E1033">
        <v>4</v>
      </c>
      <c r="F1033">
        <v>3</v>
      </c>
      <c r="G1033" t="s">
        <v>10</v>
      </c>
      <c r="H1033">
        <v>38</v>
      </c>
      <c r="I1033">
        <v>22372</v>
      </c>
      <c r="J1033">
        <v>12835</v>
      </c>
      <c r="K1033" s="3">
        <f>I1033*Code!$F$1</f>
        <v>24161.760000000002</v>
      </c>
      <c r="L1033" s="2">
        <f t="shared" si="48"/>
        <v>12.265350877192983</v>
      </c>
      <c r="M1033">
        <f t="shared" ca="1" si="49"/>
        <v>28</v>
      </c>
      <c r="N1033" t="str">
        <f t="shared" si="50"/>
        <v>ÖF</v>
      </c>
    </row>
    <row r="1034" spans="1:14" x14ac:dyDescent="0.25">
      <c r="A1034">
        <v>597</v>
      </c>
      <c r="B1034">
        <v>1</v>
      </c>
      <c r="C1034" s="1">
        <v>30180</v>
      </c>
      <c r="D1034">
        <v>1</v>
      </c>
      <c r="E1034">
        <v>4</v>
      </c>
      <c r="F1034">
        <v>4</v>
      </c>
      <c r="G1034" t="s">
        <v>9</v>
      </c>
      <c r="H1034">
        <v>40</v>
      </c>
      <c r="I1034">
        <v>22356</v>
      </c>
      <c r="J1034">
        <v>15000</v>
      </c>
      <c r="K1034" s="3">
        <f>I1034*Code!$F$1</f>
        <v>24144.480000000003</v>
      </c>
      <c r="L1034" s="2">
        <f t="shared" si="48"/>
        <v>11.643750000000001</v>
      </c>
      <c r="M1034">
        <f t="shared" ca="1" si="49"/>
        <v>33</v>
      </c>
      <c r="N1034" t="str">
        <f t="shared" si="50"/>
        <v>SO</v>
      </c>
    </row>
    <row r="1035" spans="1:14" x14ac:dyDescent="0.25">
      <c r="A1035">
        <v>596</v>
      </c>
      <c r="B1035">
        <v>2</v>
      </c>
      <c r="C1035" s="1">
        <v>30871</v>
      </c>
      <c r="D1035">
        <v>1</v>
      </c>
      <c r="E1035">
        <v>4</v>
      </c>
      <c r="F1035">
        <v>4</v>
      </c>
      <c r="G1035" t="s">
        <v>14</v>
      </c>
      <c r="H1035">
        <v>40</v>
      </c>
      <c r="I1035">
        <v>22292</v>
      </c>
      <c r="J1035">
        <v>8010</v>
      </c>
      <c r="K1035" s="3">
        <f>I1035*Code!$F$1</f>
        <v>24075.360000000001</v>
      </c>
      <c r="L1035" s="2">
        <f t="shared" si="48"/>
        <v>11.610416666666667</v>
      </c>
      <c r="M1035">
        <f t="shared" ca="1" si="49"/>
        <v>31</v>
      </c>
      <c r="N1035" t="str">
        <f t="shared" si="50"/>
        <v>CO</v>
      </c>
    </row>
    <row r="1036" spans="1:14" x14ac:dyDescent="0.25">
      <c r="A1036">
        <v>950</v>
      </c>
      <c r="B1036">
        <v>2</v>
      </c>
      <c r="C1036" s="1">
        <v>34259</v>
      </c>
      <c r="D1036">
        <v>1</v>
      </c>
      <c r="E1036">
        <v>4</v>
      </c>
      <c r="F1036">
        <v>4</v>
      </c>
      <c r="G1036" t="s">
        <v>12</v>
      </c>
      <c r="H1036">
        <v>40</v>
      </c>
      <c r="I1036">
        <v>22264</v>
      </c>
      <c r="J1036">
        <v>3598</v>
      </c>
      <c r="K1036" s="3">
        <f>I1036*Code!$F$1</f>
        <v>24045.120000000003</v>
      </c>
      <c r="L1036" s="2">
        <f t="shared" si="48"/>
        <v>11.595833333333333</v>
      </c>
      <c r="M1036">
        <f t="shared" ca="1" si="49"/>
        <v>22</v>
      </c>
      <c r="N1036" t="str">
        <f t="shared" si="50"/>
        <v>SO</v>
      </c>
    </row>
    <row r="1037" spans="1:14" x14ac:dyDescent="0.25">
      <c r="A1037">
        <v>548</v>
      </c>
      <c r="B1037">
        <v>2</v>
      </c>
      <c r="C1037" s="1">
        <v>31160</v>
      </c>
      <c r="D1037">
        <v>1</v>
      </c>
      <c r="E1037">
        <v>4</v>
      </c>
      <c r="F1037">
        <v>4</v>
      </c>
      <c r="G1037" t="s">
        <v>11</v>
      </c>
      <c r="H1037">
        <v>35</v>
      </c>
      <c r="I1037">
        <v>22164</v>
      </c>
      <c r="J1037">
        <v>134480</v>
      </c>
      <c r="K1037" s="3">
        <f>I1037*Code!$F$1</f>
        <v>23937.120000000003</v>
      </c>
      <c r="L1037" s="2">
        <f t="shared" si="48"/>
        <v>13.192857142857143</v>
      </c>
      <c r="M1037">
        <f t="shared" ca="1" si="49"/>
        <v>30</v>
      </c>
      <c r="N1037" t="str">
        <f t="shared" si="50"/>
        <v>IT</v>
      </c>
    </row>
    <row r="1038" spans="1:14" x14ac:dyDescent="0.25">
      <c r="A1038">
        <v>923</v>
      </c>
      <c r="B1038">
        <v>2</v>
      </c>
      <c r="C1038" s="1">
        <v>29430</v>
      </c>
      <c r="D1038">
        <v>1</v>
      </c>
      <c r="E1038">
        <v>4</v>
      </c>
      <c r="F1038">
        <v>5</v>
      </c>
      <c r="G1038" t="s">
        <v>13</v>
      </c>
      <c r="H1038">
        <v>30</v>
      </c>
      <c r="I1038">
        <v>22148</v>
      </c>
      <c r="J1038">
        <v>2442</v>
      </c>
      <c r="K1038" s="3">
        <f>I1038*Code!$F$1</f>
        <v>23919.84</v>
      </c>
      <c r="L1038" s="2">
        <f t="shared" si="48"/>
        <v>15.380555555555556</v>
      </c>
      <c r="M1038">
        <f t="shared" ca="1" si="49"/>
        <v>35</v>
      </c>
      <c r="N1038" t="str">
        <f t="shared" si="50"/>
        <v>IN</v>
      </c>
    </row>
    <row r="1039" spans="1:14" x14ac:dyDescent="0.25">
      <c r="A1039">
        <v>319</v>
      </c>
      <c r="B1039">
        <v>2</v>
      </c>
      <c r="C1039" s="1">
        <v>29326</v>
      </c>
      <c r="D1039">
        <v>1</v>
      </c>
      <c r="E1039">
        <v>4</v>
      </c>
      <c r="F1039">
        <v>5</v>
      </c>
      <c r="G1039" t="s">
        <v>13</v>
      </c>
      <c r="H1039">
        <v>40</v>
      </c>
      <c r="I1039">
        <v>22136</v>
      </c>
      <c r="J1039">
        <v>40</v>
      </c>
      <c r="K1039" s="3">
        <f>I1039*Code!$F$1</f>
        <v>23906.880000000001</v>
      </c>
      <c r="L1039" s="2">
        <f t="shared" si="48"/>
        <v>11.529166666666667</v>
      </c>
      <c r="M1039">
        <f t="shared" ca="1" si="49"/>
        <v>35</v>
      </c>
      <c r="N1039" t="str">
        <f t="shared" si="50"/>
        <v>IN</v>
      </c>
    </row>
    <row r="1040" spans="1:14" x14ac:dyDescent="0.25">
      <c r="A1040">
        <v>141</v>
      </c>
      <c r="B1040">
        <v>1</v>
      </c>
      <c r="C1040" s="1">
        <v>28523</v>
      </c>
      <c r="D1040">
        <v>1</v>
      </c>
      <c r="E1040">
        <v>4</v>
      </c>
      <c r="F1040">
        <v>5</v>
      </c>
      <c r="G1040" t="s">
        <v>13</v>
      </c>
      <c r="H1040">
        <v>39</v>
      </c>
      <c r="I1040">
        <v>22056</v>
      </c>
      <c r="J1040">
        <v>114000</v>
      </c>
      <c r="K1040" s="3">
        <f>I1040*Code!$F$1</f>
        <v>23820.480000000003</v>
      </c>
      <c r="L1040" s="2">
        <f t="shared" si="48"/>
        <v>11.782051282051283</v>
      </c>
      <c r="M1040">
        <f t="shared" ca="1" si="49"/>
        <v>38</v>
      </c>
      <c r="N1040" t="str">
        <f t="shared" si="50"/>
        <v>IN</v>
      </c>
    </row>
    <row r="1041" spans="1:14" x14ac:dyDescent="0.25">
      <c r="A1041">
        <v>1022</v>
      </c>
      <c r="B1041">
        <v>2</v>
      </c>
      <c r="C1041" s="1">
        <v>27664</v>
      </c>
      <c r="D1041">
        <v>1</v>
      </c>
      <c r="E1041">
        <v>4</v>
      </c>
      <c r="F1041">
        <v>4</v>
      </c>
      <c r="G1041" t="s">
        <v>11</v>
      </c>
      <c r="H1041">
        <v>39</v>
      </c>
      <c r="I1041">
        <v>21992</v>
      </c>
      <c r="J1041">
        <v>265172</v>
      </c>
      <c r="K1041" s="3">
        <f>I1041*Code!$F$1</f>
        <v>23751.360000000001</v>
      </c>
      <c r="L1041" s="2">
        <f t="shared" si="48"/>
        <v>11.747863247863247</v>
      </c>
      <c r="M1041">
        <f t="shared" ca="1" si="49"/>
        <v>40</v>
      </c>
      <c r="N1041" t="str">
        <f t="shared" si="50"/>
        <v>IT</v>
      </c>
    </row>
    <row r="1042" spans="1:14" x14ac:dyDescent="0.25">
      <c r="A1042">
        <v>1298</v>
      </c>
      <c r="B1042">
        <v>2</v>
      </c>
      <c r="C1042" s="1">
        <v>24448</v>
      </c>
      <c r="D1042">
        <v>1</v>
      </c>
      <c r="E1042">
        <v>1</v>
      </c>
      <c r="F1042">
        <v>4</v>
      </c>
      <c r="G1042" t="s">
        <v>14</v>
      </c>
      <c r="H1042">
        <v>34</v>
      </c>
      <c r="I1042">
        <v>21984</v>
      </c>
      <c r="J1042">
        <v>146058</v>
      </c>
      <c r="K1042" s="3">
        <f>I1042*Code!$F$1</f>
        <v>23742.720000000001</v>
      </c>
      <c r="L1042" s="2">
        <f t="shared" si="48"/>
        <v>13.470588235294118</v>
      </c>
      <c r="M1042">
        <f t="shared" ca="1" si="49"/>
        <v>49</v>
      </c>
      <c r="N1042" t="str">
        <f t="shared" si="50"/>
        <v>CO</v>
      </c>
    </row>
    <row r="1043" spans="1:14" x14ac:dyDescent="0.25">
      <c r="A1043">
        <v>1299</v>
      </c>
      <c r="B1043">
        <v>1</v>
      </c>
      <c r="C1043" s="1">
        <v>21359</v>
      </c>
      <c r="D1043">
        <v>1</v>
      </c>
      <c r="E1043">
        <v>4</v>
      </c>
      <c r="F1043">
        <v>5</v>
      </c>
      <c r="G1043" t="s">
        <v>13</v>
      </c>
      <c r="H1043">
        <v>45</v>
      </c>
      <c r="I1043">
        <v>21964</v>
      </c>
      <c r="J1043">
        <v>11803</v>
      </c>
      <c r="K1043" s="3">
        <f>I1043*Code!$F$1</f>
        <v>23721.120000000003</v>
      </c>
      <c r="L1043" s="2">
        <f t="shared" si="48"/>
        <v>10.168518518518519</v>
      </c>
      <c r="M1043">
        <f t="shared" ca="1" si="49"/>
        <v>57</v>
      </c>
      <c r="N1043" t="str">
        <f t="shared" si="50"/>
        <v>IN</v>
      </c>
    </row>
    <row r="1044" spans="1:14" x14ac:dyDescent="0.25">
      <c r="A1044">
        <v>1304</v>
      </c>
      <c r="B1044">
        <v>1</v>
      </c>
      <c r="C1044" s="1">
        <v>26467</v>
      </c>
      <c r="D1044">
        <v>1</v>
      </c>
      <c r="E1044">
        <v>1</v>
      </c>
      <c r="F1044">
        <v>4</v>
      </c>
      <c r="G1044" t="s">
        <v>9</v>
      </c>
      <c r="H1044">
        <v>40</v>
      </c>
      <c r="I1044">
        <v>21940</v>
      </c>
      <c r="J1044">
        <v>495</v>
      </c>
      <c r="K1044" s="3">
        <f>I1044*Code!$F$1</f>
        <v>23695.200000000001</v>
      </c>
      <c r="L1044" s="2">
        <f t="shared" si="48"/>
        <v>11.427083333333334</v>
      </c>
      <c r="M1044">
        <f t="shared" ca="1" si="49"/>
        <v>43</v>
      </c>
      <c r="N1044" t="str">
        <f t="shared" si="50"/>
        <v>SO</v>
      </c>
    </row>
    <row r="1045" spans="1:14" x14ac:dyDescent="0.25">
      <c r="A1045">
        <v>541</v>
      </c>
      <c r="B1045">
        <v>1</v>
      </c>
      <c r="C1045" s="1">
        <v>31524</v>
      </c>
      <c r="D1045">
        <v>1</v>
      </c>
      <c r="E1045">
        <v>4</v>
      </c>
      <c r="F1045">
        <v>4</v>
      </c>
      <c r="G1045" t="s">
        <v>15</v>
      </c>
      <c r="H1045">
        <v>39</v>
      </c>
      <c r="I1045">
        <v>21936</v>
      </c>
      <c r="J1045">
        <v>2100</v>
      </c>
      <c r="K1045" s="3">
        <f>I1045*Code!$F$1</f>
        <v>23690.880000000001</v>
      </c>
      <c r="L1045" s="2">
        <f t="shared" si="48"/>
        <v>11.717948717948717</v>
      </c>
      <c r="M1045">
        <f t="shared" ca="1" si="49"/>
        <v>29</v>
      </c>
      <c r="N1045" t="str">
        <f t="shared" si="50"/>
        <v>FI</v>
      </c>
    </row>
    <row r="1046" spans="1:14" x14ac:dyDescent="0.25">
      <c r="A1046">
        <v>1006</v>
      </c>
      <c r="B1046">
        <v>1</v>
      </c>
      <c r="C1046" s="1">
        <v>26663</v>
      </c>
      <c r="D1046">
        <v>1</v>
      </c>
      <c r="E1046">
        <v>4</v>
      </c>
      <c r="F1046">
        <v>5</v>
      </c>
      <c r="G1046" t="s">
        <v>13</v>
      </c>
      <c r="H1046">
        <v>42</v>
      </c>
      <c r="I1046">
        <v>21876</v>
      </c>
      <c r="J1046">
        <v>51497</v>
      </c>
      <c r="K1046" s="3">
        <f>I1046*Code!$F$1</f>
        <v>23626.080000000002</v>
      </c>
      <c r="L1046" s="2">
        <f t="shared" si="48"/>
        <v>10.851190476190476</v>
      </c>
      <c r="M1046">
        <f t="shared" ca="1" si="49"/>
        <v>43</v>
      </c>
      <c r="N1046" t="str">
        <f t="shared" si="50"/>
        <v>IN</v>
      </c>
    </row>
    <row r="1047" spans="1:14" x14ac:dyDescent="0.25">
      <c r="A1047">
        <v>335</v>
      </c>
      <c r="B1047">
        <v>1</v>
      </c>
      <c r="C1047" s="1">
        <v>27500</v>
      </c>
      <c r="D1047">
        <v>1</v>
      </c>
      <c r="E1047">
        <v>4</v>
      </c>
      <c r="F1047">
        <v>4</v>
      </c>
      <c r="G1047" t="s">
        <v>15</v>
      </c>
      <c r="H1047">
        <v>38</v>
      </c>
      <c r="I1047">
        <v>21840</v>
      </c>
      <c r="J1047">
        <v>40500</v>
      </c>
      <c r="K1047" s="3">
        <f>I1047*Code!$F$1</f>
        <v>23587.200000000001</v>
      </c>
      <c r="L1047" s="2">
        <f t="shared" si="48"/>
        <v>11.973684210526315</v>
      </c>
      <c r="M1047">
        <f t="shared" ca="1" si="49"/>
        <v>40</v>
      </c>
      <c r="N1047" t="str">
        <f t="shared" si="50"/>
        <v>FI</v>
      </c>
    </row>
    <row r="1048" spans="1:14" x14ac:dyDescent="0.25">
      <c r="A1048">
        <v>918</v>
      </c>
      <c r="B1048">
        <v>2</v>
      </c>
      <c r="C1048" s="1">
        <v>27685</v>
      </c>
      <c r="D1048">
        <v>1</v>
      </c>
      <c r="E1048">
        <v>2</v>
      </c>
      <c r="F1048">
        <v>5</v>
      </c>
      <c r="G1048" t="s">
        <v>13</v>
      </c>
      <c r="H1048">
        <v>39</v>
      </c>
      <c r="I1048">
        <v>21760</v>
      </c>
      <c r="J1048">
        <v>2035</v>
      </c>
      <c r="K1048" s="3">
        <f>I1048*Code!$F$1</f>
        <v>23500.800000000003</v>
      </c>
      <c r="L1048" s="2">
        <f t="shared" si="48"/>
        <v>11.623931623931623</v>
      </c>
      <c r="M1048">
        <f t="shared" ca="1" si="49"/>
        <v>40</v>
      </c>
      <c r="N1048" t="str">
        <f t="shared" si="50"/>
        <v>IN</v>
      </c>
    </row>
    <row r="1049" spans="1:14" x14ac:dyDescent="0.25">
      <c r="A1049">
        <v>139</v>
      </c>
      <c r="B1049">
        <v>1</v>
      </c>
      <c r="C1049" s="1">
        <v>30602</v>
      </c>
      <c r="D1049">
        <v>1</v>
      </c>
      <c r="E1049">
        <v>4</v>
      </c>
      <c r="F1049">
        <v>5</v>
      </c>
      <c r="G1049" t="s">
        <v>13</v>
      </c>
      <c r="H1049">
        <v>38</v>
      </c>
      <c r="I1049">
        <v>21696</v>
      </c>
      <c r="J1049">
        <v>0</v>
      </c>
      <c r="K1049" s="3">
        <f>I1049*Code!$F$1</f>
        <v>23431.68</v>
      </c>
      <c r="L1049" s="2">
        <f t="shared" si="48"/>
        <v>11.894736842105264</v>
      </c>
      <c r="M1049">
        <f t="shared" ca="1" si="49"/>
        <v>32</v>
      </c>
      <c r="N1049" t="str">
        <f t="shared" si="50"/>
        <v>IN</v>
      </c>
    </row>
    <row r="1050" spans="1:14" x14ac:dyDescent="0.25">
      <c r="A1050">
        <v>462</v>
      </c>
      <c r="B1050">
        <v>2</v>
      </c>
      <c r="C1050" s="1">
        <v>24293</v>
      </c>
      <c r="D1050">
        <v>1</v>
      </c>
      <c r="E1050">
        <v>1</v>
      </c>
      <c r="F1050">
        <v>4</v>
      </c>
      <c r="G1050" t="s">
        <v>20</v>
      </c>
      <c r="H1050">
        <v>40</v>
      </c>
      <c r="I1050">
        <v>21664</v>
      </c>
      <c r="J1050">
        <v>0</v>
      </c>
      <c r="K1050" s="3">
        <f>I1050*Code!$F$1</f>
        <v>23397.120000000003</v>
      </c>
      <c r="L1050" s="2">
        <f t="shared" si="48"/>
        <v>11.283333333333333</v>
      </c>
      <c r="M1050">
        <f t="shared" ca="1" si="49"/>
        <v>49</v>
      </c>
      <c r="N1050" t="str">
        <f t="shared" si="50"/>
        <v>IT</v>
      </c>
    </row>
    <row r="1051" spans="1:14" x14ac:dyDescent="0.25">
      <c r="A1051">
        <v>773</v>
      </c>
      <c r="B1051">
        <v>2</v>
      </c>
      <c r="C1051" s="1">
        <v>27354</v>
      </c>
      <c r="D1051">
        <v>1</v>
      </c>
      <c r="E1051">
        <v>4</v>
      </c>
      <c r="F1051">
        <v>4</v>
      </c>
      <c r="G1051" t="s">
        <v>11</v>
      </c>
      <c r="H1051">
        <v>20</v>
      </c>
      <c r="I1051">
        <v>21640</v>
      </c>
      <c r="J1051">
        <v>33374</v>
      </c>
      <c r="K1051" s="3">
        <f>I1051*Code!$F$1</f>
        <v>23371.200000000001</v>
      </c>
      <c r="L1051" s="2">
        <f t="shared" si="48"/>
        <v>22.541666666666668</v>
      </c>
      <c r="M1051">
        <f t="shared" ca="1" si="49"/>
        <v>41</v>
      </c>
      <c r="N1051" t="str">
        <f t="shared" si="50"/>
        <v>IT</v>
      </c>
    </row>
    <row r="1052" spans="1:14" x14ac:dyDescent="0.25">
      <c r="A1052">
        <v>715</v>
      </c>
      <c r="B1052">
        <v>2</v>
      </c>
      <c r="C1052" s="1">
        <v>19772</v>
      </c>
      <c r="D1052">
        <v>1</v>
      </c>
      <c r="E1052">
        <v>4</v>
      </c>
      <c r="F1052">
        <v>2</v>
      </c>
      <c r="G1052" t="s">
        <v>15</v>
      </c>
      <c r="H1052">
        <v>45</v>
      </c>
      <c r="I1052">
        <v>21632</v>
      </c>
      <c r="J1052">
        <v>77911</v>
      </c>
      <c r="K1052" s="3">
        <f>I1052*Code!$F$1</f>
        <v>23362.560000000001</v>
      </c>
      <c r="L1052" s="2">
        <f t="shared" si="48"/>
        <v>10.014814814814814</v>
      </c>
      <c r="M1052">
        <f t="shared" ca="1" si="49"/>
        <v>62</v>
      </c>
      <c r="N1052" t="str">
        <f t="shared" si="50"/>
        <v>FI</v>
      </c>
    </row>
    <row r="1053" spans="1:14" x14ac:dyDescent="0.25">
      <c r="A1053">
        <v>609</v>
      </c>
      <c r="B1053">
        <v>1</v>
      </c>
      <c r="C1053" s="1">
        <v>23146</v>
      </c>
      <c r="D1053">
        <v>1</v>
      </c>
      <c r="E1053">
        <v>4</v>
      </c>
      <c r="F1053">
        <v>4</v>
      </c>
      <c r="G1053" t="s">
        <v>19</v>
      </c>
      <c r="H1053">
        <v>39</v>
      </c>
      <c r="I1053">
        <v>21604</v>
      </c>
      <c r="J1053">
        <v>2455</v>
      </c>
      <c r="K1053" s="3">
        <f>I1053*Code!$F$1</f>
        <v>23332.320000000003</v>
      </c>
      <c r="L1053" s="2">
        <f t="shared" si="48"/>
        <v>11.540598290598291</v>
      </c>
      <c r="M1053">
        <f t="shared" ca="1" si="49"/>
        <v>52</v>
      </c>
      <c r="N1053" t="str">
        <f t="shared" si="50"/>
        <v>FI</v>
      </c>
    </row>
    <row r="1054" spans="1:14" x14ac:dyDescent="0.25">
      <c r="A1054">
        <v>531</v>
      </c>
      <c r="B1054">
        <v>2</v>
      </c>
      <c r="C1054" s="1">
        <v>20763</v>
      </c>
      <c r="D1054">
        <v>1</v>
      </c>
      <c r="E1054">
        <v>4</v>
      </c>
      <c r="F1054">
        <v>4</v>
      </c>
      <c r="G1054" t="s">
        <v>20</v>
      </c>
      <c r="H1054">
        <v>38</v>
      </c>
      <c r="I1054">
        <v>21576</v>
      </c>
      <c r="J1054">
        <v>46485</v>
      </c>
      <c r="K1054" s="3">
        <f>I1054*Code!$F$1</f>
        <v>23302.080000000002</v>
      </c>
      <c r="L1054" s="2">
        <f t="shared" si="48"/>
        <v>11.828947368421053</v>
      </c>
      <c r="M1054">
        <f t="shared" ca="1" si="49"/>
        <v>59</v>
      </c>
      <c r="N1054" t="str">
        <f t="shared" si="50"/>
        <v>IT</v>
      </c>
    </row>
    <row r="1055" spans="1:14" x14ac:dyDescent="0.25">
      <c r="A1055">
        <v>293</v>
      </c>
      <c r="B1055">
        <v>2</v>
      </c>
      <c r="C1055" s="1">
        <v>28481</v>
      </c>
      <c r="D1055">
        <v>1</v>
      </c>
      <c r="E1055">
        <v>4</v>
      </c>
      <c r="F1055">
        <v>4</v>
      </c>
      <c r="G1055" t="s">
        <v>21</v>
      </c>
      <c r="H1055">
        <v>39</v>
      </c>
      <c r="I1055">
        <v>21512</v>
      </c>
      <c r="J1055">
        <v>4236</v>
      </c>
      <c r="K1055" s="3">
        <f>I1055*Code!$F$1</f>
        <v>23232.960000000003</v>
      </c>
      <c r="L1055" s="2">
        <f t="shared" si="48"/>
        <v>11.491452991452991</v>
      </c>
      <c r="M1055">
        <f t="shared" ca="1" si="49"/>
        <v>38</v>
      </c>
      <c r="N1055" t="str">
        <f t="shared" si="50"/>
        <v>CO</v>
      </c>
    </row>
    <row r="1056" spans="1:14" x14ac:dyDescent="0.25">
      <c r="A1056">
        <v>1109</v>
      </c>
      <c r="B1056">
        <v>2</v>
      </c>
      <c r="C1056" s="1">
        <v>20049</v>
      </c>
      <c r="D1056">
        <v>1</v>
      </c>
      <c r="E1056">
        <v>2</v>
      </c>
      <c r="F1056">
        <v>4</v>
      </c>
      <c r="G1056" t="s">
        <v>12</v>
      </c>
      <c r="H1056">
        <v>40</v>
      </c>
      <c r="I1056">
        <v>21480</v>
      </c>
      <c r="J1056">
        <v>28760</v>
      </c>
      <c r="K1056" s="3">
        <f>I1056*Code!$F$1</f>
        <v>23198.400000000001</v>
      </c>
      <c r="L1056" s="2">
        <f t="shared" si="48"/>
        <v>11.1875</v>
      </c>
      <c r="M1056">
        <f t="shared" ca="1" si="49"/>
        <v>61</v>
      </c>
      <c r="N1056" t="str">
        <f t="shared" si="50"/>
        <v>SO</v>
      </c>
    </row>
    <row r="1057" spans="1:14" x14ac:dyDescent="0.25">
      <c r="A1057">
        <v>1280</v>
      </c>
      <c r="B1057">
        <v>2</v>
      </c>
      <c r="C1057" s="1">
        <v>27800</v>
      </c>
      <c r="D1057">
        <v>1</v>
      </c>
      <c r="E1057">
        <v>2</v>
      </c>
      <c r="F1057">
        <v>2</v>
      </c>
      <c r="G1057" t="s">
        <v>14</v>
      </c>
      <c r="H1057">
        <v>42</v>
      </c>
      <c r="I1057">
        <v>21340</v>
      </c>
      <c r="J1057">
        <v>7299</v>
      </c>
      <c r="K1057" s="3">
        <f>I1057*Code!$F$1</f>
        <v>23047.200000000001</v>
      </c>
      <c r="L1057" s="2">
        <f t="shared" si="48"/>
        <v>10.58531746031746</v>
      </c>
      <c r="M1057">
        <f t="shared" ca="1" si="49"/>
        <v>40</v>
      </c>
      <c r="N1057" t="str">
        <f t="shared" si="50"/>
        <v>CO</v>
      </c>
    </row>
    <row r="1058" spans="1:14" x14ac:dyDescent="0.25">
      <c r="A1058">
        <v>193</v>
      </c>
      <c r="B1058">
        <v>1</v>
      </c>
      <c r="C1058" s="1">
        <v>32747</v>
      </c>
      <c r="D1058">
        <v>1</v>
      </c>
      <c r="E1058">
        <v>4</v>
      </c>
      <c r="F1058">
        <v>4</v>
      </c>
      <c r="G1058" t="s">
        <v>12</v>
      </c>
      <c r="H1058">
        <v>39</v>
      </c>
      <c r="I1058">
        <v>21328</v>
      </c>
      <c r="J1058">
        <v>500</v>
      </c>
      <c r="K1058" s="3">
        <f>I1058*Code!$F$1</f>
        <v>23034.240000000002</v>
      </c>
      <c r="L1058" s="2">
        <f t="shared" si="48"/>
        <v>11.393162393162394</v>
      </c>
      <c r="M1058">
        <f t="shared" ca="1" si="49"/>
        <v>26</v>
      </c>
      <c r="N1058" t="str">
        <f t="shared" si="50"/>
        <v>SO</v>
      </c>
    </row>
    <row r="1059" spans="1:14" x14ac:dyDescent="0.25">
      <c r="A1059">
        <v>1119</v>
      </c>
      <c r="B1059">
        <v>1</v>
      </c>
      <c r="C1059" s="1">
        <v>20938</v>
      </c>
      <c r="D1059">
        <v>1</v>
      </c>
      <c r="E1059">
        <v>2</v>
      </c>
      <c r="F1059">
        <v>1</v>
      </c>
      <c r="G1059" t="s">
        <v>17</v>
      </c>
      <c r="H1059">
        <v>45</v>
      </c>
      <c r="I1059">
        <v>21324</v>
      </c>
      <c r="J1059">
        <v>142486</v>
      </c>
      <c r="K1059" s="3">
        <f>I1059*Code!$F$1</f>
        <v>23029.920000000002</v>
      </c>
      <c r="L1059" s="2">
        <f t="shared" si="48"/>
        <v>9.8722222222222218</v>
      </c>
      <c r="M1059">
        <f t="shared" ca="1" si="49"/>
        <v>58</v>
      </c>
      <c r="N1059" t="str">
        <f t="shared" si="50"/>
        <v>LW</v>
      </c>
    </row>
    <row r="1060" spans="1:14" x14ac:dyDescent="0.25">
      <c r="A1060">
        <v>874</v>
      </c>
      <c r="B1060">
        <v>2</v>
      </c>
      <c r="C1060" s="1">
        <v>33659</v>
      </c>
      <c r="D1060">
        <v>1</v>
      </c>
      <c r="E1060">
        <v>4</v>
      </c>
      <c r="F1060">
        <v>4</v>
      </c>
      <c r="G1060" t="s">
        <v>11</v>
      </c>
      <c r="H1060">
        <v>38</v>
      </c>
      <c r="I1060">
        <v>21244</v>
      </c>
      <c r="J1060">
        <v>7008</v>
      </c>
      <c r="K1060" s="3">
        <f>I1060*Code!$F$1</f>
        <v>22943.52</v>
      </c>
      <c r="L1060" s="2">
        <f t="shared" si="48"/>
        <v>11.646929824561404</v>
      </c>
      <c r="M1060">
        <f t="shared" ca="1" si="49"/>
        <v>24</v>
      </c>
      <c r="N1060" t="str">
        <f t="shared" si="50"/>
        <v>IT</v>
      </c>
    </row>
    <row r="1061" spans="1:14" x14ac:dyDescent="0.25">
      <c r="A1061">
        <v>208</v>
      </c>
      <c r="B1061">
        <v>2</v>
      </c>
      <c r="C1061" s="1">
        <v>27265</v>
      </c>
      <c r="D1061">
        <v>1</v>
      </c>
      <c r="E1061">
        <v>4</v>
      </c>
      <c r="F1061">
        <v>4</v>
      </c>
      <c r="G1061" t="s">
        <v>19</v>
      </c>
      <c r="H1061">
        <v>32</v>
      </c>
      <c r="I1061">
        <v>21224</v>
      </c>
      <c r="J1061">
        <v>182</v>
      </c>
      <c r="K1061" s="3">
        <f>I1061*Code!$F$1</f>
        <v>22921.920000000002</v>
      </c>
      <c r="L1061" s="2">
        <f t="shared" si="48"/>
        <v>13.817708333333334</v>
      </c>
      <c r="M1061">
        <f t="shared" ca="1" si="49"/>
        <v>41</v>
      </c>
      <c r="N1061" t="str">
        <f t="shared" si="50"/>
        <v>FI</v>
      </c>
    </row>
    <row r="1062" spans="1:14" x14ac:dyDescent="0.25">
      <c r="A1062">
        <v>196</v>
      </c>
      <c r="B1062">
        <v>2</v>
      </c>
      <c r="C1062" s="1">
        <v>33491</v>
      </c>
      <c r="D1062">
        <v>1</v>
      </c>
      <c r="E1062">
        <v>4</v>
      </c>
      <c r="F1062">
        <v>4</v>
      </c>
      <c r="G1062" t="s">
        <v>19</v>
      </c>
      <c r="H1062">
        <v>45</v>
      </c>
      <c r="I1062">
        <v>21212</v>
      </c>
      <c r="J1062">
        <v>41200</v>
      </c>
      <c r="K1062" s="3">
        <f>I1062*Code!$F$1</f>
        <v>22908.960000000003</v>
      </c>
      <c r="L1062" s="2">
        <f t="shared" si="48"/>
        <v>9.8203703703703695</v>
      </c>
      <c r="M1062">
        <f t="shared" ca="1" si="49"/>
        <v>24</v>
      </c>
      <c r="N1062" t="str">
        <f t="shared" si="50"/>
        <v>FI</v>
      </c>
    </row>
    <row r="1063" spans="1:14" x14ac:dyDescent="0.25">
      <c r="A1063">
        <v>17</v>
      </c>
      <c r="B1063">
        <v>1</v>
      </c>
      <c r="C1063" s="1">
        <v>28050</v>
      </c>
      <c r="D1063">
        <v>1</v>
      </c>
      <c r="E1063">
        <v>1</v>
      </c>
      <c r="F1063">
        <v>1</v>
      </c>
      <c r="G1063" t="s">
        <v>17</v>
      </c>
      <c r="H1063">
        <v>70</v>
      </c>
      <c r="I1063">
        <v>21188</v>
      </c>
      <c r="J1063">
        <v>77284</v>
      </c>
      <c r="K1063" s="3">
        <f>I1063*Code!$F$1</f>
        <v>22883.040000000001</v>
      </c>
      <c r="L1063" s="2">
        <f t="shared" si="48"/>
        <v>6.3059523809523812</v>
      </c>
      <c r="M1063">
        <f t="shared" ca="1" si="49"/>
        <v>39</v>
      </c>
      <c r="N1063" t="str">
        <f t="shared" si="50"/>
        <v>LW</v>
      </c>
    </row>
    <row r="1064" spans="1:14" x14ac:dyDescent="0.25">
      <c r="A1064">
        <v>323</v>
      </c>
      <c r="B1064">
        <v>2</v>
      </c>
      <c r="C1064" s="1">
        <v>26764</v>
      </c>
      <c r="D1064">
        <v>1</v>
      </c>
      <c r="E1064">
        <v>4</v>
      </c>
      <c r="F1064">
        <v>4</v>
      </c>
      <c r="G1064" t="s">
        <v>9</v>
      </c>
      <c r="H1064">
        <v>19</v>
      </c>
      <c r="I1064">
        <v>21116</v>
      </c>
      <c r="J1064">
        <v>22410</v>
      </c>
      <c r="K1064" s="3">
        <f>I1064*Code!$F$1</f>
        <v>22805.280000000002</v>
      </c>
      <c r="L1064" s="2">
        <f t="shared" si="48"/>
        <v>23.153508771929825</v>
      </c>
      <c r="M1064">
        <f t="shared" ca="1" si="49"/>
        <v>42</v>
      </c>
      <c r="N1064" t="str">
        <f t="shared" si="50"/>
        <v>SO</v>
      </c>
    </row>
    <row r="1065" spans="1:14" x14ac:dyDescent="0.25">
      <c r="A1065">
        <v>546</v>
      </c>
      <c r="B1065">
        <v>1</v>
      </c>
      <c r="C1065" s="1">
        <v>31882</v>
      </c>
      <c r="D1065">
        <v>1</v>
      </c>
      <c r="E1065">
        <v>3</v>
      </c>
      <c r="F1065">
        <v>5</v>
      </c>
      <c r="G1065" t="s">
        <v>16</v>
      </c>
      <c r="H1065">
        <v>20</v>
      </c>
      <c r="I1065">
        <v>21116</v>
      </c>
      <c r="J1065">
        <v>0</v>
      </c>
      <c r="K1065" s="3">
        <f>I1065*Code!$F$1</f>
        <v>22805.280000000002</v>
      </c>
      <c r="L1065" s="2">
        <f t="shared" si="48"/>
        <v>21.995833333333334</v>
      </c>
      <c r="M1065">
        <f t="shared" ca="1" si="49"/>
        <v>28</v>
      </c>
      <c r="N1065" t="str">
        <f t="shared" si="50"/>
        <v>IN</v>
      </c>
    </row>
    <row r="1066" spans="1:14" x14ac:dyDescent="0.25">
      <c r="A1066">
        <v>648</v>
      </c>
      <c r="B1066">
        <v>1</v>
      </c>
      <c r="C1066" s="1">
        <v>23489</v>
      </c>
      <c r="D1066">
        <v>1</v>
      </c>
      <c r="E1066">
        <v>4</v>
      </c>
      <c r="F1066">
        <v>4</v>
      </c>
      <c r="G1066" t="s">
        <v>12</v>
      </c>
      <c r="H1066">
        <v>35</v>
      </c>
      <c r="I1066">
        <v>21104</v>
      </c>
      <c r="J1066">
        <v>0</v>
      </c>
      <c r="K1066" s="3">
        <f>I1066*Code!$F$1</f>
        <v>22792.32</v>
      </c>
      <c r="L1066" s="2">
        <f t="shared" si="48"/>
        <v>12.561904761904762</v>
      </c>
      <c r="M1066">
        <f t="shared" ca="1" si="49"/>
        <v>51</v>
      </c>
      <c r="N1066" t="str">
        <f t="shared" si="50"/>
        <v>SO</v>
      </c>
    </row>
    <row r="1067" spans="1:14" x14ac:dyDescent="0.25">
      <c r="A1067">
        <v>1247</v>
      </c>
      <c r="B1067">
        <v>2</v>
      </c>
      <c r="C1067" s="1">
        <v>26048</v>
      </c>
      <c r="D1067">
        <v>1</v>
      </c>
      <c r="E1067">
        <v>2</v>
      </c>
      <c r="F1067">
        <v>4</v>
      </c>
      <c r="G1067" t="s">
        <v>19</v>
      </c>
      <c r="H1067">
        <v>22</v>
      </c>
      <c r="I1067">
        <v>21084</v>
      </c>
      <c r="J1067">
        <v>2055</v>
      </c>
      <c r="K1067" s="3">
        <f>I1067*Code!$F$1</f>
        <v>22770.720000000001</v>
      </c>
      <c r="L1067" s="2">
        <f t="shared" si="48"/>
        <v>19.96590909090909</v>
      </c>
      <c r="M1067">
        <f t="shared" ca="1" si="49"/>
        <v>44</v>
      </c>
      <c r="N1067" t="str">
        <f t="shared" si="50"/>
        <v>FI</v>
      </c>
    </row>
    <row r="1068" spans="1:14" x14ac:dyDescent="0.25">
      <c r="A1068">
        <v>739</v>
      </c>
      <c r="B1068">
        <v>1</v>
      </c>
      <c r="C1068" s="1">
        <v>31624</v>
      </c>
      <c r="D1068">
        <v>1</v>
      </c>
      <c r="E1068">
        <v>1</v>
      </c>
      <c r="F1068">
        <v>4</v>
      </c>
      <c r="G1068" t="s">
        <v>9</v>
      </c>
      <c r="H1068">
        <v>39</v>
      </c>
      <c r="I1068">
        <v>21064</v>
      </c>
      <c r="J1068">
        <v>2557</v>
      </c>
      <c r="K1068" s="3">
        <f>I1068*Code!$F$1</f>
        <v>22749.120000000003</v>
      </c>
      <c r="L1068" s="2">
        <f t="shared" si="48"/>
        <v>11.252136752136753</v>
      </c>
      <c r="M1068">
        <f t="shared" ca="1" si="49"/>
        <v>29</v>
      </c>
      <c r="N1068" t="str">
        <f t="shared" si="50"/>
        <v>SO</v>
      </c>
    </row>
    <row r="1069" spans="1:14" x14ac:dyDescent="0.25">
      <c r="A1069">
        <v>1098</v>
      </c>
      <c r="B1069">
        <v>2</v>
      </c>
      <c r="C1069" s="1">
        <v>24535</v>
      </c>
      <c r="D1069">
        <v>1</v>
      </c>
      <c r="E1069">
        <v>1</v>
      </c>
      <c r="F1069">
        <v>4</v>
      </c>
      <c r="G1069" t="s">
        <v>14</v>
      </c>
      <c r="H1069">
        <v>28</v>
      </c>
      <c r="I1069">
        <v>21024</v>
      </c>
      <c r="J1069">
        <v>75238</v>
      </c>
      <c r="K1069" s="3">
        <f>I1069*Code!$F$1</f>
        <v>22705.920000000002</v>
      </c>
      <c r="L1069" s="2">
        <f t="shared" si="48"/>
        <v>15.642857142857142</v>
      </c>
      <c r="M1069">
        <f t="shared" ca="1" si="49"/>
        <v>49</v>
      </c>
      <c r="N1069" t="str">
        <f t="shared" si="50"/>
        <v>CO</v>
      </c>
    </row>
    <row r="1070" spans="1:14" x14ac:dyDescent="0.25">
      <c r="A1070">
        <v>754</v>
      </c>
      <c r="B1070">
        <v>2</v>
      </c>
      <c r="C1070" s="1">
        <v>30665</v>
      </c>
      <c r="D1070">
        <v>1</v>
      </c>
      <c r="E1070">
        <v>3</v>
      </c>
      <c r="F1070">
        <v>4</v>
      </c>
      <c r="G1070" t="s">
        <v>21</v>
      </c>
      <c r="H1070">
        <v>19</v>
      </c>
      <c r="I1070">
        <v>20960</v>
      </c>
      <c r="J1070">
        <v>2405</v>
      </c>
      <c r="K1070" s="3">
        <f>I1070*Code!$F$1</f>
        <v>22636.800000000003</v>
      </c>
      <c r="L1070" s="2">
        <f t="shared" si="48"/>
        <v>22.982456140350877</v>
      </c>
      <c r="M1070">
        <f t="shared" ca="1" si="49"/>
        <v>32</v>
      </c>
      <c r="N1070" t="str">
        <f t="shared" si="50"/>
        <v>CO</v>
      </c>
    </row>
    <row r="1071" spans="1:14" x14ac:dyDescent="0.25">
      <c r="A1071">
        <v>1184</v>
      </c>
      <c r="B1071">
        <v>1</v>
      </c>
      <c r="C1071" s="1">
        <v>21900</v>
      </c>
      <c r="D1071">
        <v>1</v>
      </c>
      <c r="E1071">
        <v>4</v>
      </c>
      <c r="F1071">
        <v>5</v>
      </c>
      <c r="G1071" t="s">
        <v>13</v>
      </c>
      <c r="H1071">
        <v>39</v>
      </c>
      <c r="I1071">
        <v>20876</v>
      </c>
      <c r="J1071">
        <v>4115</v>
      </c>
      <c r="K1071" s="3">
        <f>I1071*Code!$F$1</f>
        <v>22546.080000000002</v>
      </c>
      <c r="L1071" s="2">
        <f t="shared" si="48"/>
        <v>11.151709401709402</v>
      </c>
      <c r="M1071">
        <f t="shared" ca="1" si="49"/>
        <v>56</v>
      </c>
      <c r="N1071" t="str">
        <f t="shared" si="50"/>
        <v>IN</v>
      </c>
    </row>
    <row r="1072" spans="1:14" x14ac:dyDescent="0.25">
      <c r="A1072">
        <v>726</v>
      </c>
      <c r="B1072">
        <v>2</v>
      </c>
      <c r="C1072" s="1">
        <v>25173</v>
      </c>
      <c r="D1072">
        <v>1</v>
      </c>
      <c r="E1072">
        <v>4</v>
      </c>
      <c r="F1072">
        <v>4</v>
      </c>
      <c r="G1072" t="s">
        <v>14</v>
      </c>
      <c r="H1072">
        <v>39</v>
      </c>
      <c r="I1072">
        <v>20840</v>
      </c>
      <c r="J1072">
        <v>778</v>
      </c>
      <c r="K1072" s="3">
        <f>I1072*Code!$F$1</f>
        <v>22507.200000000001</v>
      </c>
      <c r="L1072" s="2">
        <f t="shared" si="48"/>
        <v>11.132478632478632</v>
      </c>
      <c r="M1072">
        <f t="shared" ca="1" si="49"/>
        <v>47</v>
      </c>
      <c r="N1072" t="str">
        <f t="shared" si="50"/>
        <v>CO</v>
      </c>
    </row>
    <row r="1073" spans="1:14" x14ac:dyDescent="0.25">
      <c r="A1073">
        <v>689</v>
      </c>
      <c r="B1073">
        <v>1</v>
      </c>
      <c r="C1073" s="1">
        <v>19395</v>
      </c>
      <c r="D1073">
        <v>1</v>
      </c>
      <c r="E1073">
        <v>3</v>
      </c>
      <c r="F1073">
        <v>2</v>
      </c>
      <c r="G1073" t="s">
        <v>14</v>
      </c>
      <c r="H1073">
        <v>60</v>
      </c>
      <c r="I1073">
        <v>20808</v>
      </c>
      <c r="J1073">
        <v>1709</v>
      </c>
      <c r="K1073" s="3">
        <f>I1073*Code!$F$1</f>
        <v>22472.640000000003</v>
      </c>
      <c r="L1073" s="2">
        <f t="shared" si="48"/>
        <v>7.2249999999999996</v>
      </c>
      <c r="M1073">
        <f t="shared" ca="1" si="49"/>
        <v>63</v>
      </c>
      <c r="N1073" t="str">
        <f t="shared" si="50"/>
        <v>CO</v>
      </c>
    </row>
    <row r="1074" spans="1:14" x14ac:dyDescent="0.25">
      <c r="A1074">
        <v>1092</v>
      </c>
      <c r="B1074">
        <v>2</v>
      </c>
      <c r="C1074" s="1">
        <v>28701</v>
      </c>
      <c r="D1074">
        <v>1</v>
      </c>
      <c r="E1074">
        <v>2</v>
      </c>
      <c r="F1074">
        <v>4</v>
      </c>
      <c r="G1074" t="s">
        <v>19</v>
      </c>
      <c r="H1074">
        <v>40</v>
      </c>
      <c r="I1074">
        <v>20764</v>
      </c>
      <c r="J1074">
        <v>2589</v>
      </c>
      <c r="K1074" s="3">
        <f>I1074*Code!$F$1</f>
        <v>22425.120000000003</v>
      </c>
      <c r="L1074" s="2">
        <f t="shared" si="48"/>
        <v>10.814583333333333</v>
      </c>
      <c r="M1074">
        <f t="shared" ca="1" si="49"/>
        <v>37</v>
      </c>
      <c r="N1074" t="str">
        <f t="shared" si="50"/>
        <v>FI</v>
      </c>
    </row>
    <row r="1075" spans="1:14" x14ac:dyDescent="0.25">
      <c r="A1075">
        <v>1252</v>
      </c>
      <c r="B1075">
        <v>1</v>
      </c>
      <c r="C1075" s="1">
        <v>33199</v>
      </c>
      <c r="D1075">
        <v>1</v>
      </c>
      <c r="E1075">
        <v>4</v>
      </c>
      <c r="F1075">
        <v>4</v>
      </c>
      <c r="G1075" t="s">
        <v>11</v>
      </c>
      <c r="H1075">
        <v>40</v>
      </c>
      <c r="I1075">
        <v>20756</v>
      </c>
      <c r="J1075">
        <v>17374</v>
      </c>
      <c r="K1075" s="3">
        <f>I1075*Code!$F$1</f>
        <v>22416.480000000003</v>
      </c>
      <c r="L1075" s="2">
        <f t="shared" si="48"/>
        <v>10.810416666666667</v>
      </c>
      <c r="M1075">
        <f t="shared" ca="1" si="49"/>
        <v>25</v>
      </c>
      <c r="N1075" t="str">
        <f t="shared" si="50"/>
        <v>IT</v>
      </c>
    </row>
    <row r="1076" spans="1:14" x14ac:dyDescent="0.25">
      <c r="A1076">
        <v>471</v>
      </c>
      <c r="B1076">
        <v>2</v>
      </c>
      <c r="C1076" s="1">
        <v>25568</v>
      </c>
      <c r="D1076">
        <v>1</v>
      </c>
      <c r="E1076">
        <v>2</v>
      </c>
      <c r="F1076">
        <v>4</v>
      </c>
      <c r="G1076" t="s">
        <v>15</v>
      </c>
      <c r="H1076">
        <v>24</v>
      </c>
      <c r="I1076">
        <v>20716</v>
      </c>
      <c r="J1076">
        <v>82535</v>
      </c>
      <c r="K1076" s="3">
        <f>I1076*Code!$F$1</f>
        <v>22373.280000000002</v>
      </c>
      <c r="L1076" s="2">
        <f t="shared" si="48"/>
        <v>17.982638888888889</v>
      </c>
      <c r="M1076">
        <f t="shared" ca="1" si="49"/>
        <v>46</v>
      </c>
      <c r="N1076" t="str">
        <f t="shared" si="50"/>
        <v>FI</v>
      </c>
    </row>
    <row r="1077" spans="1:14" x14ac:dyDescent="0.25">
      <c r="A1077">
        <v>672</v>
      </c>
      <c r="B1077">
        <v>2</v>
      </c>
      <c r="C1077" s="1">
        <v>21361</v>
      </c>
      <c r="D1077">
        <v>1</v>
      </c>
      <c r="E1077">
        <v>4</v>
      </c>
      <c r="F1077">
        <v>4</v>
      </c>
      <c r="G1077" t="s">
        <v>9</v>
      </c>
      <c r="H1077">
        <v>38</v>
      </c>
      <c r="I1077">
        <v>20692</v>
      </c>
      <c r="J1077">
        <v>260000</v>
      </c>
      <c r="K1077" s="3">
        <f>I1077*Code!$F$1</f>
        <v>22347.360000000001</v>
      </c>
      <c r="L1077" s="2">
        <f t="shared" si="48"/>
        <v>11.344298245614034</v>
      </c>
      <c r="M1077">
        <f t="shared" ca="1" si="49"/>
        <v>57</v>
      </c>
      <c r="N1077" t="str">
        <f t="shared" si="50"/>
        <v>SO</v>
      </c>
    </row>
    <row r="1078" spans="1:14" x14ac:dyDescent="0.25">
      <c r="A1078">
        <v>199</v>
      </c>
      <c r="B1078">
        <v>2</v>
      </c>
      <c r="C1078" s="1">
        <v>26543</v>
      </c>
      <c r="D1078">
        <v>1</v>
      </c>
      <c r="E1078">
        <v>4</v>
      </c>
      <c r="F1078">
        <v>4</v>
      </c>
      <c r="G1078" t="s">
        <v>19</v>
      </c>
      <c r="H1078">
        <v>19</v>
      </c>
      <c r="I1078">
        <v>20636</v>
      </c>
      <c r="J1078">
        <v>26529</v>
      </c>
      <c r="K1078" s="3">
        <f>I1078*Code!$F$1</f>
        <v>22286.880000000001</v>
      </c>
      <c r="L1078" s="2">
        <f t="shared" si="48"/>
        <v>22.62719298245614</v>
      </c>
      <c r="M1078">
        <f t="shared" ca="1" si="49"/>
        <v>43</v>
      </c>
      <c r="N1078" t="str">
        <f t="shared" si="50"/>
        <v>FI</v>
      </c>
    </row>
    <row r="1079" spans="1:14" x14ac:dyDescent="0.25">
      <c r="A1079">
        <v>931</v>
      </c>
      <c r="B1079">
        <v>1</v>
      </c>
      <c r="C1079" s="1">
        <v>31795</v>
      </c>
      <c r="D1079">
        <v>1</v>
      </c>
      <c r="E1079">
        <v>4</v>
      </c>
      <c r="F1079">
        <v>4</v>
      </c>
      <c r="G1079" t="s">
        <v>20</v>
      </c>
      <c r="H1079">
        <v>38</v>
      </c>
      <c r="I1079">
        <v>20628</v>
      </c>
      <c r="J1079">
        <v>20026</v>
      </c>
      <c r="K1079" s="3">
        <f>I1079*Code!$F$1</f>
        <v>22278.240000000002</v>
      </c>
      <c r="L1079" s="2">
        <f t="shared" si="48"/>
        <v>11.309210526315789</v>
      </c>
      <c r="M1079">
        <f t="shared" ca="1" si="49"/>
        <v>29</v>
      </c>
      <c r="N1079" t="str">
        <f t="shared" si="50"/>
        <v>IT</v>
      </c>
    </row>
    <row r="1080" spans="1:14" x14ac:dyDescent="0.25">
      <c r="A1080">
        <v>658</v>
      </c>
      <c r="B1080">
        <v>2</v>
      </c>
      <c r="C1080" s="1">
        <v>29693</v>
      </c>
      <c r="D1080">
        <v>1</v>
      </c>
      <c r="E1080">
        <v>4</v>
      </c>
      <c r="F1080">
        <v>4</v>
      </c>
      <c r="G1080" t="s">
        <v>19</v>
      </c>
      <c r="H1080">
        <v>39</v>
      </c>
      <c r="I1080">
        <v>20616</v>
      </c>
      <c r="J1080">
        <v>2000</v>
      </c>
      <c r="K1080" s="3">
        <f>I1080*Code!$F$1</f>
        <v>22265.280000000002</v>
      </c>
      <c r="L1080" s="2">
        <f t="shared" si="48"/>
        <v>11.012820512820513</v>
      </c>
      <c r="M1080">
        <f t="shared" ca="1" si="49"/>
        <v>34</v>
      </c>
      <c r="N1080" t="str">
        <f t="shared" si="50"/>
        <v>FI</v>
      </c>
    </row>
    <row r="1081" spans="1:14" x14ac:dyDescent="0.25">
      <c r="A1081">
        <v>708</v>
      </c>
      <c r="B1081">
        <v>2</v>
      </c>
      <c r="C1081" s="1">
        <v>24343</v>
      </c>
      <c r="D1081">
        <v>1</v>
      </c>
      <c r="E1081">
        <v>4</v>
      </c>
      <c r="F1081">
        <v>4</v>
      </c>
      <c r="G1081" t="s">
        <v>14</v>
      </c>
      <c r="H1081">
        <v>38</v>
      </c>
      <c r="I1081">
        <v>20608</v>
      </c>
      <c r="J1081">
        <v>106275</v>
      </c>
      <c r="K1081" s="3">
        <f>I1081*Code!$F$1</f>
        <v>22256.640000000003</v>
      </c>
      <c r="L1081" s="2">
        <f t="shared" si="48"/>
        <v>11.298245614035087</v>
      </c>
      <c r="M1081">
        <f t="shared" ca="1" si="49"/>
        <v>49</v>
      </c>
      <c r="N1081" t="str">
        <f t="shared" si="50"/>
        <v>CO</v>
      </c>
    </row>
    <row r="1082" spans="1:14" x14ac:dyDescent="0.25">
      <c r="A1082">
        <v>30</v>
      </c>
      <c r="B1082">
        <v>2</v>
      </c>
      <c r="C1082" s="1">
        <v>28913</v>
      </c>
      <c r="D1082">
        <v>1</v>
      </c>
      <c r="E1082">
        <v>4</v>
      </c>
      <c r="F1082">
        <v>4</v>
      </c>
      <c r="G1082" t="s">
        <v>19</v>
      </c>
      <c r="H1082">
        <v>15.5</v>
      </c>
      <c r="I1082">
        <v>20556</v>
      </c>
      <c r="J1082">
        <v>1707</v>
      </c>
      <c r="K1082" s="3">
        <f>I1082*Code!$F$1</f>
        <v>22200.480000000003</v>
      </c>
      <c r="L1082" s="2">
        <f t="shared" si="48"/>
        <v>27.629032258064516</v>
      </c>
      <c r="M1082">
        <f t="shared" ca="1" si="49"/>
        <v>37</v>
      </c>
      <c r="N1082" t="str">
        <f t="shared" si="50"/>
        <v>FI</v>
      </c>
    </row>
    <row r="1083" spans="1:14" x14ac:dyDescent="0.25">
      <c r="A1083">
        <v>1319</v>
      </c>
      <c r="B1083">
        <v>2</v>
      </c>
      <c r="C1083" s="1">
        <v>30624</v>
      </c>
      <c r="D1083">
        <v>1</v>
      </c>
      <c r="E1083">
        <v>2</v>
      </c>
      <c r="F1083">
        <v>4</v>
      </c>
      <c r="G1083" t="s">
        <v>19</v>
      </c>
      <c r="H1083">
        <v>10</v>
      </c>
      <c r="I1083">
        <v>20544</v>
      </c>
      <c r="J1083">
        <v>1614</v>
      </c>
      <c r="K1083" s="3">
        <f>I1083*Code!$F$1</f>
        <v>22187.52</v>
      </c>
      <c r="L1083" s="2">
        <f t="shared" si="48"/>
        <v>42.8</v>
      </c>
      <c r="M1083">
        <f t="shared" ca="1" si="49"/>
        <v>32</v>
      </c>
      <c r="N1083" t="str">
        <f t="shared" si="50"/>
        <v>FI</v>
      </c>
    </row>
    <row r="1084" spans="1:14" x14ac:dyDescent="0.25">
      <c r="A1084">
        <v>131</v>
      </c>
      <c r="B1084">
        <v>2</v>
      </c>
      <c r="C1084" s="1">
        <v>30255</v>
      </c>
      <c r="D1084">
        <v>1</v>
      </c>
      <c r="E1084">
        <v>4</v>
      </c>
      <c r="F1084">
        <v>4</v>
      </c>
      <c r="G1084" t="s">
        <v>21</v>
      </c>
      <c r="H1084">
        <v>30</v>
      </c>
      <c r="I1084">
        <v>20492</v>
      </c>
      <c r="J1084">
        <v>310</v>
      </c>
      <c r="K1084" s="3">
        <f>I1084*Code!$F$1</f>
        <v>22131.360000000001</v>
      </c>
      <c r="L1084" s="2">
        <f t="shared" si="48"/>
        <v>14.230555555555556</v>
      </c>
      <c r="M1084">
        <f t="shared" ca="1" si="49"/>
        <v>33</v>
      </c>
      <c r="N1084" t="str">
        <f t="shared" si="50"/>
        <v>CO</v>
      </c>
    </row>
    <row r="1085" spans="1:14" x14ac:dyDescent="0.25">
      <c r="A1085">
        <v>604</v>
      </c>
      <c r="B1085">
        <v>1</v>
      </c>
      <c r="C1085" s="1">
        <v>30451</v>
      </c>
      <c r="D1085">
        <v>1</v>
      </c>
      <c r="E1085">
        <v>3</v>
      </c>
      <c r="F1085">
        <v>4</v>
      </c>
      <c r="G1085" t="s">
        <v>15</v>
      </c>
      <c r="H1085">
        <v>38</v>
      </c>
      <c r="I1085">
        <v>20392</v>
      </c>
      <c r="J1085">
        <v>303</v>
      </c>
      <c r="K1085" s="3">
        <f>I1085*Code!$F$1</f>
        <v>22023.360000000001</v>
      </c>
      <c r="L1085" s="2">
        <f t="shared" si="48"/>
        <v>11.179824561403509</v>
      </c>
      <c r="M1085">
        <f t="shared" ca="1" si="49"/>
        <v>32</v>
      </c>
      <c r="N1085" t="str">
        <f t="shared" si="50"/>
        <v>FI</v>
      </c>
    </row>
    <row r="1086" spans="1:14" x14ac:dyDescent="0.25">
      <c r="A1086">
        <v>1166</v>
      </c>
      <c r="B1086">
        <v>2</v>
      </c>
      <c r="C1086" s="1">
        <v>28635</v>
      </c>
      <c r="D1086">
        <v>1</v>
      </c>
      <c r="E1086">
        <v>4</v>
      </c>
      <c r="F1086">
        <v>5</v>
      </c>
      <c r="G1086" t="s">
        <v>13</v>
      </c>
      <c r="H1086">
        <v>40</v>
      </c>
      <c r="I1086">
        <v>20380</v>
      </c>
      <c r="J1086">
        <v>0</v>
      </c>
      <c r="K1086" s="3">
        <f>I1086*Code!$F$1</f>
        <v>22010.400000000001</v>
      </c>
      <c r="L1086" s="2">
        <f t="shared" si="48"/>
        <v>10.614583333333334</v>
      </c>
      <c r="M1086">
        <f t="shared" ca="1" si="49"/>
        <v>37</v>
      </c>
      <c r="N1086" t="str">
        <f t="shared" si="50"/>
        <v>IN</v>
      </c>
    </row>
    <row r="1087" spans="1:14" x14ac:dyDescent="0.25">
      <c r="A1087">
        <v>1169</v>
      </c>
      <c r="B1087">
        <v>1</v>
      </c>
      <c r="C1087" s="1">
        <v>25340</v>
      </c>
      <c r="D1087">
        <v>1</v>
      </c>
      <c r="E1087">
        <v>2</v>
      </c>
      <c r="F1087">
        <v>5</v>
      </c>
      <c r="G1087" t="s">
        <v>13</v>
      </c>
      <c r="H1087">
        <v>35</v>
      </c>
      <c r="I1087">
        <v>20324</v>
      </c>
      <c r="J1087">
        <v>28908</v>
      </c>
      <c r="K1087" s="3">
        <f>I1087*Code!$F$1</f>
        <v>21949.920000000002</v>
      </c>
      <c r="L1087" s="2">
        <f t="shared" si="48"/>
        <v>12.097619047619048</v>
      </c>
      <c r="M1087">
        <f t="shared" ca="1" si="49"/>
        <v>46</v>
      </c>
      <c r="N1087" t="str">
        <f t="shared" si="50"/>
        <v>IN</v>
      </c>
    </row>
    <row r="1088" spans="1:14" x14ac:dyDescent="0.25">
      <c r="A1088">
        <v>129</v>
      </c>
      <c r="B1088">
        <v>1</v>
      </c>
      <c r="C1088" s="1">
        <v>29772</v>
      </c>
      <c r="D1088">
        <v>1</v>
      </c>
      <c r="E1088">
        <v>4</v>
      </c>
      <c r="F1088">
        <v>4</v>
      </c>
      <c r="G1088" t="s">
        <v>19</v>
      </c>
      <c r="H1088">
        <v>38</v>
      </c>
      <c r="I1088">
        <v>20300</v>
      </c>
      <c r="J1088">
        <v>11924</v>
      </c>
      <c r="K1088" s="3">
        <f>I1088*Code!$F$1</f>
        <v>21924</v>
      </c>
      <c r="L1088" s="2">
        <f t="shared" si="48"/>
        <v>11.129385964912281</v>
      </c>
      <c r="M1088">
        <f t="shared" ca="1" si="49"/>
        <v>34</v>
      </c>
      <c r="N1088" t="str">
        <f t="shared" si="50"/>
        <v>FI</v>
      </c>
    </row>
    <row r="1089" spans="1:14" x14ac:dyDescent="0.25">
      <c r="A1089">
        <v>456</v>
      </c>
      <c r="B1089">
        <v>2</v>
      </c>
      <c r="C1089" s="1">
        <v>26510</v>
      </c>
      <c r="D1089">
        <v>1</v>
      </c>
      <c r="E1089">
        <v>4</v>
      </c>
      <c r="F1089">
        <v>5</v>
      </c>
      <c r="G1089" t="s">
        <v>13</v>
      </c>
      <c r="H1089">
        <v>24</v>
      </c>
      <c r="I1089">
        <v>20220</v>
      </c>
      <c r="J1089">
        <v>6742</v>
      </c>
      <c r="K1089" s="3">
        <f>I1089*Code!$F$1</f>
        <v>21837.600000000002</v>
      </c>
      <c r="L1089" s="2">
        <f t="shared" si="48"/>
        <v>17.552083333333332</v>
      </c>
      <c r="M1089">
        <f t="shared" ca="1" si="49"/>
        <v>43</v>
      </c>
      <c r="N1089" t="str">
        <f t="shared" si="50"/>
        <v>IN</v>
      </c>
    </row>
    <row r="1090" spans="1:14" x14ac:dyDescent="0.25">
      <c r="A1090">
        <v>58</v>
      </c>
      <c r="B1090">
        <v>1</v>
      </c>
      <c r="C1090" s="1">
        <v>28523</v>
      </c>
      <c r="D1090">
        <v>1</v>
      </c>
      <c r="E1090">
        <v>1</v>
      </c>
      <c r="F1090">
        <v>4</v>
      </c>
      <c r="G1090" t="s">
        <v>19</v>
      </c>
      <c r="H1090">
        <v>40</v>
      </c>
      <c r="I1090">
        <v>20184</v>
      </c>
      <c r="J1090">
        <v>0</v>
      </c>
      <c r="K1090" s="3">
        <f>I1090*Code!$F$1</f>
        <v>21798.720000000001</v>
      </c>
      <c r="L1090" s="2">
        <f t="shared" si="48"/>
        <v>10.512499999999999</v>
      </c>
      <c r="M1090">
        <f t="shared" ca="1" si="49"/>
        <v>38</v>
      </c>
      <c r="N1090" t="str">
        <f t="shared" si="50"/>
        <v>FI</v>
      </c>
    </row>
    <row r="1091" spans="1:14" x14ac:dyDescent="0.25">
      <c r="A1091">
        <v>392</v>
      </c>
      <c r="B1091">
        <v>2</v>
      </c>
      <c r="C1091" s="1">
        <v>27872</v>
      </c>
      <c r="D1091">
        <v>1</v>
      </c>
      <c r="E1091">
        <v>4</v>
      </c>
      <c r="F1091">
        <v>4</v>
      </c>
      <c r="G1091" t="s">
        <v>15</v>
      </c>
      <c r="H1091">
        <v>39</v>
      </c>
      <c r="I1091">
        <v>20140</v>
      </c>
      <c r="J1091">
        <v>-4700</v>
      </c>
      <c r="K1091" s="3">
        <f>I1091*Code!$F$1</f>
        <v>21751.200000000001</v>
      </c>
      <c r="L1091" s="2">
        <f t="shared" ref="L1091:L1154" si="51">IF(H1091&gt;0,I1091/(12*4*H1091),0)</f>
        <v>10.758547008547009</v>
      </c>
      <c r="M1091">
        <f t="shared" ref="M1091:M1154" ca="1" si="52">ROUNDDOWN(YEARFRAC(C1091,TODAY(),1),0)</f>
        <v>39</v>
      </c>
      <c r="N1091" t="str">
        <f t="shared" ref="N1091:N1154" si="53">MID(G1091,2,2)</f>
        <v>FI</v>
      </c>
    </row>
    <row r="1092" spans="1:14" x14ac:dyDescent="0.25">
      <c r="A1092">
        <v>748</v>
      </c>
      <c r="B1092">
        <v>1</v>
      </c>
      <c r="C1092" s="1">
        <v>24228</v>
      </c>
      <c r="D1092">
        <v>1</v>
      </c>
      <c r="E1092">
        <v>4</v>
      </c>
      <c r="F1092">
        <v>4</v>
      </c>
      <c r="G1092" t="s">
        <v>19</v>
      </c>
      <c r="H1092">
        <v>40</v>
      </c>
      <c r="I1092">
        <v>20140</v>
      </c>
      <c r="J1092">
        <v>13899</v>
      </c>
      <c r="K1092" s="3">
        <f>I1092*Code!$F$1</f>
        <v>21751.200000000001</v>
      </c>
      <c r="L1092" s="2">
        <f t="shared" si="51"/>
        <v>10.489583333333334</v>
      </c>
      <c r="M1092">
        <f t="shared" ca="1" si="52"/>
        <v>49</v>
      </c>
      <c r="N1092" t="str">
        <f t="shared" si="53"/>
        <v>FI</v>
      </c>
    </row>
    <row r="1093" spans="1:14" x14ac:dyDescent="0.25">
      <c r="A1093">
        <v>801</v>
      </c>
      <c r="B1093">
        <v>1</v>
      </c>
      <c r="C1093" s="1">
        <v>32992</v>
      </c>
      <c r="D1093">
        <v>1</v>
      </c>
      <c r="E1093">
        <v>2</v>
      </c>
      <c r="F1093">
        <v>3</v>
      </c>
      <c r="G1093" t="s">
        <v>10</v>
      </c>
      <c r="H1093">
        <v>40</v>
      </c>
      <c r="I1093">
        <v>20072</v>
      </c>
      <c r="J1093">
        <v>2000</v>
      </c>
      <c r="K1093" s="3">
        <f>I1093*Code!$F$1</f>
        <v>21677.760000000002</v>
      </c>
      <c r="L1093" s="2">
        <f t="shared" si="51"/>
        <v>10.454166666666667</v>
      </c>
      <c r="M1093">
        <f t="shared" ca="1" si="52"/>
        <v>25</v>
      </c>
      <c r="N1093" t="str">
        <f t="shared" si="53"/>
        <v>ÖF</v>
      </c>
    </row>
    <row r="1094" spans="1:14" x14ac:dyDescent="0.25">
      <c r="A1094">
        <v>261</v>
      </c>
      <c r="B1094">
        <v>2</v>
      </c>
      <c r="C1094" s="1">
        <v>27930</v>
      </c>
      <c r="D1094">
        <v>1</v>
      </c>
      <c r="E1094">
        <v>4</v>
      </c>
      <c r="F1094">
        <v>4</v>
      </c>
      <c r="G1094" t="s">
        <v>12</v>
      </c>
      <c r="H1094">
        <v>39</v>
      </c>
      <c r="I1094">
        <v>20012</v>
      </c>
      <c r="J1094">
        <v>10008</v>
      </c>
      <c r="K1094" s="3">
        <f>I1094*Code!$F$1</f>
        <v>21612.960000000003</v>
      </c>
      <c r="L1094" s="2">
        <f t="shared" si="51"/>
        <v>10.69017094017094</v>
      </c>
      <c r="M1094">
        <f t="shared" ca="1" si="52"/>
        <v>39</v>
      </c>
      <c r="N1094" t="str">
        <f t="shared" si="53"/>
        <v>SO</v>
      </c>
    </row>
    <row r="1095" spans="1:14" x14ac:dyDescent="0.25">
      <c r="A1095">
        <v>1089</v>
      </c>
      <c r="B1095">
        <v>2</v>
      </c>
      <c r="C1095" s="1">
        <v>20147</v>
      </c>
      <c r="D1095">
        <v>1</v>
      </c>
      <c r="E1095">
        <v>1</v>
      </c>
      <c r="F1095">
        <v>4</v>
      </c>
      <c r="G1095" t="s">
        <v>14</v>
      </c>
      <c r="H1095">
        <v>13</v>
      </c>
      <c r="I1095">
        <v>19968</v>
      </c>
      <c r="J1095">
        <v>27891</v>
      </c>
      <c r="K1095" s="3">
        <f>I1095*Code!$F$1</f>
        <v>21565.440000000002</v>
      </c>
      <c r="L1095" s="2">
        <f t="shared" si="51"/>
        <v>32</v>
      </c>
      <c r="M1095">
        <f t="shared" ca="1" si="52"/>
        <v>61</v>
      </c>
      <c r="N1095" t="str">
        <f t="shared" si="53"/>
        <v>CO</v>
      </c>
    </row>
    <row r="1096" spans="1:14" x14ac:dyDescent="0.25">
      <c r="A1096">
        <v>873</v>
      </c>
      <c r="B1096">
        <v>2</v>
      </c>
      <c r="C1096" s="1">
        <v>32699</v>
      </c>
      <c r="D1096">
        <v>1</v>
      </c>
      <c r="E1096">
        <v>4</v>
      </c>
      <c r="F1096">
        <v>4</v>
      </c>
      <c r="G1096" t="s">
        <v>19</v>
      </c>
      <c r="H1096">
        <v>39</v>
      </c>
      <c r="I1096">
        <v>19940</v>
      </c>
      <c r="J1096">
        <v>3</v>
      </c>
      <c r="K1096" s="3">
        <f>I1096*Code!$F$1</f>
        <v>21535.200000000001</v>
      </c>
      <c r="L1096" s="2">
        <f t="shared" si="51"/>
        <v>10.651709401709402</v>
      </c>
      <c r="M1096">
        <f t="shared" ca="1" si="52"/>
        <v>26</v>
      </c>
      <c r="N1096" t="str">
        <f t="shared" si="53"/>
        <v>FI</v>
      </c>
    </row>
    <row r="1097" spans="1:14" x14ac:dyDescent="0.25">
      <c r="A1097">
        <v>381</v>
      </c>
      <c r="B1097">
        <v>2</v>
      </c>
      <c r="C1097" s="1">
        <v>27622</v>
      </c>
      <c r="D1097">
        <v>1</v>
      </c>
      <c r="E1097">
        <v>4</v>
      </c>
      <c r="F1097">
        <v>4</v>
      </c>
      <c r="G1097" t="s">
        <v>9</v>
      </c>
      <c r="H1097">
        <v>36</v>
      </c>
      <c r="I1097">
        <v>19920</v>
      </c>
      <c r="J1097">
        <v>1443</v>
      </c>
      <c r="K1097" s="3">
        <f>I1097*Code!$F$1</f>
        <v>21513.600000000002</v>
      </c>
      <c r="L1097" s="2">
        <f t="shared" si="51"/>
        <v>11.527777777777779</v>
      </c>
      <c r="M1097">
        <f t="shared" ca="1" si="52"/>
        <v>40</v>
      </c>
      <c r="N1097" t="str">
        <f t="shared" si="53"/>
        <v>SO</v>
      </c>
    </row>
    <row r="1098" spans="1:14" x14ac:dyDescent="0.25">
      <c r="A1098">
        <v>622</v>
      </c>
      <c r="B1098">
        <v>1</v>
      </c>
      <c r="C1098" s="1">
        <v>27020</v>
      </c>
      <c r="D1098">
        <v>1</v>
      </c>
      <c r="E1098">
        <v>3</v>
      </c>
      <c r="F1098">
        <v>4</v>
      </c>
      <c r="G1098" t="s">
        <v>19</v>
      </c>
      <c r="H1098">
        <v>38</v>
      </c>
      <c r="I1098">
        <v>19872</v>
      </c>
      <c r="J1098">
        <v>0</v>
      </c>
      <c r="K1098" s="3">
        <f>I1098*Code!$F$1</f>
        <v>21461.760000000002</v>
      </c>
      <c r="L1098" s="2">
        <f t="shared" si="51"/>
        <v>10.894736842105264</v>
      </c>
      <c r="M1098">
        <f t="shared" ca="1" si="52"/>
        <v>42</v>
      </c>
      <c r="N1098" t="str">
        <f t="shared" si="53"/>
        <v>FI</v>
      </c>
    </row>
    <row r="1099" spans="1:14" x14ac:dyDescent="0.25">
      <c r="A1099">
        <v>703</v>
      </c>
      <c r="B1099">
        <v>2</v>
      </c>
      <c r="C1099" s="1">
        <v>32478</v>
      </c>
      <c r="D1099">
        <v>1</v>
      </c>
      <c r="E1099">
        <v>4</v>
      </c>
      <c r="F1099">
        <v>4</v>
      </c>
      <c r="G1099" t="s">
        <v>14</v>
      </c>
      <c r="H1099">
        <v>39</v>
      </c>
      <c r="I1099">
        <v>19852</v>
      </c>
      <c r="J1099">
        <v>8642</v>
      </c>
      <c r="K1099" s="3">
        <f>I1099*Code!$F$1</f>
        <v>21440.16</v>
      </c>
      <c r="L1099" s="2">
        <f t="shared" si="51"/>
        <v>10.604700854700855</v>
      </c>
      <c r="M1099">
        <f t="shared" ca="1" si="52"/>
        <v>27</v>
      </c>
      <c r="N1099" t="str">
        <f t="shared" si="53"/>
        <v>CO</v>
      </c>
    </row>
    <row r="1100" spans="1:14" x14ac:dyDescent="0.25">
      <c r="A1100">
        <v>1149</v>
      </c>
      <c r="B1100">
        <v>1</v>
      </c>
      <c r="C1100" s="1">
        <v>33200</v>
      </c>
      <c r="D1100">
        <v>1</v>
      </c>
      <c r="E1100">
        <v>2</v>
      </c>
      <c r="F1100">
        <v>3</v>
      </c>
      <c r="G1100" t="s">
        <v>10</v>
      </c>
      <c r="H1100">
        <v>41</v>
      </c>
      <c r="I1100">
        <v>19828</v>
      </c>
      <c r="J1100">
        <v>1301</v>
      </c>
      <c r="K1100" s="3">
        <f>I1100*Code!$F$1</f>
        <v>21414.240000000002</v>
      </c>
      <c r="L1100" s="2">
        <f t="shared" si="51"/>
        <v>10.075203252032521</v>
      </c>
      <c r="M1100">
        <f t="shared" ca="1" si="52"/>
        <v>25</v>
      </c>
      <c r="N1100" t="str">
        <f t="shared" si="53"/>
        <v>ÖF</v>
      </c>
    </row>
    <row r="1101" spans="1:14" x14ac:dyDescent="0.25">
      <c r="A1101">
        <v>271</v>
      </c>
      <c r="B1101">
        <v>2</v>
      </c>
      <c r="C1101" s="1">
        <v>19628</v>
      </c>
      <c r="D1101">
        <v>1</v>
      </c>
      <c r="E1101">
        <v>4</v>
      </c>
      <c r="F1101">
        <v>4</v>
      </c>
      <c r="G1101" t="s">
        <v>21</v>
      </c>
      <c r="H1101">
        <v>30</v>
      </c>
      <c r="I1101">
        <v>19812</v>
      </c>
      <c r="J1101">
        <v>87830</v>
      </c>
      <c r="K1101" s="3">
        <f>I1101*Code!$F$1</f>
        <v>21396.960000000003</v>
      </c>
      <c r="L1101" s="2">
        <f t="shared" si="51"/>
        <v>13.758333333333333</v>
      </c>
      <c r="M1101">
        <f t="shared" ca="1" si="52"/>
        <v>62</v>
      </c>
      <c r="N1101" t="str">
        <f t="shared" si="53"/>
        <v>CO</v>
      </c>
    </row>
    <row r="1102" spans="1:14" x14ac:dyDescent="0.25">
      <c r="A1102">
        <v>577</v>
      </c>
      <c r="B1102">
        <v>1</v>
      </c>
      <c r="C1102" s="1">
        <v>33241</v>
      </c>
      <c r="D1102">
        <v>1</v>
      </c>
      <c r="E1102">
        <v>4</v>
      </c>
      <c r="F1102">
        <v>4</v>
      </c>
      <c r="G1102" t="s">
        <v>12</v>
      </c>
      <c r="H1102">
        <v>38</v>
      </c>
      <c r="I1102">
        <v>19792</v>
      </c>
      <c r="J1102">
        <v>10586</v>
      </c>
      <c r="K1102" s="3">
        <f>I1102*Code!$F$1</f>
        <v>21375.360000000001</v>
      </c>
      <c r="L1102" s="2">
        <f t="shared" si="51"/>
        <v>10.850877192982455</v>
      </c>
      <c r="M1102">
        <f t="shared" ca="1" si="52"/>
        <v>25</v>
      </c>
      <c r="N1102" t="str">
        <f t="shared" si="53"/>
        <v>SO</v>
      </c>
    </row>
    <row r="1103" spans="1:14" x14ac:dyDescent="0.25">
      <c r="A1103">
        <v>347</v>
      </c>
      <c r="B1103">
        <v>1</v>
      </c>
      <c r="C1103" s="1">
        <v>29361</v>
      </c>
      <c r="D1103">
        <v>1</v>
      </c>
      <c r="E1103">
        <v>3</v>
      </c>
      <c r="F1103">
        <v>4</v>
      </c>
      <c r="G1103" t="s">
        <v>11</v>
      </c>
      <c r="H1103">
        <v>40</v>
      </c>
      <c r="I1103">
        <v>19768</v>
      </c>
      <c r="J1103">
        <v>1418</v>
      </c>
      <c r="K1103" s="3">
        <f>I1103*Code!$F$1</f>
        <v>21349.440000000002</v>
      </c>
      <c r="L1103" s="2">
        <f t="shared" si="51"/>
        <v>10.295833333333333</v>
      </c>
      <c r="M1103">
        <f t="shared" ca="1" si="52"/>
        <v>35</v>
      </c>
      <c r="N1103" t="str">
        <f t="shared" si="53"/>
        <v>IT</v>
      </c>
    </row>
    <row r="1104" spans="1:14" x14ac:dyDescent="0.25">
      <c r="A1104">
        <v>583</v>
      </c>
      <c r="B1104">
        <v>2</v>
      </c>
      <c r="C1104" s="1">
        <v>26822</v>
      </c>
      <c r="D1104">
        <v>1</v>
      </c>
      <c r="E1104">
        <v>4</v>
      </c>
      <c r="F1104">
        <v>4</v>
      </c>
      <c r="G1104" t="s">
        <v>9</v>
      </c>
      <c r="H1104">
        <v>39</v>
      </c>
      <c r="I1104">
        <v>19768</v>
      </c>
      <c r="J1104">
        <v>2358</v>
      </c>
      <c r="K1104" s="3">
        <f>I1104*Code!$F$1</f>
        <v>21349.440000000002</v>
      </c>
      <c r="L1104" s="2">
        <f t="shared" si="51"/>
        <v>10.55982905982906</v>
      </c>
      <c r="M1104">
        <f t="shared" ca="1" si="52"/>
        <v>42</v>
      </c>
      <c r="N1104" t="str">
        <f t="shared" si="53"/>
        <v>SO</v>
      </c>
    </row>
    <row r="1105" spans="1:14" x14ac:dyDescent="0.25">
      <c r="A1105">
        <v>712</v>
      </c>
      <c r="B1105">
        <v>2</v>
      </c>
      <c r="C1105" s="1">
        <v>24930</v>
      </c>
      <c r="D1105">
        <v>1</v>
      </c>
      <c r="E1105">
        <v>3</v>
      </c>
      <c r="F1105">
        <v>4</v>
      </c>
      <c r="G1105" t="s">
        <v>11</v>
      </c>
      <c r="H1105">
        <v>38</v>
      </c>
      <c r="I1105">
        <v>19744</v>
      </c>
      <c r="J1105">
        <v>9759</v>
      </c>
      <c r="K1105" s="3">
        <f>I1105*Code!$F$1</f>
        <v>21323.52</v>
      </c>
      <c r="L1105" s="2">
        <f t="shared" si="51"/>
        <v>10.824561403508772</v>
      </c>
      <c r="M1105">
        <f t="shared" ca="1" si="52"/>
        <v>47</v>
      </c>
      <c r="N1105" t="str">
        <f t="shared" si="53"/>
        <v>IT</v>
      </c>
    </row>
    <row r="1106" spans="1:14" x14ac:dyDescent="0.25">
      <c r="A1106">
        <v>579</v>
      </c>
      <c r="B1106">
        <v>1</v>
      </c>
      <c r="C1106" s="1">
        <v>28582</v>
      </c>
      <c r="D1106">
        <v>1</v>
      </c>
      <c r="E1106">
        <v>3</v>
      </c>
      <c r="F1106">
        <v>5</v>
      </c>
      <c r="G1106" t="s">
        <v>13</v>
      </c>
      <c r="H1106">
        <v>39</v>
      </c>
      <c r="I1106">
        <v>19700</v>
      </c>
      <c r="J1106">
        <v>3500</v>
      </c>
      <c r="K1106" s="3">
        <f>I1106*Code!$F$1</f>
        <v>21276</v>
      </c>
      <c r="L1106" s="2">
        <f t="shared" si="51"/>
        <v>10.523504273504274</v>
      </c>
      <c r="M1106">
        <f t="shared" ca="1" si="52"/>
        <v>37</v>
      </c>
      <c r="N1106" t="str">
        <f t="shared" si="53"/>
        <v>IN</v>
      </c>
    </row>
    <row r="1107" spans="1:14" x14ac:dyDescent="0.25">
      <c r="A1107">
        <v>1013</v>
      </c>
      <c r="B1107">
        <v>1</v>
      </c>
      <c r="C1107" s="1">
        <v>28397</v>
      </c>
      <c r="D1107">
        <v>1</v>
      </c>
      <c r="E1107">
        <v>4</v>
      </c>
      <c r="F1107">
        <v>4</v>
      </c>
      <c r="G1107" t="s">
        <v>15</v>
      </c>
      <c r="H1107">
        <v>38</v>
      </c>
      <c r="I1107">
        <v>19672</v>
      </c>
      <c r="J1107">
        <v>8648</v>
      </c>
      <c r="K1107" s="3">
        <f>I1107*Code!$F$1</f>
        <v>21245.760000000002</v>
      </c>
      <c r="L1107" s="2">
        <f t="shared" si="51"/>
        <v>10.785087719298245</v>
      </c>
      <c r="M1107">
        <f t="shared" ca="1" si="52"/>
        <v>38</v>
      </c>
      <c r="N1107" t="str">
        <f t="shared" si="53"/>
        <v>FI</v>
      </c>
    </row>
    <row r="1108" spans="1:14" x14ac:dyDescent="0.25">
      <c r="A1108">
        <v>422</v>
      </c>
      <c r="B1108">
        <v>2</v>
      </c>
      <c r="C1108" s="1">
        <v>31322</v>
      </c>
      <c r="D1108">
        <v>1</v>
      </c>
      <c r="E1108">
        <v>1</v>
      </c>
      <c r="F1108">
        <v>4</v>
      </c>
      <c r="G1108" t="s">
        <v>19</v>
      </c>
      <c r="H1108">
        <v>39</v>
      </c>
      <c r="I1108">
        <v>19632</v>
      </c>
      <c r="J1108">
        <v>0</v>
      </c>
      <c r="K1108" s="3">
        <f>I1108*Code!$F$1</f>
        <v>21202.560000000001</v>
      </c>
      <c r="L1108" s="2">
        <f t="shared" si="51"/>
        <v>10.487179487179487</v>
      </c>
      <c r="M1108">
        <f t="shared" ca="1" si="52"/>
        <v>30</v>
      </c>
      <c r="N1108" t="str">
        <f t="shared" si="53"/>
        <v>FI</v>
      </c>
    </row>
    <row r="1109" spans="1:14" x14ac:dyDescent="0.25">
      <c r="A1109">
        <v>509</v>
      </c>
      <c r="B1109">
        <v>1</v>
      </c>
      <c r="C1109" s="1">
        <v>24046</v>
      </c>
      <c r="D1109">
        <v>1</v>
      </c>
      <c r="E1109">
        <v>4</v>
      </c>
      <c r="F1109">
        <v>4</v>
      </c>
      <c r="G1109" t="s">
        <v>15</v>
      </c>
      <c r="H1109">
        <v>37</v>
      </c>
      <c r="I1109">
        <v>19556</v>
      </c>
      <c r="J1109">
        <v>4373</v>
      </c>
      <c r="K1109" s="3">
        <f>I1109*Code!$F$1</f>
        <v>21120.480000000003</v>
      </c>
      <c r="L1109" s="2">
        <f t="shared" si="51"/>
        <v>11.011261261261261</v>
      </c>
      <c r="M1109">
        <f t="shared" ca="1" si="52"/>
        <v>50</v>
      </c>
      <c r="N1109" t="str">
        <f t="shared" si="53"/>
        <v>FI</v>
      </c>
    </row>
    <row r="1110" spans="1:14" x14ac:dyDescent="0.25">
      <c r="A1110">
        <v>358</v>
      </c>
      <c r="B1110">
        <v>2</v>
      </c>
      <c r="C1110" s="1">
        <v>24237</v>
      </c>
      <c r="D1110">
        <v>1</v>
      </c>
      <c r="E1110">
        <v>4</v>
      </c>
      <c r="F1110">
        <v>4</v>
      </c>
      <c r="G1110" t="s">
        <v>15</v>
      </c>
      <c r="H1110">
        <v>38</v>
      </c>
      <c r="I1110">
        <v>19532</v>
      </c>
      <c r="J1110">
        <v>4613</v>
      </c>
      <c r="K1110" s="3">
        <f>I1110*Code!$F$1</f>
        <v>21094.560000000001</v>
      </c>
      <c r="L1110" s="2">
        <f t="shared" si="51"/>
        <v>10.708333333333334</v>
      </c>
      <c r="M1110">
        <f t="shared" ca="1" si="52"/>
        <v>49</v>
      </c>
      <c r="N1110" t="str">
        <f t="shared" si="53"/>
        <v>FI</v>
      </c>
    </row>
    <row r="1111" spans="1:14" x14ac:dyDescent="0.25">
      <c r="A1111">
        <v>1048</v>
      </c>
      <c r="B1111">
        <v>2</v>
      </c>
      <c r="C1111" s="1">
        <v>31662</v>
      </c>
      <c r="D1111">
        <v>1</v>
      </c>
      <c r="E1111">
        <v>4</v>
      </c>
      <c r="F1111">
        <v>4</v>
      </c>
      <c r="G1111" t="s">
        <v>20</v>
      </c>
      <c r="H1111">
        <v>20</v>
      </c>
      <c r="I1111">
        <v>19448</v>
      </c>
      <c r="J1111">
        <v>0</v>
      </c>
      <c r="K1111" s="3">
        <f>I1111*Code!$F$1</f>
        <v>21003.84</v>
      </c>
      <c r="L1111" s="2">
        <f t="shared" si="51"/>
        <v>20.258333333333333</v>
      </c>
      <c r="M1111">
        <f t="shared" ca="1" si="52"/>
        <v>29</v>
      </c>
      <c r="N1111" t="str">
        <f t="shared" si="53"/>
        <v>IT</v>
      </c>
    </row>
    <row r="1112" spans="1:14" x14ac:dyDescent="0.25">
      <c r="A1112">
        <v>1117</v>
      </c>
      <c r="B1112">
        <v>1</v>
      </c>
      <c r="C1112" s="1">
        <v>33894</v>
      </c>
      <c r="D1112">
        <v>1</v>
      </c>
      <c r="E1112">
        <v>3</v>
      </c>
      <c r="F1112">
        <v>5</v>
      </c>
      <c r="G1112" t="s">
        <v>13</v>
      </c>
      <c r="H1112">
        <v>40</v>
      </c>
      <c r="I1112">
        <v>19428</v>
      </c>
      <c r="J1112">
        <v>5000</v>
      </c>
      <c r="K1112" s="3">
        <f>I1112*Code!$F$1</f>
        <v>20982.240000000002</v>
      </c>
      <c r="L1112" s="2">
        <f t="shared" si="51"/>
        <v>10.11875</v>
      </c>
      <c r="M1112">
        <f t="shared" ca="1" si="52"/>
        <v>23</v>
      </c>
      <c r="N1112" t="str">
        <f t="shared" si="53"/>
        <v>IN</v>
      </c>
    </row>
    <row r="1113" spans="1:14" x14ac:dyDescent="0.25">
      <c r="A1113">
        <v>1251</v>
      </c>
      <c r="B1113">
        <v>2</v>
      </c>
      <c r="C1113" s="1">
        <v>24239</v>
      </c>
      <c r="D1113">
        <v>1</v>
      </c>
      <c r="E1113">
        <v>4</v>
      </c>
      <c r="F1113">
        <v>4</v>
      </c>
      <c r="G1113" t="s">
        <v>19</v>
      </c>
      <c r="H1113">
        <v>35</v>
      </c>
      <c r="I1113">
        <v>19400</v>
      </c>
      <c r="J1113">
        <v>12150</v>
      </c>
      <c r="K1113" s="3">
        <f>I1113*Code!$F$1</f>
        <v>20952</v>
      </c>
      <c r="L1113" s="2">
        <f t="shared" si="51"/>
        <v>11.547619047619047</v>
      </c>
      <c r="M1113">
        <f t="shared" ca="1" si="52"/>
        <v>49</v>
      </c>
      <c r="N1113" t="str">
        <f t="shared" si="53"/>
        <v>FI</v>
      </c>
    </row>
    <row r="1114" spans="1:14" x14ac:dyDescent="0.25">
      <c r="A1114">
        <v>733</v>
      </c>
      <c r="B1114">
        <v>2</v>
      </c>
      <c r="C1114" s="1">
        <v>26176</v>
      </c>
      <c r="D1114">
        <v>1</v>
      </c>
      <c r="E1114">
        <v>4</v>
      </c>
      <c r="F1114">
        <v>4</v>
      </c>
      <c r="G1114" t="s">
        <v>12</v>
      </c>
      <c r="H1114">
        <v>19</v>
      </c>
      <c r="I1114">
        <v>19380</v>
      </c>
      <c r="J1114">
        <v>26010</v>
      </c>
      <c r="K1114" s="3">
        <f>I1114*Code!$F$1</f>
        <v>20930.400000000001</v>
      </c>
      <c r="L1114" s="2">
        <f t="shared" si="51"/>
        <v>21.25</v>
      </c>
      <c r="M1114">
        <f t="shared" ca="1" si="52"/>
        <v>44</v>
      </c>
      <c r="N1114" t="str">
        <f t="shared" si="53"/>
        <v>SO</v>
      </c>
    </row>
    <row r="1115" spans="1:14" x14ac:dyDescent="0.25">
      <c r="A1115">
        <v>932</v>
      </c>
      <c r="B1115">
        <v>2</v>
      </c>
      <c r="C1115" s="1">
        <v>29823</v>
      </c>
      <c r="D1115">
        <v>1</v>
      </c>
      <c r="E1115">
        <v>4</v>
      </c>
      <c r="F1115">
        <v>5</v>
      </c>
      <c r="G1115" t="s">
        <v>13</v>
      </c>
      <c r="H1115">
        <v>38</v>
      </c>
      <c r="I1115">
        <v>19340</v>
      </c>
      <c r="J1115">
        <v>1800</v>
      </c>
      <c r="K1115" s="3">
        <f>I1115*Code!$F$1</f>
        <v>20887.2</v>
      </c>
      <c r="L1115" s="2">
        <f t="shared" si="51"/>
        <v>10.603070175438596</v>
      </c>
      <c r="M1115">
        <f t="shared" ca="1" si="52"/>
        <v>34</v>
      </c>
      <c r="N1115" t="str">
        <f t="shared" si="53"/>
        <v>IN</v>
      </c>
    </row>
    <row r="1116" spans="1:14" x14ac:dyDescent="0.25">
      <c r="A1116">
        <v>995</v>
      </c>
      <c r="B1116">
        <v>2</v>
      </c>
      <c r="C1116" s="1">
        <v>26771</v>
      </c>
      <c r="D1116">
        <v>1</v>
      </c>
      <c r="E1116">
        <v>4</v>
      </c>
      <c r="F1116">
        <v>4</v>
      </c>
      <c r="G1116" t="s">
        <v>9</v>
      </c>
      <c r="H1116">
        <v>32</v>
      </c>
      <c r="I1116">
        <v>19252</v>
      </c>
      <c r="J1116">
        <v>2560</v>
      </c>
      <c r="K1116" s="3">
        <f>I1116*Code!$F$1</f>
        <v>20792.16</v>
      </c>
      <c r="L1116" s="2">
        <f t="shared" si="51"/>
        <v>12.533854166666666</v>
      </c>
      <c r="M1116">
        <f t="shared" ca="1" si="52"/>
        <v>42</v>
      </c>
      <c r="N1116" t="str">
        <f t="shared" si="53"/>
        <v>SO</v>
      </c>
    </row>
    <row r="1117" spans="1:14" x14ac:dyDescent="0.25">
      <c r="A1117">
        <v>1181</v>
      </c>
      <c r="B1117">
        <v>2</v>
      </c>
      <c r="C1117" s="1">
        <v>28797</v>
      </c>
      <c r="D1117">
        <v>1</v>
      </c>
      <c r="E1117">
        <v>4</v>
      </c>
      <c r="F1117">
        <v>4</v>
      </c>
      <c r="G1117" t="s">
        <v>19</v>
      </c>
      <c r="H1117">
        <v>40</v>
      </c>
      <c r="I1117">
        <v>19228</v>
      </c>
      <c r="J1117">
        <v>178420</v>
      </c>
      <c r="K1117" s="3">
        <f>I1117*Code!$F$1</f>
        <v>20766.240000000002</v>
      </c>
      <c r="L1117" s="2">
        <f t="shared" si="51"/>
        <v>10.014583333333333</v>
      </c>
      <c r="M1117">
        <f t="shared" ca="1" si="52"/>
        <v>37</v>
      </c>
      <c r="N1117" t="str">
        <f t="shared" si="53"/>
        <v>FI</v>
      </c>
    </row>
    <row r="1118" spans="1:14" x14ac:dyDescent="0.25">
      <c r="A1118">
        <v>1067</v>
      </c>
      <c r="B1118">
        <v>2</v>
      </c>
      <c r="C1118" s="1">
        <v>30292</v>
      </c>
      <c r="D1118">
        <v>1</v>
      </c>
      <c r="E1118">
        <v>2</v>
      </c>
      <c r="F1118">
        <v>5</v>
      </c>
      <c r="G1118" t="s">
        <v>13</v>
      </c>
      <c r="H1118">
        <v>40</v>
      </c>
      <c r="I1118">
        <v>19224</v>
      </c>
      <c r="J1118">
        <v>1379</v>
      </c>
      <c r="K1118" s="3">
        <f>I1118*Code!$F$1</f>
        <v>20761.920000000002</v>
      </c>
      <c r="L1118" s="2">
        <f t="shared" si="51"/>
        <v>10.012499999999999</v>
      </c>
      <c r="M1118">
        <f t="shared" ca="1" si="52"/>
        <v>33</v>
      </c>
      <c r="N1118" t="str">
        <f t="shared" si="53"/>
        <v>IN</v>
      </c>
    </row>
    <row r="1119" spans="1:14" x14ac:dyDescent="0.25">
      <c r="A1119">
        <v>1238</v>
      </c>
      <c r="B1119">
        <v>1</v>
      </c>
      <c r="C1119" s="1">
        <v>29763</v>
      </c>
      <c r="D1119">
        <v>1</v>
      </c>
      <c r="E1119">
        <v>4</v>
      </c>
      <c r="F1119">
        <v>4</v>
      </c>
      <c r="G1119" t="s">
        <v>15</v>
      </c>
      <c r="H1119">
        <v>38</v>
      </c>
      <c r="I1119">
        <v>19176</v>
      </c>
      <c r="J1119">
        <v>41000</v>
      </c>
      <c r="K1119" s="3">
        <f>I1119*Code!$F$1</f>
        <v>20710.080000000002</v>
      </c>
      <c r="L1119" s="2">
        <f t="shared" si="51"/>
        <v>10.513157894736842</v>
      </c>
      <c r="M1119">
        <f t="shared" ca="1" si="52"/>
        <v>34</v>
      </c>
      <c r="N1119" t="str">
        <f t="shared" si="53"/>
        <v>FI</v>
      </c>
    </row>
    <row r="1120" spans="1:14" x14ac:dyDescent="0.25">
      <c r="A1120">
        <v>1046</v>
      </c>
      <c r="B1120">
        <v>2</v>
      </c>
      <c r="C1120" s="1">
        <v>27984</v>
      </c>
      <c r="D1120">
        <v>1</v>
      </c>
      <c r="E1120">
        <v>4</v>
      </c>
      <c r="F1120">
        <v>4</v>
      </c>
      <c r="G1120" t="s">
        <v>20</v>
      </c>
      <c r="H1120">
        <v>39</v>
      </c>
      <c r="I1120">
        <v>19160</v>
      </c>
      <c r="J1120">
        <v>58800</v>
      </c>
      <c r="K1120" s="3">
        <f>I1120*Code!$F$1</f>
        <v>20692.800000000003</v>
      </c>
      <c r="L1120" s="2">
        <f t="shared" si="51"/>
        <v>10.235042735042734</v>
      </c>
      <c r="M1120">
        <f t="shared" ca="1" si="52"/>
        <v>39</v>
      </c>
      <c r="N1120" t="str">
        <f t="shared" si="53"/>
        <v>IT</v>
      </c>
    </row>
    <row r="1121" spans="1:14" x14ac:dyDescent="0.25">
      <c r="A1121">
        <v>594</v>
      </c>
      <c r="B1121">
        <v>1</v>
      </c>
      <c r="C1121" s="1">
        <v>33140</v>
      </c>
      <c r="D1121">
        <v>1</v>
      </c>
      <c r="E1121">
        <v>1</v>
      </c>
      <c r="F1121">
        <v>3</v>
      </c>
      <c r="G1121" t="s">
        <v>10</v>
      </c>
      <c r="H1121">
        <v>39</v>
      </c>
      <c r="I1121">
        <v>19068</v>
      </c>
      <c r="J1121">
        <v>98</v>
      </c>
      <c r="K1121" s="3">
        <f>I1121*Code!$F$1</f>
        <v>20593.440000000002</v>
      </c>
      <c r="L1121" s="2">
        <f t="shared" si="51"/>
        <v>10.185897435897436</v>
      </c>
      <c r="M1121">
        <f t="shared" ca="1" si="52"/>
        <v>25</v>
      </c>
      <c r="N1121" t="str">
        <f t="shared" si="53"/>
        <v>ÖF</v>
      </c>
    </row>
    <row r="1122" spans="1:14" x14ac:dyDescent="0.25">
      <c r="A1122">
        <v>324</v>
      </c>
      <c r="B1122">
        <v>1</v>
      </c>
      <c r="C1122" s="1">
        <v>32447</v>
      </c>
      <c r="D1122">
        <v>1</v>
      </c>
      <c r="E1122">
        <v>4</v>
      </c>
      <c r="F1122">
        <v>4</v>
      </c>
      <c r="G1122" t="s">
        <v>14</v>
      </c>
      <c r="H1122">
        <v>40</v>
      </c>
      <c r="I1122">
        <v>19048</v>
      </c>
      <c r="J1122">
        <v>65</v>
      </c>
      <c r="K1122" s="3">
        <f>I1122*Code!$F$1</f>
        <v>20571.84</v>
      </c>
      <c r="L1122" s="2">
        <f t="shared" si="51"/>
        <v>9.9208333333333325</v>
      </c>
      <c r="M1122">
        <f t="shared" ca="1" si="52"/>
        <v>27</v>
      </c>
      <c r="N1122" t="str">
        <f t="shared" si="53"/>
        <v>CO</v>
      </c>
    </row>
    <row r="1123" spans="1:14" x14ac:dyDescent="0.25">
      <c r="A1123">
        <v>195</v>
      </c>
      <c r="B1123">
        <v>1</v>
      </c>
      <c r="C1123" s="1">
        <v>28895</v>
      </c>
      <c r="D1123">
        <v>1</v>
      </c>
      <c r="E1123">
        <v>4</v>
      </c>
      <c r="F1123">
        <v>5</v>
      </c>
      <c r="G1123" t="s">
        <v>13</v>
      </c>
      <c r="H1123">
        <v>40</v>
      </c>
      <c r="I1123">
        <v>19000</v>
      </c>
      <c r="J1123">
        <v>7000</v>
      </c>
      <c r="K1123" s="3">
        <f>I1123*Code!$F$1</f>
        <v>20520</v>
      </c>
      <c r="L1123" s="2">
        <f t="shared" si="51"/>
        <v>9.8958333333333339</v>
      </c>
      <c r="M1123">
        <f t="shared" ca="1" si="52"/>
        <v>37</v>
      </c>
      <c r="N1123" t="str">
        <f t="shared" si="53"/>
        <v>IN</v>
      </c>
    </row>
    <row r="1124" spans="1:14" x14ac:dyDescent="0.25">
      <c r="A1124">
        <v>321</v>
      </c>
      <c r="B1124">
        <v>2</v>
      </c>
      <c r="C1124" s="1">
        <v>24156</v>
      </c>
      <c r="D1124">
        <v>1</v>
      </c>
      <c r="E1124">
        <v>4</v>
      </c>
      <c r="F1124">
        <v>4</v>
      </c>
      <c r="G1124" t="s">
        <v>11</v>
      </c>
      <c r="H1124">
        <v>38</v>
      </c>
      <c r="I1124">
        <v>18972</v>
      </c>
      <c r="J1124">
        <v>2835</v>
      </c>
      <c r="K1124" s="3">
        <f>I1124*Code!$F$1</f>
        <v>20489.760000000002</v>
      </c>
      <c r="L1124" s="2">
        <f t="shared" si="51"/>
        <v>10.401315789473685</v>
      </c>
      <c r="M1124">
        <f t="shared" ca="1" si="52"/>
        <v>50</v>
      </c>
      <c r="N1124" t="str">
        <f t="shared" si="53"/>
        <v>IT</v>
      </c>
    </row>
    <row r="1125" spans="1:14" x14ac:dyDescent="0.25">
      <c r="A1125">
        <v>94</v>
      </c>
      <c r="B1125">
        <v>1</v>
      </c>
      <c r="C1125" s="1">
        <v>33440</v>
      </c>
      <c r="D1125">
        <v>1</v>
      </c>
      <c r="E1125">
        <v>4</v>
      </c>
      <c r="F1125">
        <v>4</v>
      </c>
      <c r="G1125" t="s">
        <v>14</v>
      </c>
      <c r="H1125">
        <v>39</v>
      </c>
      <c r="I1125">
        <v>18964</v>
      </c>
      <c r="J1125">
        <v>3603</v>
      </c>
      <c r="K1125" s="3">
        <f>I1125*Code!$F$1</f>
        <v>20481.120000000003</v>
      </c>
      <c r="L1125" s="2">
        <f t="shared" si="51"/>
        <v>10.130341880341881</v>
      </c>
      <c r="M1125">
        <f t="shared" ca="1" si="52"/>
        <v>24</v>
      </c>
      <c r="N1125" t="str">
        <f t="shared" si="53"/>
        <v>CO</v>
      </c>
    </row>
    <row r="1126" spans="1:14" x14ac:dyDescent="0.25">
      <c r="A1126">
        <v>144</v>
      </c>
      <c r="B1126">
        <v>1</v>
      </c>
      <c r="C1126" s="1">
        <v>30011</v>
      </c>
      <c r="D1126">
        <v>1</v>
      </c>
      <c r="E1126">
        <v>3</v>
      </c>
      <c r="F1126">
        <v>2</v>
      </c>
      <c r="G1126" t="s">
        <v>20</v>
      </c>
      <c r="H1126">
        <v>45</v>
      </c>
      <c r="I1126">
        <v>18948</v>
      </c>
      <c r="J1126">
        <v>3254</v>
      </c>
      <c r="K1126" s="3">
        <f>I1126*Code!$F$1</f>
        <v>20463.84</v>
      </c>
      <c r="L1126" s="2">
        <f t="shared" si="51"/>
        <v>8.7722222222222221</v>
      </c>
      <c r="M1126">
        <f t="shared" ca="1" si="52"/>
        <v>34</v>
      </c>
      <c r="N1126" t="str">
        <f t="shared" si="53"/>
        <v>IT</v>
      </c>
    </row>
    <row r="1127" spans="1:14" x14ac:dyDescent="0.25">
      <c r="A1127">
        <v>1259</v>
      </c>
      <c r="B1127">
        <v>2</v>
      </c>
      <c r="C1127" s="1">
        <v>21491</v>
      </c>
      <c r="D1127">
        <v>1</v>
      </c>
      <c r="E1127">
        <v>2</v>
      </c>
      <c r="F1127">
        <v>4</v>
      </c>
      <c r="G1127" t="s">
        <v>15</v>
      </c>
      <c r="H1127">
        <v>40</v>
      </c>
      <c r="I1127">
        <v>18948</v>
      </c>
      <c r="J1127">
        <v>16419</v>
      </c>
      <c r="K1127" s="3">
        <f>I1127*Code!$F$1</f>
        <v>20463.84</v>
      </c>
      <c r="L1127" s="2">
        <f t="shared" si="51"/>
        <v>9.8687500000000004</v>
      </c>
      <c r="M1127">
        <f t="shared" ca="1" si="52"/>
        <v>57</v>
      </c>
      <c r="N1127" t="str">
        <f t="shared" si="53"/>
        <v>FI</v>
      </c>
    </row>
    <row r="1128" spans="1:14" x14ac:dyDescent="0.25">
      <c r="A1128">
        <v>21</v>
      </c>
      <c r="B1128">
        <v>2</v>
      </c>
      <c r="C1128" s="1">
        <v>30304</v>
      </c>
      <c r="D1128">
        <v>1</v>
      </c>
      <c r="E1128">
        <v>4</v>
      </c>
      <c r="F1128">
        <v>4</v>
      </c>
      <c r="G1128" t="s">
        <v>12</v>
      </c>
      <c r="H1128">
        <v>20</v>
      </c>
      <c r="I1128">
        <v>18924</v>
      </c>
      <c r="J1128">
        <v>2750</v>
      </c>
      <c r="K1128" s="3">
        <f>I1128*Code!$F$1</f>
        <v>20437.920000000002</v>
      </c>
      <c r="L1128" s="2">
        <f t="shared" si="51"/>
        <v>19.712499999999999</v>
      </c>
      <c r="M1128">
        <f t="shared" ca="1" si="52"/>
        <v>33</v>
      </c>
      <c r="N1128" t="str">
        <f t="shared" si="53"/>
        <v>SO</v>
      </c>
    </row>
    <row r="1129" spans="1:14" x14ac:dyDescent="0.25">
      <c r="A1129">
        <v>1168</v>
      </c>
      <c r="B1129">
        <v>1</v>
      </c>
      <c r="C1129" s="1">
        <v>20233</v>
      </c>
      <c r="D1129">
        <v>1</v>
      </c>
      <c r="E1129">
        <v>4</v>
      </c>
      <c r="F1129">
        <v>5</v>
      </c>
      <c r="G1129" t="s">
        <v>13</v>
      </c>
      <c r="H1129">
        <v>40</v>
      </c>
      <c r="I1129">
        <v>18900</v>
      </c>
      <c r="J1129">
        <v>30600</v>
      </c>
      <c r="K1129" s="3">
        <f>I1129*Code!$F$1</f>
        <v>20412</v>
      </c>
      <c r="L1129" s="2">
        <f t="shared" si="51"/>
        <v>9.84375</v>
      </c>
      <c r="M1129">
        <f t="shared" ca="1" si="52"/>
        <v>60</v>
      </c>
      <c r="N1129" t="str">
        <f t="shared" si="53"/>
        <v>IN</v>
      </c>
    </row>
    <row r="1130" spans="1:14" x14ac:dyDescent="0.25">
      <c r="A1130">
        <v>974</v>
      </c>
      <c r="B1130">
        <v>1</v>
      </c>
      <c r="C1130" s="1">
        <v>20619</v>
      </c>
      <c r="D1130">
        <v>1</v>
      </c>
      <c r="E1130">
        <v>4</v>
      </c>
      <c r="F1130">
        <v>5</v>
      </c>
      <c r="G1130" t="s">
        <v>16</v>
      </c>
      <c r="H1130">
        <v>20</v>
      </c>
      <c r="I1130">
        <v>18832</v>
      </c>
      <c r="J1130">
        <v>3000</v>
      </c>
      <c r="K1130" s="3">
        <f>I1130*Code!$F$1</f>
        <v>20338.560000000001</v>
      </c>
      <c r="L1130" s="2">
        <f t="shared" si="51"/>
        <v>19.616666666666667</v>
      </c>
      <c r="M1130">
        <f t="shared" ca="1" si="52"/>
        <v>59</v>
      </c>
      <c r="N1130" t="str">
        <f t="shared" si="53"/>
        <v>IN</v>
      </c>
    </row>
    <row r="1131" spans="1:14" x14ac:dyDescent="0.25">
      <c r="A1131">
        <v>378</v>
      </c>
      <c r="B1131">
        <v>2</v>
      </c>
      <c r="C1131" s="1">
        <v>26906</v>
      </c>
      <c r="D1131">
        <v>1</v>
      </c>
      <c r="E1131">
        <v>4</v>
      </c>
      <c r="F1131">
        <v>4</v>
      </c>
      <c r="G1131" t="s">
        <v>15</v>
      </c>
      <c r="H1131">
        <v>39</v>
      </c>
      <c r="I1131">
        <v>18800</v>
      </c>
      <c r="J1131">
        <v>12000</v>
      </c>
      <c r="K1131" s="3">
        <f>I1131*Code!$F$1</f>
        <v>20304</v>
      </c>
      <c r="L1131" s="2">
        <f t="shared" si="51"/>
        <v>10.042735042735043</v>
      </c>
      <c r="M1131">
        <f t="shared" ca="1" si="52"/>
        <v>42</v>
      </c>
      <c r="N1131" t="str">
        <f t="shared" si="53"/>
        <v>FI</v>
      </c>
    </row>
    <row r="1132" spans="1:14" x14ac:dyDescent="0.25">
      <c r="A1132">
        <v>787</v>
      </c>
      <c r="B1132">
        <v>1</v>
      </c>
      <c r="C1132" s="1">
        <v>31788</v>
      </c>
      <c r="D1132">
        <v>1</v>
      </c>
      <c r="E1132">
        <v>1</v>
      </c>
      <c r="F1132">
        <v>3</v>
      </c>
      <c r="G1132" t="s">
        <v>10</v>
      </c>
      <c r="H1132">
        <v>55</v>
      </c>
      <c r="I1132">
        <v>18788</v>
      </c>
      <c r="J1132">
        <v>5000</v>
      </c>
      <c r="K1132" s="3">
        <f>I1132*Code!$F$1</f>
        <v>20291.04</v>
      </c>
      <c r="L1132" s="2">
        <f t="shared" si="51"/>
        <v>7.1166666666666663</v>
      </c>
      <c r="M1132">
        <f t="shared" ca="1" si="52"/>
        <v>29</v>
      </c>
      <c r="N1132" t="str">
        <f t="shared" si="53"/>
        <v>ÖF</v>
      </c>
    </row>
    <row r="1133" spans="1:14" x14ac:dyDescent="0.25">
      <c r="A1133">
        <v>84</v>
      </c>
      <c r="B1133">
        <v>1</v>
      </c>
      <c r="C1133" s="1">
        <v>30166</v>
      </c>
      <c r="D1133">
        <v>1</v>
      </c>
      <c r="E1133">
        <v>4</v>
      </c>
      <c r="F1133">
        <v>4</v>
      </c>
      <c r="G1133" t="s">
        <v>19</v>
      </c>
      <c r="H1133">
        <v>38</v>
      </c>
      <c r="I1133">
        <v>18776</v>
      </c>
      <c r="J1133">
        <v>60966</v>
      </c>
      <c r="K1133" s="3">
        <f>I1133*Code!$F$1</f>
        <v>20278.080000000002</v>
      </c>
      <c r="L1133" s="2">
        <f t="shared" si="51"/>
        <v>10.293859649122806</v>
      </c>
      <c r="M1133">
        <f t="shared" ca="1" si="52"/>
        <v>33</v>
      </c>
      <c r="N1133" t="str">
        <f t="shared" si="53"/>
        <v>FI</v>
      </c>
    </row>
    <row r="1134" spans="1:14" x14ac:dyDescent="0.25">
      <c r="A1134">
        <v>600</v>
      </c>
      <c r="B1134">
        <v>1</v>
      </c>
      <c r="C1134" s="1">
        <v>29073</v>
      </c>
      <c r="D1134">
        <v>1</v>
      </c>
      <c r="E1134">
        <v>2</v>
      </c>
      <c r="F1134">
        <v>5</v>
      </c>
      <c r="G1134" t="s">
        <v>13</v>
      </c>
      <c r="H1134">
        <v>40</v>
      </c>
      <c r="I1134">
        <v>18744</v>
      </c>
      <c r="J1134">
        <v>15643</v>
      </c>
      <c r="K1134" s="3">
        <f>I1134*Code!$F$1</f>
        <v>20243.52</v>
      </c>
      <c r="L1134" s="2">
        <f t="shared" si="51"/>
        <v>9.7624999999999993</v>
      </c>
      <c r="M1134">
        <f t="shared" ca="1" si="52"/>
        <v>36</v>
      </c>
      <c r="N1134" t="str">
        <f t="shared" si="53"/>
        <v>IN</v>
      </c>
    </row>
    <row r="1135" spans="1:14" x14ac:dyDescent="0.25">
      <c r="A1135">
        <v>382</v>
      </c>
      <c r="B1135">
        <v>2</v>
      </c>
      <c r="C1135" s="1">
        <v>34024</v>
      </c>
      <c r="D1135">
        <v>1</v>
      </c>
      <c r="E1135">
        <v>4</v>
      </c>
      <c r="F1135">
        <v>4</v>
      </c>
      <c r="G1135" t="s">
        <v>15</v>
      </c>
      <c r="H1135">
        <v>39</v>
      </c>
      <c r="I1135">
        <v>18708</v>
      </c>
      <c r="J1135">
        <v>800</v>
      </c>
      <c r="K1135" s="3">
        <f>I1135*Code!$F$1</f>
        <v>20204.640000000003</v>
      </c>
      <c r="L1135" s="2">
        <f t="shared" si="51"/>
        <v>9.9935897435897427</v>
      </c>
      <c r="M1135">
        <f t="shared" ca="1" si="52"/>
        <v>23</v>
      </c>
      <c r="N1135" t="str">
        <f t="shared" si="53"/>
        <v>FI</v>
      </c>
    </row>
    <row r="1136" spans="1:14" x14ac:dyDescent="0.25">
      <c r="A1136">
        <v>487</v>
      </c>
      <c r="B1136">
        <v>2</v>
      </c>
      <c r="C1136" s="1">
        <v>28707</v>
      </c>
      <c r="D1136">
        <v>1</v>
      </c>
      <c r="E1136">
        <v>3</v>
      </c>
      <c r="F1136">
        <v>4</v>
      </c>
      <c r="G1136" t="s">
        <v>11</v>
      </c>
      <c r="H1136">
        <v>25</v>
      </c>
      <c r="I1136">
        <v>18672</v>
      </c>
      <c r="J1136">
        <v>202</v>
      </c>
      <c r="K1136" s="3">
        <f>I1136*Code!$F$1</f>
        <v>20165.760000000002</v>
      </c>
      <c r="L1136" s="2">
        <f t="shared" si="51"/>
        <v>15.56</v>
      </c>
      <c r="M1136">
        <f t="shared" ca="1" si="52"/>
        <v>37</v>
      </c>
      <c r="N1136" t="str">
        <f t="shared" si="53"/>
        <v>IT</v>
      </c>
    </row>
    <row r="1137" spans="1:14" x14ac:dyDescent="0.25">
      <c r="A1137">
        <v>48</v>
      </c>
      <c r="B1137">
        <v>2</v>
      </c>
      <c r="C1137" s="1">
        <v>30136</v>
      </c>
      <c r="D1137">
        <v>1</v>
      </c>
      <c r="E1137">
        <v>4</v>
      </c>
      <c r="F1137">
        <v>4</v>
      </c>
      <c r="G1137" t="s">
        <v>14</v>
      </c>
      <c r="H1137">
        <v>39</v>
      </c>
      <c r="I1137">
        <v>18636</v>
      </c>
      <c r="J1137">
        <v>2089</v>
      </c>
      <c r="K1137" s="3">
        <f>I1137*Code!$F$1</f>
        <v>20126.88</v>
      </c>
      <c r="L1137" s="2">
        <f t="shared" si="51"/>
        <v>9.9551282051282044</v>
      </c>
      <c r="M1137">
        <f t="shared" ca="1" si="52"/>
        <v>33</v>
      </c>
      <c r="N1137" t="str">
        <f t="shared" si="53"/>
        <v>CO</v>
      </c>
    </row>
    <row r="1138" spans="1:14" x14ac:dyDescent="0.25">
      <c r="A1138">
        <v>204</v>
      </c>
      <c r="B1138">
        <v>1</v>
      </c>
      <c r="C1138" s="1">
        <v>31332</v>
      </c>
      <c r="D1138">
        <v>1</v>
      </c>
      <c r="E1138">
        <v>4</v>
      </c>
      <c r="F1138">
        <v>4</v>
      </c>
      <c r="G1138" t="s">
        <v>19</v>
      </c>
      <c r="H1138">
        <v>20</v>
      </c>
      <c r="I1138">
        <v>18628</v>
      </c>
      <c r="J1138">
        <v>13650</v>
      </c>
      <c r="K1138" s="3">
        <f>I1138*Code!$F$1</f>
        <v>20118.240000000002</v>
      </c>
      <c r="L1138" s="2">
        <f t="shared" si="51"/>
        <v>19.404166666666665</v>
      </c>
      <c r="M1138">
        <f t="shared" ca="1" si="52"/>
        <v>30</v>
      </c>
      <c r="N1138" t="str">
        <f t="shared" si="53"/>
        <v>FI</v>
      </c>
    </row>
    <row r="1139" spans="1:14" x14ac:dyDescent="0.25">
      <c r="A1139">
        <v>973</v>
      </c>
      <c r="B1139">
        <v>2</v>
      </c>
      <c r="C1139" s="1">
        <v>30938</v>
      </c>
      <c r="D1139">
        <v>1</v>
      </c>
      <c r="E1139">
        <v>4</v>
      </c>
      <c r="F1139">
        <v>4</v>
      </c>
      <c r="G1139" t="s">
        <v>11</v>
      </c>
      <c r="H1139">
        <v>30</v>
      </c>
      <c r="I1139">
        <v>18588</v>
      </c>
      <c r="J1139">
        <v>0</v>
      </c>
      <c r="K1139" s="3">
        <f>I1139*Code!$F$1</f>
        <v>20075.04</v>
      </c>
      <c r="L1139" s="2">
        <f t="shared" si="51"/>
        <v>12.908333333333333</v>
      </c>
      <c r="M1139">
        <f t="shared" ca="1" si="52"/>
        <v>31</v>
      </c>
      <c r="N1139" t="str">
        <f t="shared" si="53"/>
        <v>IT</v>
      </c>
    </row>
    <row r="1140" spans="1:14" x14ac:dyDescent="0.25">
      <c r="A1140">
        <v>156</v>
      </c>
      <c r="B1140">
        <v>1</v>
      </c>
      <c r="C1140" s="1">
        <v>28090</v>
      </c>
      <c r="D1140">
        <v>1</v>
      </c>
      <c r="E1140">
        <v>4</v>
      </c>
      <c r="F1140">
        <v>5</v>
      </c>
      <c r="G1140" t="s">
        <v>13</v>
      </c>
      <c r="H1140">
        <v>46</v>
      </c>
      <c r="I1140">
        <v>18576</v>
      </c>
      <c r="J1140">
        <v>33252</v>
      </c>
      <c r="K1140" s="3">
        <f>I1140*Code!$F$1</f>
        <v>20062.080000000002</v>
      </c>
      <c r="L1140" s="2">
        <f t="shared" si="51"/>
        <v>8.4130434782608692</v>
      </c>
      <c r="M1140">
        <f t="shared" ca="1" si="52"/>
        <v>39</v>
      </c>
      <c r="N1140" t="str">
        <f t="shared" si="53"/>
        <v>IN</v>
      </c>
    </row>
    <row r="1141" spans="1:14" x14ac:dyDescent="0.25">
      <c r="A1141">
        <v>1159</v>
      </c>
      <c r="B1141">
        <v>2</v>
      </c>
      <c r="C1141" s="1">
        <v>23571</v>
      </c>
      <c r="D1141">
        <v>1</v>
      </c>
      <c r="E1141">
        <v>1</v>
      </c>
      <c r="F1141">
        <v>4</v>
      </c>
      <c r="G1141" t="s">
        <v>11</v>
      </c>
      <c r="H1141">
        <v>20</v>
      </c>
      <c r="I1141">
        <v>18560</v>
      </c>
      <c r="J1141">
        <v>98833</v>
      </c>
      <c r="K1141" s="3">
        <f>I1141*Code!$F$1</f>
        <v>20044.800000000003</v>
      </c>
      <c r="L1141" s="2">
        <f t="shared" si="51"/>
        <v>19.333333333333332</v>
      </c>
      <c r="M1141">
        <f t="shared" ca="1" si="52"/>
        <v>51</v>
      </c>
      <c r="N1141" t="str">
        <f t="shared" si="53"/>
        <v>IT</v>
      </c>
    </row>
    <row r="1142" spans="1:14" x14ac:dyDescent="0.25">
      <c r="A1142">
        <v>568</v>
      </c>
      <c r="B1142">
        <v>2</v>
      </c>
      <c r="C1142" s="1">
        <v>24518</v>
      </c>
      <c r="D1142">
        <v>2</v>
      </c>
      <c r="E1142">
        <v>4</v>
      </c>
      <c r="F1142">
        <v>4</v>
      </c>
      <c r="G1142" t="s">
        <v>12</v>
      </c>
      <c r="H1142">
        <v>25</v>
      </c>
      <c r="I1142">
        <v>18492</v>
      </c>
      <c r="J1142">
        <v>101</v>
      </c>
      <c r="K1142" s="3">
        <f>I1142*Code!$F$1</f>
        <v>19971.36</v>
      </c>
      <c r="L1142" s="2">
        <f t="shared" si="51"/>
        <v>15.41</v>
      </c>
      <c r="M1142">
        <f t="shared" ca="1" si="52"/>
        <v>49</v>
      </c>
      <c r="N1142" t="str">
        <f t="shared" si="53"/>
        <v>SO</v>
      </c>
    </row>
    <row r="1143" spans="1:14" x14ac:dyDescent="0.25">
      <c r="A1143">
        <v>1197</v>
      </c>
      <c r="B1143">
        <v>2</v>
      </c>
      <c r="C1143" s="1">
        <v>20992</v>
      </c>
      <c r="D1143">
        <v>1</v>
      </c>
      <c r="E1143">
        <v>2</v>
      </c>
      <c r="F1143">
        <v>4</v>
      </c>
      <c r="G1143" t="s">
        <v>19</v>
      </c>
      <c r="H1143">
        <v>13</v>
      </c>
      <c r="I1143">
        <v>18456</v>
      </c>
      <c r="J1143">
        <v>22928</v>
      </c>
      <c r="K1143" s="3">
        <f>I1143*Code!$F$1</f>
        <v>19932.48</v>
      </c>
      <c r="L1143" s="2">
        <f t="shared" si="51"/>
        <v>29.576923076923077</v>
      </c>
      <c r="M1143">
        <f t="shared" ca="1" si="52"/>
        <v>58</v>
      </c>
      <c r="N1143" t="str">
        <f t="shared" si="53"/>
        <v>FI</v>
      </c>
    </row>
    <row r="1144" spans="1:14" x14ac:dyDescent="0.25">
      <c r="A1144">
        <v>53</v>
      </c>
      <c r="B1144">
        <v>2</v>
      </c>
      <c r="C1144" s="1">
        <v>24510</v>
      </c>
      <c r="D1144">
        <v>1</v>
      </c>
      <c r="E1144">
        <v>1</v>
      </c>
      <c r="F1144">
        <v>4</v>
      </c>
      <c r="G1144" t="s">
        <v>11</v>
      </c>
      <c r="H1144">
        <v>38</v>
      </c>
      <c r="I1144">
        <v>18448</v>
      </c>
      <c r="J1144">
        <v>500</v>
      </c>
      <c r="K1144" s="3">
        <f>I1144*Code!$F$1</f>
        <v>19923.84</v>
      </c>
      <c r="L1144" s="2">
        <f t="shared" si="51"/>
        <v>10.114035087719298</v>
      </c>
      <c r="M1144">
        <f t="shared" ca="1" si="52"/>
        <v>49</v>
      </c>
      <c r="N1144" t="str">
        <f t="shared" si="53"/>
        <v>IT</v>
      </c>
    </row>
    <row r="1145" spans="1:14" x14ac:dyDescent="0.25">
      <c r="A1145">
        <v>211</v>
      </c>
      <c r="B1145">
        <v>2</v>
      </c>
      <c r="C1145" s="1">
        <v>25767</v>
      </c>
      <c r="D1145">
        <v>1</v>
      </c>
      <c r="E1145">
        <v>3</v>
      </c>
      <c r="F1145">
        <v>4</v>
      </c>
      <c r="G1145" t="s">
        <v>9</v>
      </c>
      <c r="H1145">
        <v>38</v>
      </c>
      <c r="I1145">
        <v>18448</v>
      </c>
      <c r="J1145">
        <v>0</v>
      </c>
      <c r="K1145" s="3">
        <f>I1145*Code!$F$1</f>
        <v>19923.84</v>
      </c>
      <c r="L1145" s="2">
        <f t="shared" si="51"/>
        <v>10.114035087719298</v>
      </c>
      <c r="M1145">
        <f t="shared" ca="1" si="52"/>
        <v>45</v>
      </c>
      <c r="N1145" t="str">
        <f t="shared" si="53"/>
        <v>SO</v>
      </c>
    </row>
    <row r="1146" spans="1:14" x14ac:dyDescent="0.25">
      <c r="A1146">
        <v>65</v>
      </c>
      <c r="B1146">
        <v>2</v>
      </c>
      <c r="C1146" s="1">
        <v>23875</v>
      </c>
      <c r="D1146">
        <v>1</v>
      </c>
      <c r="E1146">
        <v>4</v>
      </c>
      <c r="F1146">
        <v>4</v>
      </c>
      <c r="G1146" t="s">
        <v>9</v>
      </c>
      <c r="H1146">
        <v>20</v>
      </c>
      <c r="I1146">
        <v>18388</v>
      </c>
      <c r="J1146">
        <v>14000</v>
      </c>
      <c r="K1146" s="3">
        <f>I1146*Code!$F$1</f>
        <v>19859.04</v>
      </c>
      <c r="L1146" s="2">
        <f t="shared" si="51"/>
        <v>19.154166666666665</v>
      </c>
      <c r="M1146">
        <f t="shared" ca="1" si="52"/>
        <v>50</v>
      </c>
      <c r="N1146" t="str">
        <f t="shared" si="53"/>
        <v>SO</v>
      </c>
    </row>
    <row r="1147" spans="1:14" x14ac:dyDescent="0.25">
      <c r="A1147">
        <v>300</v>
      </c>
      <c r="B1147">
        <v>1</v>
      </c>
      <c r="C1147" s="1">
        <v>32760</v>
      </c>
      <c r="D1147">
        <v>1</v>
      </c>
      <c r="E1147">
        <v>4</v>
      </c>
      <c r="F1147">
        <v>4</v>
      </c>
      <c r="G1147" t="s">
        <v>20</v>
      </c>
      <c r="H1147">
        <v>35</v>
      </c>
      <c r="I1147">
        <v>18368</v>
      </c>
      <c r="J1147">
        <v>4000</v>
      </c>
      <c r="K1147" s="3">
        <f>I1147*Code!$F$1</f>
        <v>19837.440000000002</v>
      </c>
      <c r="L1147" s="2">
        <f t="shared" si="51"/>
        <v>10.933333333333334</v>
      </c>
      <c r="M1147">
        <f t="shared" ca="1" si="52"/>
        <v>26</v>
      </c>
      <c r="N1147" t="str">
        <f t="shared" si="53"/>
        <v>IT</v>
      </c>
    </row>
    <row r="1148" spans="1:14" x14ac:dyDescent="0.25">
      <c r="A1148">
        <v>778</v>
      </c>
      <c r="B1148">
        <v>2</v>
      </c>
      <c r="C1148" s="1">
        <v>28174</v>
      </c>
      <c r="D1148">
        <v>1</v>
      </c>
      <c r="E1148">
        <v>4</v>
      </c>
      <c r="F1148">
        <v>1</v>
      </c>
      <c r="G1148" t="s">
        <v>17</v>
      </c>
      <c r="H1148">
        <v>40</v>
      </c>
      <c r="I1148">
        <v>18340</v>
      </c>
      <c r="J1148">
        <v>127153</v>
      </c>
      <c r="K1148" s="3">
        <f>I1148*Code!$F$1</f>
        <v>19807.2</v>
      </c>
      <c r="L1148" s="2">
        <f t="shared" si="51"/>
        <v>9.5520833333333339</v>
      </c>
      <c r="M1148">
        <f t="shared" ca="1" si="52"/>
        <v>39</v>
      </c>
      <c r="N1148" t="str">
        <f t="shared" si="53"/>
        <v>LW</v>
      </c>
    </row>
    <row r="1149" spans="1:14" x14ac:dyDescent="0.25">
      <c r="A1149">
        <v>265</v>
      </c>
      <c r="B1149">
        <v>2</v>
      </c>
      <c r="C1149" s="1">
        <v>27561</v>
      </c>
      <c r="D1149">
        <v>1</v>
      </c>
      <c r="E1149">
        <v>1</v>
      </c>
      <c r="F1149">
        <v>2</v>
      </c>
      <c r="G1149" t="s">
        <v>11</v>
      </c>
      <c r="H1149">
        <v>39</v>
      </c>
      <c r="I1149">
        <v>18236</v>
      </c>
      <c r="J1149">
        <v>1010149</v>
      </c>
      <c r="K1149" s="3">
        <f>I1149*Code!$F$1</f>
        <v>19694.88</v>
      </c>
      <c r="L1149" s="2">
        <f t="shared" si="51"/>
        <v>9.7414529914529915</v>
      </c>
      <c r="M1149">
        <f t="shared" ca="1" si="52"/>
        <v>40</v>
      </c>
      <c r="N1149" t="str">
        <f t="shared" si="53"/>
        <v>IT</v>
      </c>
    </row>
    <row r="1150" spans="1:14" x14ac:dyDescent="0.25">
      <c r="A1150">
        <v>1338</v>
      </c>
      <c r="B1150">
        <v>2</v>
      </c>
      <c r="C1150" s="1">
        <v>20727</v>
      </c>
      <c r="D1150">
        <v>1</v>
      </c>
      <c r="E1150">
        <v>1</v>
      </c>
      <c r="F1150">
        <v>4</v>
      </c>
      <c r="G1150" t="s">
        <v>15</v>
      </c>
      <c r="H1150">
        <v>40</v>
      </c>
      <c r="I1150">
        <v>18220</v>
      </c>
      <c r="J1150">
        <v>8162</v>
      </c>
      <c r="K1150" s="3">
        <f>I1150*Code!$F$1</f>
        <v>19677.600000000002</v>
      </c>
      <c r="L1150" s="2">
        <f t="shared" si="51"/>
        <v>9.4895833333333339</v>
      </c>
      <c r="M1150">
        <f t="shared" ca="1" si="52"/>
        <v>59</v>
      </c>
      <c r="N1150" t="str">
        <f t="shared" si="53"/>
        <v>FI</v>
      </c>
    </row>
    <row r="1151" spans="1:14" x14ac:dyDescent="0.25">
      <c r="A1151">
        <v>1000</v>
      </c>
      <c r="B1151">
        <v>1</v>
      </c>
      <c r="C1151" s="1">
        <v>33973</v>
      </c>
      <c r="D1151">
        <v>1</v>
      </c>
      <c r="E1151">
        <v>4</v>
      </c>
      <c r="F1151">
        <v>5</v>
      </c>
      <c r="G1151" t="s">
        <v>13</v>
      </c>
      <c r="H1151">
        <v>35</v>
      </c>
      <c r="I1151">
        <v>18192</v>
      </c>
      <c r="J1151">
        <v>328</v>
      </c>
      <c r="K1151" s="3">
        <f>I1151*Code!$F$1</f>
        <v>19647.36</v>
      </c>
      <c r="L1151" s="2">
        <f t="shared" si="51"/>
        <v>10.828571428571429</v>
      </c>
      <c r="M1151">
        <f t="shared" ca="1" si="52"/>
        <v>23</v>
      </c>
      <c r="N1151" t="str">
        <f t="shared" si="53"/>
        <v>IN</v>
      </c>
    </row>
    <row r="1152" spans="1:14" x14ac:dyDescent="0.25">
      <c r="A1152">
        <v>1237</v>
      </c>
      <c r="B1152">
        <v>1</v>
      </c>
      <c r="C1152" s="1">
        <v>32675</v>
      </c>
      <c r="D1152">
        <v>1</v>
      </c>
      <c r="E1152">
        <v>4</v>
      </c>
      <c r="F1152">
        <v>3</v>
      </c>
      <c r="G1152" t="s">
        <v>10</v>
      </c>
      <c r="H1152">
        <v>40</v>
      </c>
      <c r="I1152">
        <v>18140</v>
      </c>
      <c r="J1152">
        <v>0</v>
      </c>
      <c r="K1152" s="3">
        <f>I1152*Code!$F$1</f>
        <v>19591.2</v>
      </c>
      <c r="L1152" s="2">
        <f t="shared" si="51"/>
        <v>9.4479166666666661</v>
      </c>
      <c r="M1152">
        <f t="shared" ca="1" si="52"/>
        <v>26</v>
      </c>
      <c r="N1152" t="str">
        <f t="shared" si="53"/>
        <v>ÖF</v>
      </c>
    </row>
    <row r="1153" spans="1:14" x14ac:dyDescent="0.25">
      <c r="A1153">
        <v>1337</v>
      </c>
      <c r="B1153">
        <v>2</v>
      </c>
      <c r="C1153" s="1">
        <v>22515</v>
      </c>
      <c r="D1153">
        <v>1</v>
      </c>
      <c r="E1153">
        <v>3</v>
      </c>
      <c r="F1153">
        <v>4</v>
      </c>
      <c r="G1153" t="s">
        <v>11</v>
      </c>
      <c r="H1153">
        <v>40</v>
      </c>
      <c r="I1153">
        <v>18120</v>
      </c>
      <c r="J1153">
        <v>18550</v>
      </c>
      <c r="K1153" s="3">
        <f>I1153*Code!$F$1</f>
        <v>19569.600000000002</v>
      </c>
      <c r="L1153" s="2">
        <f t="shared" si="51"/>
        <v>9.4375</v>
      </c>
      <c r="M1153">
        <f t="shared" ca="1" si="52"/>
        <v>54</v>
      </c>
      <c r="N1153" t="str">
        <f t="shared" si="53"/>
        <v>IT</v>
      </c>
    </row>
    <row r="1154" spans="1:14" x14ac:dyDescent="0.25">
      <c r="A1154">
        <v>184</v>
      </c>
      <c r="B1154">
        <v>2</v>
      </c>
      <c r="C1154" s="1">
        <v>31947</v>
      </c>
      <c r="D1154">
        <v>1</v>
      </c>
      <c r="E1154">
        <v>2</v>
      </c>
      <c r="F1154">
        <v>4</v>
      </c>
      <c r="G1154" t="s">
        <v>14</v>
      </c>
      <c r="H1154">
        <v>39</v>
      </c>
      <c r="I1154">
        <v>18116</v>
      </c>
      <c r="J1154">
        <v>12000</v>
      </c>
      <c r="K1154" s="3">
        <f>I1154*Code!$F$1</f>
        <v>19565.280000000002</v>
      </c>
      <c r="L1154" s="2">
        <f t="shared" si="51"/>
        <v>9.6773504273504276</v>
      </c>
      <c r="M1154">
        <f t="shared" ca="1" si="52"/>
        <v>28</v>
      </c>
      <c r="N1154" t="str">
        <f t="shared" si="53"/>
        <v>CO</v>
      </c>
    </row>
    <row r="1155" spans="1:14" x14ac:dyDescent="0.25">
      <c r="A1155">
        <v>953</v>
      </c>
      <c r="B1155">
        <v>2</v>
      </c>
      <c r="C1155" s="1">
        <v>31027</v>
      </c>
      <c r="D1155">
        <v>1</v>
      </c>
      <c r="E1155">
        <v>4</v>
      </c>
      <c r="F1155">
        <v>4</v>
      </c>
      <c r="G1155" t="s">
        <v>12</v>
      </c>
      <c r="H1155">
        <v>20</v>
      </c>
      <c r="I1155">
        <v>18116</v>
      </c>
      <c r="J1155">
        <v>672</v>
      </c>
      <c r="K1155" s="3">
        <f>I1155*Code!$F$1</f>
        <v>19565.280000000002</v>
      </c>
      <c r="L1155" s="2">
        <f t="shared" ref="L1155:L1218" si="54">IF(H1155&gt;0,I1155/(12*4*H1155),0)</f>
        <v>18.870833333333334</v>
      </c>
      <c r="M1155">
        <f t="shared" ref="M1155:M1218" ca="1" si="55">ROUNDDOWN(YEARFRAC(C1155,TODAY(),1),0)</f>
        <v>31</v>
      </c>
      <c r="N1155" t="str">
        <f t="shared" ref="N1155:N1218" si="56">MID(G1155,2,2)</f>
        <v>SO</v>
      </c>
    </row>
    <row r="1156" spans="1:14" x14ac:dyDescent="0.25">
      <c r="A1156">
        <v>828</v>
      </c>
      <c r="B1156">
        <v>1</v>
      </c>
      <c r="C1156" s="1">
        <v>31309</v>
      </c>
      <c r="D1156">
        <v>1</v>
      </c>
      <c r="E1156">
        <v>4</v>
      </c>
      <c r="F1156">
        <v>5</v>
      </c>
      <c r="G1156" t="s">
        <v>13</v>
      </c>
      <c r="H1156">
        <v>40</v>
      </c>
      <c r="I1156">
        <v>18096</v>
      </c>
      <c r="J1156">
        <v>0</v>
      </c>
      <c r="K1156" s="3">
        <f>I1156*Code!$F$1</f>
        <v>19543.68</v>
      </c>
      <c r="L1156" s="2">
        <f t="shared" si="54"/>
        <v>9.4250000000000007</v>
      </c>
      <c r="M1156">
        <f t="shared" ca="1" si="55"/>
        <v>30</v>
      </c>
      <c r="N1156" t="str">
        <f t="shared" si="56"/>
        <v>IN</v>
      </c>
    </row>
    <row r="1157" spans="1:14" x14ac:dyDescent="0.25">
      <c r="A1157">
        <v>636</v>
      </c>
      <c r="B1157">
        <v>2</v>
      </c>
      <c r="C1157" s="1">
        <v>31987</v>
      </c>
      <c r="D1157">
        <v>1</v>
      </c>
      <c r="E1157">
        <v>4</v>
      </c>
      <c r="F1157">
        <v>4</v>
      </c>
      <c r="G1157" t="s">
        <v>11</v>
      </c>
      <c r="H1157">
        <v>39</v>
      </c>
      <c r="I1157">
        <v>18088</v>
      </c>
      <c r="J1157">
        <v>30439</v>
      </c>
      <c r="K1157" s="3">
        <f>I1157*Code!$F$1</f>
        <v>19535.04</v>
      </c>
      <c r="L1157" s="2">
        <f t="shared" si="54"/>
        <v>9.6623931623931618</v>
      </c>
      <c r="M1157">
        <f t="shared" ca="1" si="55"/>
        <v>28</v>
      </c>
      <c r="N1157" t="str">
        <f t="shared" si="56"/>
        <v>IT</v>
      </c>
    </row>
    <row r="1158" spans="1:14" x14ac:dyDescent="0.25">
      <c r="A1158">
        <v>1206</v>
      </c>
      <c r="B1158">
        <v>2</v>
      </c>
      <c r="C1158" s="1">
        <v>20776</v>
      </c>
      <c r="D1158">
        <v>1</v>
      </c>
      <c r="E1158">
        <v>1</v>
      </c>
      <c r="F1158">
        <v>4</v>
      </c>
      <c r="G1158" t="s">
        <v>19</v>
      </c>
      <c r="H1158">
        <v>27</v>
      </c>
      <c r="I1158">
        <v>18080</v>
      </c>
      <c r="J1158">
        <v>39205</v>
      </c>
      <c r="K1158" s="3">
        <f>I1158*Code!$F$1</f>
        <v>19526.400000000001</v>
      </c>
      <c r="L1158" s="2">
        <f t="shared" si="54"/>
        <v>13.950617283950617</v>
      </c>
      <c r="M1158">
        <f t="shared" ca="1" si="55"/>
        <v>59</v>
      </c>
      <c r="N1158" t="str">
        <f t="shared" si="56"/>
        <v>FI</v>
      </c>
    </row>
    <row r="1159" spans="1:14" x14ac:dyDescent="0.25">
      <c r="A1159">
        <v>180</v>
      </c>
      <c r="B1159">
        <v>2</v>
      </c>
      <c r="C1159" s="1">
        <v>31969</v>
      </c>
      <c r="D1159">
        <v>1</v>
      </c>
      <c r="E1159">
        <v>4</v>
      </c>
      <c r="F1159">
        <v>4</v>
      </c>
      <c r="G1159" t="s">
        <v>15</v>
      </c>
      <c r="H1159">
        <v>37</v>
      </c>
      <c r="I1159">
        <v>18076</v>
      </c>
      <c r="J1159">
        <v>11776</v>
      </c>
      <c r="K1159" s="3">
        <f>I1159*Code!$F$1</f>
        <v>19522.080000000002</v>
      </c>
      <c r="L1159" s="2">
        <f t="shared" si="54"/>
        <v>10.177927927927929</v>
      </c>
      <c r="M1159">
        <f t="shared" ca="1" si="55"/>
        <v>28</v>
      </c>
      <c r="N1159" t="str">
        <f t="shared" si="56"/>
        <v>FI</v>
      </c>
    </row>
    <row r="1160" spans="1:14" x14ac:dyDescent="0.25">
      <c r="A1160">
        <v>1340</v>
      </c>
      <c r="B1160">
        <v>2</v>
      </c>
      <c r="C1160" s="1">
        <v>26529</v>
      </c>
      <c r="D1160">
        <v>1</v>
      </c>
      <c r="E1160">
        <v>2</v>
      </c>
      <c r="F1160">
        <v>4</v>
      </c>
      <c r="G1160" t="s">
        <v>11</v>
      </c>
      <c r="H1160">
        <v>35</v>
      </c>
      <c r="I1160">
        <v>18072</v>
      </c>
      <c r="J1160">
        <v>0</v>
      </c>
      <c r="K1160" s="3">
        <f>I1160*Code!$F$1</f>
        <v>19517.760000000002</v>
      </c>
      <c r="L1160" s="2">
        <f t="shared" si="54"/>
        <v>10.757142857142858</v>
      </c>
      <c r="M1160">
        <f t="shared" ca="1" si="55"/>
        <v>43</v>
      </c>
      <c r="N1160" t="str">
        <f t="shared" si="56"/>
        <v>IT</v>
      </c>
    </row>
    <row r="1161" spans="1:14" x14ac:dyDescent="0.25">
      <c r="A1161">
        <v>455</v>
      </c>
      <c r="B1161">
        <v>2</v>
      </c>
      <c r="C1161" s="1">
        <v>31502</v>
      </c>
      <c r="D1161">
        <v>1</v>
      </c>
      <c r="E1161">
        <v>4</v>
      </c>
      <c r="F1161">
        <v>4</v>
      </c>
      <c r="G1161" t="s">
        <v>12</v>
      </c>
      <c r="H1161">
        <v>37</v>
      </c>
      <c r="I1161">
        <v>18064</v>
      </c>
      <c r="J1161">
        <v>500</v>
      </c>
      <c r="K1161" s="3">
        <f>I1161*Code!$F$1</f>
        <v>19509.120000000003</v>
      </c>
      <c r="L1161" s="2">
        <f t="shared" si="54"/>
        <v>10.171171171171171</v>
      </c>
      <c r="M1161">
        <f t="shared" ca="1" si="55"/>
        <v>29</v>
      </c>
      <c r="N1161" t="str">
        <f t="shared" si="56"/>
        <v>SO</v>
      </c>
    </row>
    <row r="1162" spans="1:14" x14ac:dyDescent="0.25">
      <c r="A1162">
        <v>242</v>
      </c>
      <c r="B1162">
        <v>2</v>
      </c>
      <c r="C1162" s="1">
        <v>24868</v>
      </c>
      <c r="D1162">
        <v>1</v>
      </c>
      <c r="E1162">
        <v>4</v>
      </c>
      <c r="F1162">
        <v>4</v>
      </c>
      <c r="G1162" t="s">
        <v>20</v>
      </c>
      <c r="H1162">
        <v>38</v>
      </c>
      <c r="I1162">
        <v>18040</v>
      </c>
      <c r="J1162">
        <v>15978</v>
      </c>
      <c r="K1162" s="3">
        <f>I1162*Code!$F$1</f>
        <v>19483.2</v>
      </c>
      <c r="L1162" s="2">
        <f t="shared" si="54"/>
        <v>9.8903508771929829</v>
      </c>
      <c r="M1162">
        <f t="shared" ca="1" si="55"/>
        <v>48</v>
      </c>
      <c r="N1162" t="str">
        <f t="shared" si="56"/>
        <v>IT</v>
      </c>
    </row>
    <row r="1163" spans="1:14" x14ac:dyDescent="0.25">
      <c r="A1163">
        <v>1242</v>
      </c>
      <c r="B1163">
        <v>1</v>
      </c>
      <c r="C1163" s="1">
        <v>27990</v>
      </c>
      <c r="D1163">
        <v>1</v>
      </c>
      <c r="E1163">
        <v>4</v>
      </c>
      <c r="F1163">
        <v>5</v>
      </c>
      <c r="G1163" t="s">
        <v>13</v>
      </c>
      <c r="H1163">
        <v>38</v>
      </c>
      <c r="I1163">
        <v>18020</v>
      </c>
      <c r="J1163">
        <v>0</v>
      </c>
      <c r="K1163" s="3">
        <f>I1163*Code!$F$1</f>
        <v>19461.600000000002</v>
      </c>
      <c r="L1163" s="2">
        <f t="shared" si="54"/>
        <v>9.8793859649122808</v>
      </c>
      <c r="M1163">
        <f t="shared" ca="1" si="55"/>
        <v>39</v>
      </c>
      <c r="N1163" t="str">
        <f t="shared" si="56"/>
        <v>IN</v>
      </c>
    </row>
    <row r="1164" spans="1:14" x14ac:dyDescent="0.25">
      <c r="A1164">
        <v>1042</v>
      </c>
      <c r="B1164">
        <v>2</v>
      </c>
      <c r="C1164" s="1">
        <v>25444</v>
      </c>
      <c r="D1164">
        <v>1</v>
      </c>
      <c r="E1164">
        <v>4</v>
      </c>
      <c r="F1164">
        <v>4</v>
      </c>
      <c r="G1164" t="s">
        <v>9</v>
      </c>
      <c r="H1164">
        <v>38</v>
      </c>
      <c r="I1164">
        <v>18012</v>
      </c>
      <c r="J1164">
        <v>109</v>
      </c>
      <c r="K1164" s="3">
        <f>I1164*Code!$F$1</f>
        <v>19452.960000000003</v>
      </c>
      <c r="L1164" s="2">
        <f t="shared" si="54"/>
        <v>9.875</v>
      </c>
      <c r="M1164">
        <f t="shared" ca="1" si="55"/>
        <v>46</v>
      </c>
      <c r="N1164" t="str">
        <f t="shared" si="56"/>
        <v>SO</v>
      </c>
    </row>
    <row r="1165" spans="1:14" x14ac:dyDescent="0.25">
      <c r="A1165">
        <v>849</v>
      </c>
      <c r="B1165">
        <v>2</v>
      </c>
      <c r="C1165" s="1">
        <v>33103</v>
      </c>
      <c r="D1165">
        <v>1</v>
      </c>
      <c r="E1165">
        <v>4</v>
      </c>
      <c r="F1165">
        <v>4</v>
      </c>
      <c r="G1165" t="s">
        <v>14</v>
      </c>
      <c r="H1165">
        <v>39</v>
      </c>
      <c r="I1165">
        <v>17968</v>
      </c>
      <c r="J1165">
        <v>12738</v>
      </c>
      <c r="K1165" s="3">
        <f>I1165*Code!$F$1</f>
        <v>19405.440000000002</v>
      </c>
      <c r="L1165" s="2">
        <f t="shared" si="54"/>
        <v>9.5982905982905979</v>
      </c>
      <c r="M1165">
        <f t="shared" ca="1" si="55"/>
        <v>25</v>
      </c>
      <c r="N1165" t="str">
        <f t="shared" si="56"/>
        <v>CO</v>
      </c>
    </row>
    <row r="1166" spans="1:14" x14ac:dyDescent="0.25">
      <c r="A1166">
        <v>332</v>
      </c>
      <c r="B1166">
        <v>2</v>
      </c>
      <c r="C1166" s="1">
        <v>28089</v>
      </c>
      <c r="D1166">
        <v>1</v>
      </c>
      <c r="E1166">
        <v>1</v>
      </c>
      <c r="F1166">
        <v>4</v>
      </c>
      <c r="G1166" t="s">
        <v>9</v>
      </c>
      <c r="H1166">
        <v>30</v>
      </c>
      <c r="I1166">
        <v>17956</v>
      </c>
      <c r="J1166">
        <v>3404</v>
      </c>
      <c r="K1166" s="3">
        <f>I1166*Code!$F$1</f>
        <v>19392.48</v>
      </c>
      <c r="L1166" s="2">
        <f t="shared" si="54"/>
        <v>12.469444444444445</v>
      </c>
      <c r="M1166">
        <f t="shared" ca="1" si="55"/>
        <v>39</v>
      </c>
      <c r="N1166" t="str">
        <f t="shared" si="56"/>
        <v>SO</v>
      </c>
    </row>
    <row r="1167" spans="1:14" x14ac:dyDescent="0.25">
      <c r="A1167">
        <v>660</v>
      </c>
      <c r="B1167">
        <v>2</v>
      </c>
      <c r="C1167" s="1">
        <v>28869</v>
      </c>
      <c r="D1167">
        <v>1</v>
      </c>
      <c r="E1167">
        <v>4</v>
      </c>
      <c r="F1167">
        <v>4</v>
      </c>
      <c r="G1167" t="s">
        <v>21</v>
      </c>
      <c r="H1167">
        <v>10</v>
      </c>
      <c r="I1167">
        <v>17952</v>
      </c>
      <c r="J1167">
        <v>20525</v>
      </c>
      <c r="K1167" s="3">
        <f>I1167*Code!$F$1</f>
        <v>19388.16</v>
      </c>
      <c r="L1167" s="2">
        <f t="shared" si="54"/>
        <v>37.4</v>
      </c>
      <c r="M1167">
        <f t="shared" ca="1" si="55"/>
        <v>37</v>
      </c>
      <c r="N1167" t="str">
        <f t="shared" si="56"/>
        <v>CO</v>
      </c>
    </row>
    <row r="1168" spans="1:14" x14ac:dyDescent="0.25">
      <c r="A1168">
        <v>289</v>
      </c>
      <c r="B1168">
        <v>2</v>
      </c>
      <c r="C1168" s="1">
        <v>33092</v>
      </c>
      <c r="D1168">
        <v>1</v>
      </c>
      <c r="E1168">
        <v>3</v>
      </c>
      <c r="F1168">
        <v>4</v>
      </c>
      <c r="G1168" t="s">
        <v>11</v>
      </c>
      <c r="H1168">
        <v>39</v>
      </c>
      <c r="I1168">
        <v>17916</v>
      </c>
      <c r="J1168">
        <v>15715</v>
      </c>
      <c r="K1168" s="3">
        <f>I1168*Code!$F$1</f>
        <v>19349.280000000002</v>
      </c>
      <c r="L1168" s="2">
        <f t="shared" si="54"/>
        <v>9.5705128205128212</v>
      </c>
      <c r="M1168">
        <f t="shared" ca="1" si="55"/>
        <v>25</v>
      </c>
      <c r="N1168" t="str">
        <f t="shared" si="56"/>
        <v>IT</v>
      </c>
    </row>
    <row r="1169" spans="1:14" x14ac:dyDescent="0.25">
      <c r="A1169">
        <v>68</v>
      </c>
      <c r="B1169">
        <v>2</v>
      </c>
      <c r="C1169" s="1">
        <v>33193</v>
      </c>
      <c r="D1169">
        <v>1</v>
      </c>
      <c r="E1169">
        <v>4</v>
      </c>
      <c r="F1169">
        <v>4</v>
      </c>
      <c r="G1169" t="s">
        <v>14</v>
      </c>
      <c r="H1169">
        <v>40</v>
      </c>
      <c r="I1169">
        <v>17836</v>
      </c>
      <c r="J1169">
        <v>1493</v>
      </c>
      <c r="K1169" s="3">
        <f>I1169*Code!$F$1</f>
        <v>19262.88</v>
      </c>
      <c r="L1169" s="2">
        <f t="shared" si="54"/>
        <v>9.2895833333333329</v>
      </c>
      <c r="M1169">
        <f t="shared" ca="1" si="55"/>
        <v>25</v>
      </c>
      <c r="N1169" t="str">
        <f t="shared" si="56"/>
        <v>CO</v>
      </c>
    </row>
    <row r="1170" spans="1:14" x14ac:dyDescent="0.25">
      <c r="A1170">
        <v>1325</v>
      </c>
      <c r="B1170">
        <v>1</v>
      </c>
      <c r="C1170" s="1">
        <v>20935</v>
      </c>
      <c r="D1170">
        <v>1</v>
      </c>
      <c r="E1170">
        <v>4</v>
      </c>
      <c r="F1170">
        <v>4</v>
      </c>
      <c r="G1170" t="s">
        <v>14</v>
      </c>
      <c r="H1170">
        <v>39</v>
      </c>
      <c r="I1170">
        <v>17828</v>
      </c>
      <c r="J1170">
        <v>5000</v>
      </c>
      <c r="K1170" s="3">
        <f>I1170*Code!$F$1</f>
        <v>19254.240000000002</v>
      </c>
      <c r="L1170" s="2">
        <f t="shared" si="54"/>
        <v>9.5235042735042743</v>
      </c>
      <c r="M1170">
        <f t="shared" ca="1" si="55"/>
        <v>58</v>
      </c>
      <c r="N1170" t="str">
        <f t="shared" si="56"/>
        <v>CO</v>
      </c>
    </row>
    <row r="1171" spans="1:14" x14ac:dyDescent="0.25">
      <c r="A1171">
        <v>151</v>
      </c>
      <c r="B1171">
        <v>1</v>
      </c>
      <c r="C1171" s="1">
        <v>22412</v>
      </c>
      <c r="D1171">
        <v>1</v>
      </c>
      <c r="E1171">
        <v>4</v>
      </c>
      <c r="F1171">
        <v>4</v>
      </c>
      <c r="G1171" t="s">
        <v>21</v>
      </c>
      <c r="H1171">
        <v>38</v>
      </c>
      <c r="I1171">
        <v>17796</v>
      </c>
      <c r="J1171">
        <v>30150</v>
      </c>
      <c r="K1171" s="3">
        <f>I1171*Code!$F$1</f>
        <v>19219.68</v>
      </c>
      <c r="L1171" s="2">
        <f t="shared" si="54"/>
        <v>9.7565789473684212</v>
      </c>
      <c r="M1171">
        <f t="shared" ca="1" si="55"/>
        <v>54</v>
      </c>
      <c r="N1171" t="str">
        <f t="shared" si="56"/>
        <v>CO</v>
      </c>
    </row>
    <row r="1172" spans="1:14" x14ac:dyDescent="0.25">
      <c r="A1172">
        <v>169</v>
      </c>
      <c r="B1172">
        <v>1</v>
      </c>
      <c r="C1172" s="1">
        <v>26549</v>
      </c>
      <c r="D1172">
        <v>1</v>
      </c>
      <c r="E1172">
        <v>4</v>
      </c>
      <c r="F1172">
        <v>1</v>
      </c>
      <c r="G1172" t="s">
        <v>25</v>
      </c>
      <c r="H1172">
        <v>60</v>
      </c>
      <c r="I1172">
        <v>17712</v>
      </c>
      <c r="J1172">
        <v>0</v>
      </c>
      <c r="K1172" s="3">
        <f>I1172*Code!$F$1</f>
        <v>19128.960000000003</v>
      </c>
      <c r="L1172" s="2">
        <f t="shared" si="54"/>
        <v>6.15</v>
      </c>
      <c r="M1172">
        <f t="shared" ca="1" si="55"/>
        <v>43</v>
      </c>
      <c r="N1172" t="str">
        <f t="shared" si="56"/>
        <v>LW</v>
      </c>
    </row>
    <row r="1173" spans="1:14" x14ac:dyDescent="0.25">
      <c r="A1173">
        <v>228</v>
      </c>
      <c r="B1173">
        <v>2</v>
      </c>
      <c r="C1173" s="1">
        <v>27273</v>
      </c>
      <c r="D1173">
        <v>1</v>
      </c>
      <c r="E1173">
        <v>4</v>
      </c>
      <c r="F1173">
        <v>4</v>
      </c>
      <c r="G1173" t="s">
        <v>19</v>
      </c>
      <c r="H1173">
        <v>38</v>
      </c>
      <c r="I1173">
        <v>17656</v>
      </c>
      <c r="J1173">
        <v>3839</v>
      </c>
      <c r="K1173" s="3">
        <f>I1173*Code!$F$1</f>
        <v>19068.48</v>
      </c>
      <c r="L1173" s="2">
        <f t="shared" si="54"/>
        <v>9.6798245614035086</v>
      </c>
      <c r="M1173">
        <f t="shared" ca="1" si="55"/>
        <v>41</v>
      </c>
      <c r="N1173" t="str">
        <f t="shared" si="56"/>
        <v>FI</v>
      </c>
    </row>
    <row r="1174" spans="1:14" x14ac:dyDescent="0.25">
      <c r="A1174">
        <v>432</v>
      </c>
      <c r="B1174">
        <v>2</v>
      </c>
      <c r="C1174" s="1">
        <v>34101</v>
      </c>
      <c r="D1174">
        <v>1</v>
      </c>
      <c r="E1174">
        <v>4</v>
      </c>
      <c r="F1174">
        <v>5</v>
      </c>
      <c r="G1174" t="s">
        <v>13</v>
      </c>
      <c r="H1174">
        <v>40</v>
      </c>
      <c r="I1174">
        <v>17656</v>
      </c>
      <c r="J1174">
        <v>229</v>
      </c>
      <c r="K1174" s="3">
        <f>I1174*Code!$F$1</f>
        <v>19068.48</v>
      </c>
      <c r="L1174" s="2">
        <f t="shared" si="54"/>
        <v>9.1958333333333329</v>
      </c>
      <c r="M1174">
        <f t="shared" ca="1" si="55"/>
        <v>22</v>
      </c>
      <c r="N1174" t="str">
        <f t="shared" si="56"/>
        <v>IN</v>
      </c>
    </row>
    <row r="1175" spans="1:14" x14ac:dyDescent="0.25">
      <c r="A1175">
        <v>120</v>
      </c>
      <c r="B1175">
        <v>2</v>
      </c>
      <c r="C1175" s="1">
        <v>31944</v>
      </c>
      <c r="D1175">
        <v>1</v>
      </c>
      <c r="E1175">
        <v>2</v>
      </c>
      <c r="F1175">
        <v>3</v>
      </c>
      <c r="G1175" t="s">
        <v>10</v>
      </c>
      <c r="H1175">
        <v>20</v>
      </c>
      <c r="I1175">
        <v>17648</v>
      </c>
      <c r="J1175">
        <v>14663</v>
      </c>
      <c r="K1175" s="3">
        <f>I1175*Code!$F$1</f>
        <v>19059.84</v>
      </c>
      <c r="L1175" s="2">
        <f t="shared" si="54"/>
        <v>18.383333333333333</v>
      </c>
      <c r="M1175">
        <f t="shared" ca="1" si="55"/>
        <v>28</v>
      </c>
      <c r="N1175" t="str">
        <f t="shared" si="56"/>
        <v>ÖF</v>
      </c>
    </row>
    <row r="1176" spans="1:14" x14ac:dyDescent="0.25">
      <c r="A1176">
        <v>1341</v>
      </c>
      <c r="B1176">
        <v>2</v>
      </c>
      <c r="C1176" s="1">
        <v>23964</v>
      </c>
      <c r="D1176">
        <v>1</v>
      </c>
      <c r="E1176">
        <v>1</v>
      </c>
      <c r="F1176">
        <v>4</v>
      </c>
      <c r="G1176" t="s">
        <v>11</v>
      </c>
      <c r="H1176">
        <v>40</v>
      </c>
      <c r="I1176">
        <v>17636</v>
      </c>
      <c r="J1176">
        <v>20146</v>
      </c>
      <c r="K1176" s="3">
        <f>I1176*Code!$F$1</f>
        <v>19046.88</v>
      </c>
      <c r="L1176" s="2">
        <f t="shared" si="54"/>
        <v>9.1854166666666668</v>
      </c>
      <c r="M1176">
        <f t="shared" ca="1" si="55"/>
        <v>50</v>
      </c>
      <c r="N1176" t="str">
        <f t="shared" si="56"/>
        <v>IT</v>
      </c>
    </row>
    <row r="1177" spans="1:14" x14ac:dyDescent="0.25">
      <c r="A1177">
        <v>1118</v>
      </c>
      <c r="B1177">
        <v>2</v>
      </c>
      <c r="C1177" s="1">
        <v>25415</v>
      </c>
      <c r="D1177">
        <v>1</v>
      </c>
      <c r="E1177">
        <v>4</v>
      </c>
      <c r="F1177">
        <v>5</v>
      </c>
      <c r="G1177" t="s">
        <v>13</v>
      </c>
      <c r="H1177">
        <v>40</v>
      </c>
      <c r="I1177">
        <v>17620</v>
      </c>
      <c r="J1177">
        <v>17185</v>
      </c>
      <c r="K1177" s="3">
        <f>I1177*Code!$F$1</f>
        <v>19029.600000000002</v>
      </c>
      <c r="L1177" s="2">
        <f t="shared" si="54"/>
        <v>9.1770833333333339</v>
      </c>
      <c r="M1177">
        <f t="shared" ca="1" si="55"/>
        <v>46</v>
      </c>
      <c r="N1177" t="str">
        <f t="shared" si="56"/>
        <v>IN</v>
      </c>
    </row>
    <row r="1178" spans="1:14" x14ac:dyDescent="0.25">
      <c r="A1178">
        <v>219</v>
      </c>
      <c r="B1178">
        <v>1</v>
      </c>
      <c r="C1178" s="1">
        <v>28025</v>
      </c>
      <c r="D1178">
        <v>1</v>
      </c>
      <c r="E1178">
        <v>4</v>
      </c>
      <c r="F1178">
        <v>4</v>
      </c>
      <c r="G1178" t="s">
        <v>11</v>
      </c>
      <c r="H1178">
        <v>37</v>
      </c>
      <c r="I1178">
        <v>17600</v>
      </c>
      <c r="J1178">
        <v>416</v>
      </c>
      <c r="K1178" s="3">
        <f>I1178*Code!$F$1</f>
        <v>19008</v>
      </c>
      <c r="L1178" s="2">
        <f t="shared" si="54"/>
        <v>9.9099099099099099</v>
      </c>
      <c r="M1178">
        <f t="shared" ca="1" si="55"/>
        <v>39</v>
      </c>
      <c r="N1178" t="str">
        <f t="shared" si="56"/>
        <v>IT</v>
      </c>
    </row>
    <row r="1179" spans="1:14" x14ac:dyDescent="0.25">
      <c r="A1179">
        <v>1306</v>
      </c>
      <c r="B1179">
        <v>1</v>
      </c>
      <c r="C1179" s="1">
        <v>28868</v>
      </c>
      <c r="D1179">
        <v>1</v>
      </c>
      <c r="E1179">
        <v>4</v>
      </c>
      <c r="F1179">
        <v>1</v>
      </c>
      <c r="G1179" t="s">
        <v>17</v>
      </c>
      <c r="H1179">
        <v>55</v>
      </c>
      <c r="I1179">
        <v>17568</v>
      </c>
      <c r="J1179">
        <v>76000</v>
      </c>
      <c r="K1179" s="3">
        <f>I1179*Code!$F$1</f>
        <v>18973.440000000002</v>
      </c>
      <c r="L1179" s="2">
        <f t="shared" si="54"/>
        <v>6.6545454545454543</v>
      </c>
      <c r="M1179">
        <f t="shared" ca="1" si="55"/>
        <v>37</v>
      </c>
      <c r="N1179" t="str">
        <f t="shared" si="56"/>
        <v>LW</v>
      </c>
    </row>
    <row r="1180" spans="1:14" x14ac:dyDescent="0.25">
      <c r="A1180">
        <v>1021</v>
      </c>
      <c r="B1180">
        <v>2</v>
      </c>
      <c r="C1180" s="1">
        <v>29639</v>
      </c>
      <c r="D1180">
        <v>1</v>
      </c>
      <c r="E1180">
        <v>1</v>
      </c>
      <c r="F1180">
        <v>4</v>
      </c>
      <c r="G1180" t="s">
        <v>15</v>
      </c>
      <c r="H1180">
        <v>39</v>
      </c>
      <c r="I1180">
        <v>17532</v>
      </c>
      <c r="J1180">
        <v>2374</v>
      </c>
      <c r="K1180" s="3">
        <f>I1180*Code!$F$1</f>
        <v>18934.560000000001</v>
      </c>
      <c r="L1180" s="2">
        <f t="shared" si="54"/>
        <v>9.365384615384615</v>
      </c>
      <c r="M1180">
        <f t="shared" ca="1" si="55"/>
        <v>35</v>
      </c>
      <c r="N1180" t="str">
        <f t="shared" si="56"/>
        <v>FI</v>
      </c>
    </row>
    <row r="1181" spans="1:14" x14ac:dyDescent="0.25">
      <c r="A1181">
        <v>872</v>
      </c>
      <c r="B1181">
        <v>1</v>
      </c>
      <c r="C1181" s="1">
        <v>26775</v>
      </c>
      <c r="D1181">
        <v>1</v>
      </c>
      <c r="E1181">
        <v>3</v>
      </c>
      <c r="F1181">
        <v>4</v>
      </c>
      <c r="G1181" t="s">
        <v>14</v>
      </c>
      <c r="H1181">
        <v>39</v>
      </c>
      <c r="I1181">
        <v>17488</v>
      </c>
      <c r="J1181">
        <v>16</v>
      </c>
      <c r="K1181" s="3">
        <f>I1181*Code!$F$1</f>
        <v>18887.04</v>
      </c>
      <c r="L1181" s="2">
        <f t="shared" si="54"/>
        <v>9.3418803418803424</v>
      </c>
      <c r="M1181">
        <f t="shared" ca="1" si="55"/>
        <v>42</v>
      </c>
      <c r="N1181" t="str">
        <f t="shared" si="56"/>
        <v>CO</v>
      </c>
    </row>
    <row r="1182" spans="1:14" x14ac:dyDescent="0.25">
      <c r="A1182">
        <v>796</v>
      </c>
      <c r="B1182">
        <v>1</v>
      </c>
      <c r="C1182" s="1">
        <v>30047</v>
      </c>
      <c r="D1182">
        <v>2</v>
      </c>
      <c r="E1182">
        <v>4</v>
      </c>
      <c r="F1182">
        <v>4</v>
      </c>
      <c r="G1182" t="s">
        <v>14</v>
      </c>
      <c r="H1182">
        <v>38</v>
      </c>
      <c r="I1182">
        <v>17464</v>
      </c>
      <c r="J1182">
        <v>5659</v>
      </c>
      <c r="K1182" s="3">
        <f>I1182*Code!$F$1</f>
        <v>18861.120000000003</v>
      </c>
      <c r="L1182" s="2">
        <f t="shared" si="54"/>
        <v>9.5745614035087723</v>
      </c>
      <c r="M1182">
        <f t="shared" ca="1" si="55"/>
        <v>33</v>
      </c>
      <c r="N1182" t="str">
        <f t="shared" si="56"/>
        <v>CO</v>
      </c>
    </row>
    <row r="1183" spans="1:14" x14ac:dyDescent="0.25">
      <c r="A1183">
        <v>1156</v>
      </c>
      <c r="B1183">
        <v>2</v>
      </c>
      <c r="C1183" s="1">
        <v>20405</v>
      </c>
      <c r="D1183">
        <v>1</v>
      </c>
      <c r="E1183">
        <v>4</v>
      </c>
      <c r="F1183">
        <v>4</v>
      </c>
      <c r="G1183" t="s">
        <v>20</v>
      </c>
      <c r="H1183">
        <v>40</v>
      </c>
      <c r="I1183">
        <v>17460</v>
      </c>
      <c r="J1183">
        <v>104</v>
      </c>
      <c r="K1183" s="3">
        <f>I1183*Code!$F$1</f>
        <v>18856.800000000003</v>
      </c>
      <c r="L1183" s="2">
        <f t="shared" si="54"/>
        <v>9.09375</v>
      </c>
      <c r="M1183">
        <f t="shared" ca="1" si="55"/>
        <v>60</v>
      </c>
      <c r="N1183" t="str">
        <f t="shared" si="56"/>
        <v>IT</v>
      </c>
    </row>
    <row r="1184" spans="1:14" x14ac:dyDescent="0.25">
      <c r="A1184">
        <v>638</v>
      </c>
      <c r="B1184">
        <v>1</v>
      </c>
      <c r="C1184" s="1">
        <v>31943</v>
      </c>
      <c r="D1184">
        <v>1</v>
      </c>
      <c r="E1184">
        <v>4</v>
      </c>
      <c r="F1184">
        <v>4</v>
      </c>
      <c r="G1184" t="s">
        <v>14</v>
      </c>
      <c r="H1184">
        <v>35</v>
      </c>
      <c r="I1184">
        <v>17440</v>
      </c>
      <c r="J1184">
        <v>90900</v>
      </c>
      <c r="K1184" s="3">
        <f>I1184*Code!$F$1</f>
        <v>18835.2</v>
      </c>
      <c r="L1184" s="2">
        <f t="shared" si="54"/>
        <v>10.380952380952381</v>
      </c>
      <c r="M1184">
        <f t="shared" ca="1" si="55"/>
        <v>28</v>
      </c>
      <c r="N1184" t="str">
        <f t="shared" si="56"/>
        <v>CO</v>
      </c>
    </row>
    <row r="1185" spans="1:14" x14ac:dyDescent="0.25">
      <c r="A1185">
        <v>870</v>
      </c>
      <c r="B1185">
        <v>1</v>
      </c>
      <c r="C1185" s="1">
        <v>28140</v>
      </c>
      <c r="D1185">
        <v>2</v>
      </c>
      <c r="E1185">
        <v>4</v>
      </c>
      <c r="F1185">
        <v>5</v>
      </c>
      <c r="G1185" t="s">
        <v>13</v>
      </c>
      <c r="H1185">
        <v>40</v>
      </c>
      <c r="I1185">
        <v>17400</v>
      </c>
      <c r="J1185">
        <v>0</v>
      </c>
      <c r="K1185" s="3">
        <f>I1185*Code!$F$1</f>
        <v>18792</v>
      </c>
      <c r="L1185" s="2">
        <f t="shared" si="54"/>
        <v>9.0625</v>
      </c>
      <c r="M1185">
        <f t="shared" ca="1" si="55"/>
        <v>39</v>
      </c>
      <c r="N1185" t="str">
        <f t="shared" si="56"/>
        <v>IN</v>
      </c>
    </row>
    <row r="1186" spans="1:14" x14ac:dyDescent="0.25">
      <c r="A1186">
        <v>1174</v>
      </c>
      <c r="B1186">
        <v>2</v>
      </c>
      <c r="C1186" s="1">
        <v>26657</v>
      </c>
      <c r="D1186">
        <v>1</v>
      </c>
      <c r="E1186">
        <v>1</v>
      </c>
      <c r="F1186">
        <v>4</v>
      </c>
      <c r="G1186" t="s">
        <v>14</v>
      </c>
      <c r="H1186">
        <v>40</v>
      </c>
      <c r="I1186">
        <v>17376</v>
      </c>
      <c r="J1186">
        <v>5920</v>
      </c>
      <c r="K1186" s="3">
        <f>I1186*Code!$F$1</f>
        <v>18766.080000000002</v>
      </c>
      <c r="L1186" s="2">
        <f t="shared" si="54"/>
        <v>9.0500000000000007</v>
      </c>
      <c r="M1186">
        <f t="shared" ca="1" si="55"/>
        <v>43</v>
      </c>
      <c r="N1186" t="str">
        <f t="shared" si="56"/>
        <v>CO</v>
      </c>
    </row>
    <row r="1187" spans="1:14" x14ac:dyDescent="0.25">
      <c r="A1187">
        <v>1305</v>
      </c>
      <c r="B1187">
        <v>2</v>
      </c>
      <c r="C1187" s="1">
        <v>24784</v>
      </c>
      <c r="D1187">
        <v>1</v>
      </c>
      <c r="E1187">
        <v>4</v>
      </c>
      <c r="F1187">
        <v>4</v>
      </c>
      <c r="G1187" t="s">
        <v>15</v>
      </c>
      <c r="H1187">
        <v>9</v>
      </c>
      <c r="I1187">
        <v>17356</v>
      </c>
      <c r="J1187">
        <v>10000</v>
      </c>
      <c r="K1187" s="3">
        <f>I1187*Code!$F$1</f>
        <v>18744.48</v>
      </c>
      <c r="L1187" s="2">
        <f t="shared" si="54"/>
        <v>40.175925925925924</v>
      </c>
      <c r="M1187">
        <f t="shared" ca="1" si="55"/>
        <v>48</v>
      </c>
      <c r="N1187" t="str">
        <f t="shared" si="56"/>
        <v>FI</v>
      </c>
    </row>
    <row r="1188" spans="1:14" x14ac:dyDescent="0.25">
      <c r="A1188">
        <v>774</v>
      </c>
      <c r="B1188">
        <v>2</v>
      </c>
      <c r="C1188" s="1">
        <v>33221</v>
      </c>
      <c r="D1188">
        <v>1</v>
      </c>
      <c r="E1188">
        <v>4</v>
      </c>
      <c r="F1188">
        <v>4</v>
      </c>
      <c r="G1188" t="s">
        <v>11</v>
      </c>
      <c r="H1188">
        <v>39</v>
      </c>
      <c r="I1188">
        <v>17336</v>
      </c>
      <c r="J1188">
        <v>472</v>
      </c>
      <c r="K1188" s="3">
        <f>I1188*Code!$F$1</f>
        <v>18722.88</v>
      </c>
      <c r="L1188" s="2">
        <f t="shared" si="54"/>
        <v>9.2606837606837615</v>
      </c>
      <c r="M1188">
        <f t="shared" ca="1" si="55"/>
        <v>25</v>
      </c>
      <c r="N1188" t="str">
        <f t="shared" si="56"/>
        <v>IT</v>
      </c>
    </row>
    <row r="1189" spans="1:14" x14ac:dyDescent="0.25">
      <c r="A1189">
        <v>143</v>
      </c>
      <c r="B1189">
        <v>1</v>
      </c>
      <c r="C1189" s="1">
        <v>33589</v>
      </c>
      <c r="D1189">
        <v>1</v>
      </c>
      <c r="E1189">
        <v>4</v>
      </c>
      <c r="F1189">
        <v>5</v>
      </c>
      <c r="G1189" t="s">
        <v>13</v>
      </c>
      <c r="H1189">
        <v>40</v>
      </c>
      <c r="I1189">
        <v>17316</v>
      </c>
      <c r="J1189">
        <v>380</v>
      </c>
      <c r="K1189" s="3">
        <f>I1189*Code!$F$1</f>
        <v>18701.280000000002</v>
      </c>
      <c r="L1189" s="2">
        <f t="shared" si="54"/>
        <v>9.0187500000000007</v>
      </c>
      <c r="M1189">
        <f t="shared" ca="1" si="55"/>
        <v>24</v>
      </c>
      <c r="N1189" t="str">
        <f t="shared" si="56"/>
        <v>IN</v>
      </c>
    </row>
    <row r="1190" spans="1:14" x14ac:dyDescent="0.25">
      <c r="A1190">
        <v>586</v>
      </c>
      <c r="B1190">
        <v>2</v>
      </c>
      <c r="C1190" s="1">
        <v>28677</v>
      </c>
      <c r="D1190">
        <v>1</v>
      </c>
      <c r="E1190">
        <v>4</v>
      </c>
      <c r="F1190">
        <v>4</v>
      </c>
      <c r="G1190" t="s">
        <v>19</v>
      </c>
      <c r="H1190">
        <v>39</v>
      </c>
      <c r="I1190">
        <v>17292</v>
      </c>
      <c r="J1190">
        <v>952</v>
      </c>
      <c r="K1190" s="3">
        <f>I1190*Code!$F$1</f>
        <v>18675.36</v>
      </c>
      <c r="L1190" s="2">
        <f t="shared" si="54"/>
        <v>9.2371794871794872</v>
      </c>
      <c r="M1190">
        <f t="shared" ca="1" si="55"/>
        <v>37</v>
      </c>
      <c r="N1190" t="str">
        <f t="shared" si="56"/>
        <v>FI</v>
      </c>
    </row>
    <row r="1191" spans="1:14" x14ac:dyDescent="0.25">
      <c r="A1191">
        <v>687</v>
      </c>
      <c r="B1191">
        <v>2</v>
      </c>
      <c r="C1191" s="1">
        <v>23437</v>
      </c>
      <c r="D1191">
        <v>1</v>
      </c>
      <c r="E1191">
        <v>4</v>
      </c>
      <c r="F1191">
        <v>4</v>
      </c>
      <c r="G1191" t="s">
        <v>14</v>
      </c>
      <c r="H1191">
        <v>21</v>
      </c>
      <c r="I1191">
        <v>17292</v>
      </c>
      <c r="J1191">
        <v>132580</v>
      </c>
      <c r="K1191" s="3">
        <f>I1191*Code!$F$1</f>
        <v>18675.36</v>
      </c>
      <c r="L1191" s="2">
        <f t="shared" si="54"/>
        <v>17.154761904761905</v>
      </c>
      <c r="M1191">
        <f t="shared" ca="1" si="55"/>
        <v>52</v>
      </c>
      <c r="N1191" t="str">
        <f t="shared" si="56"/>
        <v>CO</v>
      </c>
    </row>
    <row r="1192" spans="1:14" x14ac:dyDescent="0.25">
      <c r="A1192">
        <v>564</v>
      </c>
      <c r="B1192">
        <v>1</v>
      </c>
      <c r="C1192" s="1">
        <v>23217</v>
      </c>
      <c r="D1192">
        <v>1</v>
      </c>
      <c r="E1192">
        <v>4</v>
      </c>
      <c r="F1192">
        <v>5</v>
      </c>
      <c r="G1192" t="s">
        <v>13</v>
      </c>
      <c r="H1192">
        <v>38</v>
      </c>
      <c r="I1192">
        <v>17268</v>
      </c>
      <c r="J1192">
        <v>1210</v>
      </c>
      <c r="K1192" s="3">
        <f>I1192*Code!$F$1</f>
        <v>18649.440000000002</v>
      </c>
      <c r="L1192" s="2">
        <f t="shared" si="54"/>
        <v>9.4671052631578956</v>
      </c>
      <c r="M1192">
        <f t="shared" ca="1" si="55"/>
        <v>52</v>
      </c>
      <c r="N1192" t="str">
        <f t="shared" si="56"/>
        <v>IN</v>
      </c>
    </row>
    <row r="1193" spans="1:14" x14ac:dyDescent="0.25">
      <c r="A1193">
        <v>440</v>
      </c>
      <c r="B1193">
        <v>2</v>
      </c>
      <c r="C1193" s="1">
        <v>23558</v>
      </c>
      <c r="D1193">
        <v>1</v>
      </c>
      <c r="E1193">
        <v>4</v>
      </c>
      <c r="F1193">
        <v>4</v>
      </c>
      <c r="G1193" t="s">
        <v>19</v>
      </c>
      <c r="H1193">
        <v>38</v>
      </c>
      <c r="I1193">
        <v>17220</v>
      </c>
      <c r="J1193">
        <v>0</v>
      </c>
      <c r="K1193" s="3">
        <f>I1193*Code!$F$1</f>
        <v>18597.600000000002</v>
      </c>
      <c r="L1193" s="2">
        <f t="shared" si="54"/>
        <v>9.4407894736842106</v>
      </c>
      <c r="M1193">
        <f t="shared" ca="1" si="55"/>
        <v>51</v>
      </c>
      <c r="N1193" t="str">
        <f t="shared" si="56"/>
        <v>FI</v>
      </c>
    </row>
    <row r="1194" spans="1:14" x14ac:dyDescent="0.25">
      <c r="A1194">
        <v>170</v>
      </c>
      <c r="B1194">
        <v>2</v>
      </c>
      <c r="C1194" s="1">
        <v>31687</v>
      </c>
      <c r="D1194">
        <v>1</v>
      </c>
      <c r="E1194">
        <v>4</v>
      </c>
      <c r="F1194">
        <v>4</v>
      </c>
      <c r="G1194" t="s">
        <v>19</v>
      </c>
      <c r="H1194">
        <v>40</v>
      </c>
      <c r="I1194">
        <v>17184</v>
      </c>
      <c r="J1194">
        <v>310</v>
      </c>
      <c r="K1194" s="3">
        <f>I1194*Code!$F$1</f>
        <v>18558.72</v>
      </c>
      <c r="L1194" s="2">
        <f t="shared" si="54"/>
        <v>8.9499999999999993</v>
      </c>
      <c r="M1194">
        <f t="shared" ca="1" si="55"/>
        <v>29</v>
      </c>
      <c r="N1194" t="str">
        <f t="shared" si="56"/>
        <v>FI</v>
      </c>
    </row>
    <row r="1195" spans="1:14" x14ac:dyDescent="0.25">
      <c r="A1195">
        <v>436</v>
      </c>
      <c r="B1195">
        <v>2</v>
      </c>
      <c r="C1195" s="1">
        <v>30053</v>
      </c>
      <c r="D1195">
        <v>1</v>
      </c>
      <c r="E1195">
        <v>4</v>
      </c>
      <c r="F1195">
        <v>4</v>
      </c>
      <c r="G1195" t="s">
        <v>21</v>
      </c>
      <c r="H1195">
        <v>38</v>
      </c>
      <c r="I1195">
        <v>17184</v>
      </c>
      <c r="J1195">
        <v>0</v>
      </c>
      <c r="K1195" s="3">
        <f>I1195*Code!$F$1</f>
        <v>18558.72</v>
      </c>
      <c r="L1195" s="2">
        <f t="shared" si="54"/>
        <v>9.4210526315789469</v>
      </c>
      <c r="M1195">
        <f t="shared" ca="1" si="55"/>
        <v>33</v>
      </c>
      <c r="N1195" t="str">
        <f t="shared" si="56"/>
        <v>CO</v>
      </c>
    </row>
    <row r="1196" spans="1:14" x14ac:dyDescent="0.25">
      <c r="A1196">
        <v>1227</v>
      </c>
      <c r="B1196">
        <v>2</v>
      </c>
      <c r="C1196" s="1">
        <v>28361</v>
      </c>
      <c r="D1196">
        <v>1</v>
      </c>
      <c r="E1196">
        <v>4</v>
      </c>
      <c r="F1196">
        <v>4</v>
      </c>
      <c r="G1196" t="s">
        <v>11</v>
      </c>
      <c r="H1196">
        <v>42</v>
      </c>
      <c r="I1196">
        <v>17180</v>
      </c>
      <c r="J1196">
        <v>2980</v>
      </c>
      <c r="K1196" s="3">
        <f>I1196*Code!$F$1</f>
        <v>18554.400000000001</v>
      </c>
      <c r="L1196" s="2">
        <f t="shared" si="54"/>
        <v>8.5218253968253972</v>
      </c>
      <c r="M1196">
        <f t="shared" ca="1" si="55"/>
        <v>38</v>
      </c>
      <c r="N1196" t="str">
        <f t="shared" si="56"/>
        <v>IT</v>
      </c>
    </row>
    <row r="1197" spans="1:14" x14ac:dyDescent="0.25">
      <c r="A1197">
        <v>544</v>
      </c>
      <c r="B1197">
        <v>2</v>
      </c>
      <c r="C1197" s="1">
        <v>32988</v>
      </c>
      <c r="D1197">
        <v>1</v>
      </c>
      <c r="E1197">
        <v>3</v>
      </c>
      <c r="F1197">
        <v>4</v>
      </c>
      <c r="G1197" t="s">
        <v>19</v>
      </c>
      <c r="H1197">
        <v>37</v>
      </c>
      <c r="I1197">
        <v>17160</v>
      </c>
      <c r="J1197">
        <v>13205</v>
      </c>
      <c r="K1197" s="3">
        <f>I1197*Code!$F$1</f>
        <v>18532.800000000003</v>
      </c>
      <c r="L1197" s="2">
        <f t="shared" si="54"/>
        <v>9.6621621621621614</v>
      </c>
      <c r="M1197">
        <f t="shared" ca="1" si="55"/>
        <v>25</v>
      </c>
      <c r="N1197" t="str">
        <f t="shared" si="56"/>
        <v>FI</v>
      </c>
    </row>
    <row r="1198" spans="1:14" x14ac:dyDescent="0.25">
      <c r="A1198">
        <v>806</v>
      </c>
      <c r="B1198">
        <v>2</v>
      </c>
      <c r="C1198" s="1">
        <v>27081</v>
      </c>
      <c r="D1198">
        <v>1</v>
      </c>
      <c r="E1198">
        <v>4</v>
      </c>
      <c r="F1198">
        <v>4</v>
      </c>
      <c r="G1198" t="s">
        <v>11</v>
      </c>
      <c r="H1198">
        <v>23</v>
      </c>
      <c r="I1198">
        <v>17092</v>
      </c>
      <c r="J1198">
        <v>279</v>
      </c>
      <c r="K1198" s="3">
        <f>I1198*Code!$F$1</f>
        <v>18459.36</v>
      </c>
      <c r="L1198" s="2">
        <f t="shared" si="54"/>
        <v>15.481884057971014</v>
      </c>
      <c r="M1198">
        <f t="shared" ca="1" si="55"/>
        <v>42</v>
      </c>
      <c r="N1198" t="str">
        <f t="shared" si="56"/>
        <v>IT</v>
      </c>
    </row>
    <row r="1199" spans="1:14" x14ac:dyDescent="0.25">
      <c r="A1199">
        <v>185</v>
      </c>
      <c r="B1199">
        <v>1</v>
      </c>
      <c r="C1199" s="1">
        <v>32390</v>
      </c>
      <c r="D1199">
        <v>1</v>
      </c>
      <c r="E1199">
        <v>2</v>
      </c>
      <c r="F1199">
        <v>4</v>
      </c>
      <c r="G1199" t="s">
        <v>11</v>
      </c>
      <c r="H1199">
        <v>39</v>
      </c>
      <c r="I1199">
        <v>17028</v>
      </c>
      <c r="J1199">
        <v>39967</v>
      </c>
      <c r="K1199" s="3">
        <f>I1199*Code!$F$1</f>
        <v>18390.240000000002</v>
      </c>
      <c r="L1199" s="2">
        <f t="shared" si="54"/>
        <v>9.0961538461538467</v>
      </c>
      <c r="M1199">
        <f t="shared" ca="1" si="55"/>
        <v>27</v>
      </c>
      <c r="N1199" t="str">
        <f t="shared" si="56"/>
        <v>IT</v>
      </c>
    </row>
    <row r="1200" spans="1:14" x14ac:dyDescent="0.25">
      <c r="A1200">
        <v>734</v>
      </c>
      <c r="B1200">
        <v>2</v>
      </c>
      <c r="C1200" s="1">
        <v>27292</v>
      </c>
      <c r="D1200">
        <v>1</v>
      </c>
      <c r="E1200">
        <v>3</v>
      </c>
      <c r="F1200">
        <v>4</v>
      </c>
      <c r="G1200" t="s">
        <v>14</v>
      </c>
      <c r="H1200">
        <v>17</v>
      </c>
      <c r="I1200">
        <v>16912</v>
      </c>
      <c r="J1200">
        <v>18535</v>
      </c>
      <c r="K1200" s="3">
        <f>I1200*Code!$F$1</f>
        <v>18264.960000000003</v>
      </c>
      <c r="L1200" s="2">
        <f t="shared" si="54"/>
        <v>20.725490196078432</v>
      </c>
      <c r="M1200">
        <f t="shared" ca="1" si="55"/>
        <v>41</v>
      </c>
      <c r="N1200" t="str">
        <f t="shared" si="56"/>
        <v>CO</v>
      </c>
    </row>
    <row r="1201" spans="1:14" x14ac:dyDescent="0.25">
      <c r="A1201">
        <v>637</v>
      </c>
      <c r="B1201">
        <v>1</v>
      </c>
      <c r="C1201" s="1">
        <v>24880</v>
      </c>
      <c r="D1201">
        <v>1</v>
      </c>
      <c r="E1201">
        <v>1</v>
      </c>
      <c r="F1201">
        <v>4</v>
      </c>
      <c r="G1201" t="s">
        <v>21</v>
      </c>
      <c r="H1201">
        <v>35</v>
      </c>
      <c r="I1201">
        <v>16784</v>
      </c>
      <c r="J1201">
        <v>5000</v>
      </c>
      <c r="K1201" s="3">
        <f>I1201*Code!$F$1</f>
        <v>18126.72</v>
      </c>
      <c r="L1201" s="2">
        <f t="shared" si="54"/>
        <v>9.9904761904761905</v>
      </c>
      <c r="M1201">
        <f t="shared" ca="1" si="55"/>
        <v>48</v>
      </c>
      <c r="N1201" t="str">
        <f t="shared" si="56"/>
        <v>CO</v>
      </c>
    </row>
    <row r="1202" spans="1:14" x14ac:dyDescent="0.25">
      <c r="A1202">
        <v>1210</v>
      </c>
      <c r="B1202">
        <v>2</v>
      </c>
      <c r="C1202" s="1">
        <v>30643</v>
      </c>
      <c r="D1202">
        <v>1</v>
      </c>
      <c r="E1202">
        <v>4</v>
      </c>
      <c r="F1202">
        <v>4</v>
      </c>
      <c r="G1202" t="s">
        <v>15</v>
      </c>
      <c r="H1202">
        <v>20</v>
      </c>
      <c r="I1202">
        <v>16748</v>
      </c>
      <c r="J1202">
        <v>3109</v>
      </c>
      <c r="K1202" s="3">
        <f>I1202*Code!$F$1</f>
        <v>18087.84</v>
      </c>
      <c r="L1202" s="2">
        <f t="shared" si="54"/>
        <v>17.445833333333333</v>
      </c>
      <c r="M1202">
        <f t="shared" ca="1" si="55"/>
        <v>32</v>
      </c>
      <c r="N1202" t="str">
        <f t="shared" si="56"/>
        <v>FI</v>
      </c>
    </row>
    <row r="1203" spans="1:14" x14ac:dyDescent="0.25">
      <c r="A1203">
        <v>1249</v>
      </c>
      <c r="B1203">
        <v>2</v>
      </c>
      <c r="C1203" s="1">
        <v>29243</v>
      </c>
      <c r="D1203">
        <v>1</v>
      </c>
      <c r="E1203">
        <v>4</v>
      </c>
      <c r="F1203">
        <v>5</v>
      </c>
      <c r="G1203" t="s">
        <v>16</v>
      </c>
      <c r="H1203">
        <v>40</v>
      </c>
      <c r="I1203">
        <v>16744</v>
      </c>
      <c r="J1203">
        <v>3520</v>
      </c>
      <c r="K1203" s="3">
        <f>I1203*Code!$F$1</f>
        <v>18083.52</v>
      </c>
      <c r="L1203" s="2">
        <f t="shared" si="54"/>
        <v>8.7208333333333332</v>
      </c>
      <c r="M1203">
        <f t="shared" ca="1" si="55"/>
        <v>36</v>
      </c>
      <c r="N1203" t="str">
        <f t="shared" si="56"/>
        <v>IN</v>
      </c>
    </row>
    <row r="1204" spans="1:14" x14ac:dyDescent="0.25">
      <c r="A1204">
        <v>920</v>
      </c>
      <c r="B1204">
        <v>2</v>
      </c>
      <c r="C1204" s="1">
        <v>29088</v>
      </c>
      <c r="D1204">
        <v>1</v>
      </c>
      <c r="E1204">
        <v>1</v>
      </c>
      <c r="F1204">
        <v>2</v>
      </c>
      <c r="G1204" t="s">
        <v>11</v>
      </c>
      <c r="H1204">
        <v>35</v>
      </c>
      <c r="I1204">
        <v>16660</v>
      </c>
      <c r="J1204">
        <v>0</v>
      </c>
      <c r="K1204" s="3">
        <f>I1204*Code!$F$1</f>
        <v>17992.800000000003</v>
      </c>
      <c r="L1204" s="2">
        <f t="shared" si="54"/>
        <v>9.9166666666666661</v>
      </c>
      <c r="M1204">
        <f t="shared" ca="1" si="55"/>
        <v>36</v>
      </c>
      <c r="N1204" t="str">
        <f t="shared" si="56"/>
        <v>IT</v>
      </c>
    </row>
    <row r="1205" spans="1:14" x14ac:dyDescent="0.25">
      <c r="A1205">
        <v>66</v>
      </c>
      <c r="B1205">
        <v>2</v>
      </c>
      <c r="C1205" s="1">
        <v>28696</v>
      </c>
      <c r="D1205">
        <v>1</v>
      </c>
      <c r="E1205">
        <v>4</v>
      </c>
      <c r="F1205">
        <v>4</v>
      </c>
      <c r="G1205" t="s">
        <v>9</v>
      </c>
      <c r="H1205">
        <v>40</v>
      </c>
      <c r="I1205">
        <v>16620</v>
      </c>
      <c r="J1205">
        <v>1813</v>
      </c>
      <c r="K1205" s="3">
        <f>I1205*Code!$F$1</f>
        <v>17949.600000000002</v>
      </c>
      <c r="L1205" s="2">
        <f t="shared" si="54"/>
        <v>8.65625</v>
      </c>
      <c r="M1205">
        <f t="shared" ca="1" si="55"/>
        <v>37</v>
      </c>
      <c r="N1205" t="str">
        <f t="shared" si="56"/>
        <v>SO</v>
      </c>
    </row>
    <row r="1206" spans="1:14" x14ac:dyDescent="0.25">
      <c r="A1206">
        <v>1131</v>
      </c>
      <c r="B1206">
        <v>1</v>
      </c>
      <c r="C1206" s="1">
        <v>27138</v>
      </c>
      <c r="D1206">
        <v>1</v>
      </c>
      <c r="E1206">
        <v>3</v>
      </c>
      <c r="F1206">
        <v>5</v>
      </c>
      <c r="G1206" t="s">
        <v>13</v>
      </c>
      <c r="H1206">
        <v>40</v>
      </c>
      <c r="I1206">
        <v>16620</v>
      </c>
      <c r="J1206">
        <v>0</v>
      </c>
      <c r="K1206" s="3">
        <f>I1206*Code!$F$1</f>
        <v>17949.600000000002</v>
      </c>
      <c r="L1206" s="2">
        <f t="shared" si="54"/>
        <v>8.65625</v>
      </c>
      <c r="M1206">
        <f t="shared" ca="1" si="55"/>
        <v>41</v>
      </c>
      <c r="N1206" t="str">
        <f t="shared" si="56"/>
        <v>IN</v>
      </c>
    </row>
    <row r="1207" spans="1:14" x14ac:dyDescent="0.25">
      <c r="A1207">
        <v>881</v>
      </c>
      <c r="B1207">
        <v>2</v>
      </c>
      <c r="C1207" s="1">
        <v>31245</v>
      </c>
      <c r="D1207">
        <v>1</v>
      </c>
      <c r="E1207">
        <v>4</v>
      </c>
      <c r="F1207">
        <v>5</v>
      </c>
      <c r="G1207" t="s">
        <v>13</v>
      </c>
      <c r="H1207">
        <v>29</v>
      </c>
      <c r="I1207">
        <v>16584</v>
      </c>
      <c r="J1207">
        <v>1068</v>
      </c>
      <c r="K1207" s="3">
        <f>I1207*Code!$F$1</f>
        <v>17910.72</v>
      </c>
      <c r="L1207" s="2">
        <f t="shared" si="54"/>
        <v>11.913793103448276</v>
      </c>
      <c r="M1207">
        <f t="shared" ca="1" si="55"/>
        <v>30</v>
      </c>
      <c r="N1207" t="str">
        <f t="shared" si="56"/>
        <v>IN</v>
      </c>
    </row>
    <row r="1208" spans="1:14" x14ac:dyDescent="0.25">
      <c r="A1208">
        <v>320</v>
      </c>
      <c r="B1208">
        <v>2</v>
      </c>
      <c r="C1208" s="1">
        <v>24417</v>
      </c>
      <c r="D1208">
        <v>1</v>
      </c>
      <c r="E1208">
        <v>4</v>
      </c>
      <c r="F1208">
        <v>5</v>
      </c>
      <c r="G1208" t="s">
        <v>16</v>
      </c>
      <c r="H1208">
        <v>19</v>
      </c>
      <c r="I1208">
        <v>16576</v>
      </c>
      <c r="J1208">
        <v>1418</v>
      </c>
      <c r="K1208" s="3">
        <f>I1208*Code!$F$1</f>
        <v>17902.080000000002</v>
      </c>
      <c r="L1208" s="2">
        <f t="shared" si="54"/>
        <v>18.17543859649123</v>
      </c>
      <c r="M1208">
        <f t="shared" ca="1" si="55"/>
        <v>49</v>
      </c>
      <c r="N1208" t="str">
        <f t="shared" si="56"/>
        <v>IN</v>
      </c>
    </row>
    <row r="1209" spans="1:14" x14ac:dyDescent="0.25">
      <c r="A1209">
        <v>1096</v>
      </c>
      <c r="B1209">
        <v>2</v>
      </c>
      <c r="C1209" s="1">
        <v>25812</v>
      </c>
      <c r="D1209">
        <v>1</v>
      </c>
      <c r="E1209">
        <v>2</v>
      </c>
      <c r="F1209">
        <v>4</v>
      </c>
      <c r="G1209" t="s">
        <v>12</v>
      </c>
      <c r="H1209">
        <v>20</v>
      </c>
      <c r="I1209">
        <v>16536</v>
      </c>
      <c r="J1209">
        <v>14260</v>
      </c>
      <c r="K1209" s="3">
        <f>I1209*Code!$F$1</f>
        <v>17858.88</v>
      </c>
      <c r="L1209" s="2">
        <f t="shared" si="54"/>
        <v>17.225000000000001</v>
      </c>
      <c r="M1209">
        <f t="shared" ca="1" si="55"/>
        <v>45</v>
      </c>
      <c r="N1209" t="str">
        <f t="shared" si="56"/>
        <v>SO</v>
      </c>
    </row>
    <row r="1210" spans="1:14" x14ac:dyDescent="0.25">
      <c r="A1210">
        <v>114</v>
      </c>
      <c r="B1210">
        <v>2</v>
      </c>
      <c r="C1210" s="1">
        <v>28612</v>
      </c>
      <c r="D1210">
        <v>1</v>
      </c>
      <c r="E1210">
        <v>4</v>
      </c>
      <c r="F1210">
        <v>4</v>
      </c>
      <c r="G1210" t="s">
        <v>11</v>
      </c>
      <c r="H1210">
        <v>23</v>
      </c>
      <c r="I1210">
        <v>16528</v>
      </c>
      <c r="J1210">
        <v>0</v>
      </c>
      <c r="K1210" s="3">
        <f>I1210*Code!$F$1</f>
        <v>17850.240000000002</v>
      </c>
      <c r="L1210" s="2">
        <f t="shared" si="54"/>
        <v>14.971014492753623</v>
      </c>
      <c r="M1210">
        <f t="shared" ca="1" si="55"/>
        <v>37</v>
      </c>
      <c r="N1210" t="str">
        <f t="shared" si="56"/>
        <v>IT</v>
      </c>
    </row>
    <row r="1211" spans="1:14" x14ac:dyDescent="0.25">
      <c r="A1211">
        <v>1146</v>
      </c>
      <c r="B1211">
        <v>2</v>
      </c>
      <c r="C1211" s="1">
        <v>26180</v>
      </c>
      <c r="D1211">
        <v>1</v>
      </c>
      <c r="E1211">
        <v>4</v>
      </c>
      <c r="F1211">
        <v>5</v>
      </c>
      <c r="G1211" t="s">
        <v>13</v>
      </c>
      <c r="H1211">
        <v>40</v>
      </c>
      <c r="I1211">
        <v>16528</v>
      </c>
      <c r="J1211">
        <v>2550</v>
      </c>
      <c r="K1211" s="3">
        <f>I1211*Code!$F$1</f>
        <v>17850.240000000002</v>
      </c>
      <c r="L1211" s="2">
        <f t="shared" si="54"/>
        <v>8.6083333333333325</v>
      </c>
      <c r="M1211">
        <f t="shared" ca="1" si="55"/>
        <v>44</v>
      </c>
      <c r="N1211" t="str">
        <f t="shared" si="56"/>
        <v>IN</v>
      </c>
    </row>
    <row r="1212" spans="1:14" x14ac:dyDescent="0.25">
      <c r="A1212">
        <v>814</v>
      </c>
      <c r="B1212">
        <v>2</v>
      </c>
      <c r="C1212" s="1">
        <v>26197</v>
      </c>
      <c r="D1212">
        <v>2</v>
      </c>
      <c r="E1212">
        <v>3</v>
      </c>
      <c r="F1212">
        <v>4</v>
      </c>
      <c r="G1212" t="s">
        <v>19</v>
      </c>
      <c r="H1212">
        <v>38</v>
      </c>
      <c r="I1212">
        <v>16520</v>
      </c>
      <c r="J1212">
        <v>172612</v>
      </c>
      <c r="K1212" s="3">
        <f>I1212*Code!$F$1</f>
        <v>17841.600000000002</v>
      </c>
      <c r="L1212" s="2">
        <f t="shared" si="54"/>
        <v>9.057017543859649</v>
      </c>
      <c r="M1212">
        <f t="shared" ca="1" si="55"/>
        <v>44</v>
      </c>
      <c r="N1212" t="str">
        <f t="shared" si="56"/>
        <v>FI</v>
      </c>
    </row>
    <row r="1213" spans="1:14" x14ac:dyDescent="0.25">
      <c r="A1213">
        <v>1125</v>
      </c>
      <c r="B1213">
        <v>1</v>
      </c>
      <c r="C1213" s="1">
        <v>27175</v>
      </c>
      <c r="D1213">
        <v>1</v>
      </c>
      <c r="E1213">
        <v>4</v>
      </c>
      <c r="F1213">
        <v>5</v>
      </c>
      <c r="G1213" t="s">
        <v>13</v>
      </c>
      <c r="H1213">
        <v>40</v>
      </c>
      <c r="I1213">
        <v>16480</v>
      </c>
      <c r="J1213">
        <v>5490</v>
      </c>
      <c r="K1213" s="3">
        <f>I1213*Code!$F$1</f>
        <v>17798.400000000001</v>
      </c>
      <c r="L1213" s="2">
        <f t="shared" si="54"/>
        <v>8.5833333333333339</v>
      </c>
      <c r="M1213">
        <f t="shared" ca="1" si="55"/>
        <v>41</v>
      </c>
      <c r="N1213" t="str">
        <f t="shared" si="56"/>
        <v>IN</v>
      </c>
    </row>
    <row r="1214" spans="1:14" x14ac:dyDescent="0.25">
      <c r="A1214">
        <v>475</v>
      </c>
      <c r="B1214">
        <v>2</v>
      </c>
      <c r="C1214" s="1">
        <v>25649</v>
      </c>
      <c r="D1214">
        <v>1</v>
      </c>
      <c r="E1214">
        <v>4</v>
      </c>
      <c r="F1214">
        <v>4</v>
      </c>
      <c r="G1214" t="s">
        <v>21</v>
      </c>
      <c r="H1214">
        <v>39</v>
      </c>
      <c r="I1214">
        <v>16324</v>
      </c>
      <c r="J1214">
        <v>600</v>
      </c>
      <c r="K1214" s="3">
        <f>I1214*Code!$F$1</f>
        <v>17629.920000000002</v>
      </c>
      <c r="L1214" s="2">
        <f t="shared" si="54"/>
        <v>8.7200854700854702</v>
      </c>
      <c r="M1214">
        <f t="shared" ca="1" si="55"/>
        <v>45</v>
      </c>
      <c r="N1214" t="str">
        <f t="shared" si="56"/>
        <v>CO</v>
      </c>
    </row>
    <row r="1215" spans="1:14" x14ac:dyDescent="0.25">
      <c r="A1215">
        <v>769</v>
      </c>
      <c r="B1215">
        <v>2</v>
      </c>
      <c r="C1215" s="1">
        <v>32966</v>
      </c>
      <c r="D1215">
        <v>2</v>
      </c>
      <c r="E1215">
        <v>4</v>
      </c>
      <c r="F1215">
        <v>4</v>
      </c>
      <c r="G1215" t="s">
        <v>9</v>
      </c>
      <c r="H1215">
        <v>40</v>
      </c>
      <c r="I1215">
        <v>16308</v>
      </c>
      <c r="J1215">
        <v>0</v>
      </c>
      <c r="K1215" s="3">
        <f>I1215*Code!$F$1</f>
        <v>17612.64</v>
      </c>
      <c r="L1215" s="2">
        <f t="shared" si="54"/>
        <v>8.4937500000000004</v>
      </c>
      <c r="M1215">
        <f t="shared" ca="1" si="55"/>
        <v>25</v>
      </c>
      <c r="N1215" t="str">
        <f t="shared" si="56"/>
        <v>SO</v>
      </c>
    </row>
    <row r="1216" spans="1:14" x14ac:dyDescent="0.25">
      <c r="A1216">
        <v>314</v>
      </c>
      <c r="B1216">
        <v>2</v>
      </c>
      <c r="C1216" s="1">
        <v>30793</v>
      </c>
      <c r="D1216">
        <v>1</v>
      </c>
      <c r="E1216">
        <v>4</v>
      </c>
      <c r="F1216">
        <v>4</v>
      </c>
      <c r="G1216" t="s">
        <v>9</v>
      </c>
      <c r="H1216">
        <v>22</v>
      </c>
      <c r="I1216">
        <v>16296</v>
      </c>
      <c r="J1216">
        <v>7910</v>
      </c>
      <c r="K1216" s="3">
        <f>I1216*Code!$F$1</f>
        <v>17599.68</v>
      </c>
      <c r="L1216" s="2">
        <f t="shared" si="54"/>
        <v>15.431818181818182</v>
      </c>
      <c r="M1216">
        <f t="shared" ca="1" si="55"/>
        <v>31</v>
      </c>
      <c r="N1216" t="str">
        <f t="shared" si="56"/>
        <v>SO</v>
      </c>
    </row>
    <row r="1217" spans="1:14" x14ac:dyDescent="0.25">
      <c r="A1217">
        <v>340</v>
      </c>
      <c r="B1217">
        <v>2</v>
      </c>
      <c r="C1217" s="1">
        <v>26959</v>
      </c>
      <c r="D1217">
        <v>1</v>
      </c>
      <c r="E1217">
        <v>4</v>
      </c>
      <c r="F1217">
        <v>5</v>
      </c>
      <c r="G1217" t="s">
        <v>13</v>
      </c>
      <c r="H1217">
        <v>37</v>
      </c>
      <c r="I1217">
        <v>16272</v>
      </c>
      <c r="J1217">
        <v>0</v>
      </c>
      <c r="K1217" s="3">
        <f>I1217*Code!$F$1</f>
        <v>17573.760000000002</v>
      </c>
      <c r="L1217" s="2">
        <f t="shared" si="54"/>
        <v>9.1621621621621614</v>
      </c>
      <c r="M1217">
        <f t="shared" ca="1" si="55"/>
        <v>42</v>
      </c>
      <c r="N1217" t="str">
        <f t="shared" si="56"/>
        <v>IN</v>
      </c>
    </row>
    <row r="1218" spans="1:14" x14ac:dyDescent="0.25">
      <c r="A1218">
        <v>711</v>
      </c>
      <c r="B1218">
        <v>1</v>
      </c>
      <c r="C1218" s="1">
        <v>21021</v>
      </c>
      <c r="D1218">
        <v>1</v>
      </c>
      <c r="E1218">
        <v>1</v>
      </c>
      <c r="F1218">
        <v>4</v>
      </c>
      <c r="G1218" t="s">
        <v>14</v>
      </c>
      <c r="H1218">
        <v>40</v>
      </c>
      <c r="I1218">
        <v>16176</v>
      </c>
      <c r="J1218">
        <v>7875</v>
      </c>
      <c r="K1218" s="3">
        <f>I1218*Code!$F$1</f>
        <v>17470.080000000002</v>
      </c>
      <c r="L1218" s="2">
        <f t="shared" si="54"/>
        <v>8.4250000000000007</v>
      </c>
      <c r="M1218">
        <f t="shared" ca="1" si="55"/>
        <v>58</v>
      </c>
      <c r="N1218" t="str">
        <f t="shared" si="56"/>
        <v>CO</v>
      </c>
    </row>
    <row r="1219" spans="1:14" x14ac:dyDescent="0.25">
      <c r="A1219">
        <v>427</v>
      </c>
      <c r="B1219">
        <v>2</v>
      </c>
      <c r="C1219" s="1">
        <v>33872</v>
      </c>
      <c r="D1219">
        <v>1</v>
      </c>
      <c r="E1219">
        <v>4</v>
      </c>
      <c r="F1219">
        <v>4</v>
      </c>
      <c r="G1219" t="s">
        <v>11</v>
      </c>
      <c r="H1219">
        <v>37</v>
      </c>
      <c r="I1219">
        <v>16068</v>
      </c>
      <c r="J1219">
        <v>25071</v>
      </c>
      <c r="K1219" s="3">
        <f>I1219*Code!$F$1</f>
        <v>17353.440000000002</v>
      </c>
      <c r="L1219" s="2">
        <f t="shared" ref="L1219:L1282" si="57">IF(H1219&gt;0,I1219/(12*4*H1219),0)</f>
        <v>9.0472972972972965</v>
      </c>
      <c r="M1219">
        <f t="shared" ref="M1219:M1282" ca="1" si="58">ROUNDDOWN(YEARFRAC(C1219,TODAY(),1),0)</f>
        <v>23</v>
      </c>
      <c r="N1219" t="str">
        <f t="shared" ref="N1219:N1282" si="59">MID(G1219,2,2)</f>
        <v>IT</v>
      </c>
    </row>
    <row r="1220" spans="1:14" x14ac:dyDescent="0.25">
      <c r="A1220">
        <v>434</v>
      </c>
      <c r="B1220">
        <v>1</v>
      </c>
      <c r="C1220" s="1">
        <v>31641</v>
      </c>
      <c r="D1220">
        <v>1</v>
      </c>
      <c r="E1220">
        <v>4</v>
      </c>
      <c r="F1220">
        <v>4</v>
      </c>
      <c r="G1220" t="s">
        <v>12</v>
      </c>
      <c r="H1220">
        <v>38</v>
      </c>
      <c r="I1220">
        <v>16008</v>
      </c>
      <c r="J1220">
        <v>14451</v>
      </c>
      <c r="K1220" s="3">
        <f>I1220*Code!$F$1</f>
        <v>17288.64</v>
      </c>
      <c r="L1220" s="2">
        <f t="shared" si="57"/>
        <v>8.776315789473685</v>
      </c>
      <c r="M1220">
        <f t="shared" ca="1" si="58"/>
        <v>29</v>
      </c>
      <c r="N1220" t="str">
        <f t="shared" si="59"/>
        <v>SO</v>
      </c>
    </row>
    <row r="1221" spans="1:14" x14ac:dyDescent="0.25">
      <c r="A1221">
        <v>101</v>
      </c>
      <c r="B1221">
        <v>1</v>
      </c>
      <c r="C1221" s="1">
        <v>28954</v>
      </c>
      <c r="D1221">
        <v>1</v>
      </c>
      <c r="E1221">
        <v>1</v>
      </c>
      <c r="F1221">
        <v>2</v>
      </c>
      <c r="G1221" t="s">
        <v>15</v>
      </c>
      <c r="H1221">
        <v>60</v>
      </c>
      <c r="I1221">
        <v>15968</v>
      </c>
      <c r="J1221">
        <v>-4942</v>
      </c>
      <c r="K1221" s="3">
        <f>I1221*Code!$F$1</f>
        <v>17245.440000000002</v>
      </c>
      <c r="L1221" s="2">
        <f t="shared" si="57"/>
        <v>5.5444444444444443</v>
      </c>
      <c r="M1221">
        <f t="shared" ca="1" si="58"/>
        <v>36</v>
      </c>
      <c r="N1221" t="str">
        <f t="shared" si="59"/>
        <v>FI</v>
      </c>
    </row>
    <row r="1222" spans="1:14" x14ac:dyDescent="0.25">
      <c r="A1222">
        <v>645</v>
      </c>
      <c r="B1222">
        <v>2</v>
      </c>
      <c r="C1222" s="1">
        <v>20697</v>
      </c>
      <c r="D1222">
        <v>1</v>
      </c>
      <c r="E1222">
        <v>4</v>
      </c>
      <c r="F1222">
        <v>4</v>
      </c>
      <c r="G1222" t="s">
        <v>20</v>
      </c>
      <c r="H1222">
        <v>39</v>
      </c>
      <c r="I1222">
        <v>15944</v>
      </c>
      <c r="J1222">
        <v>3000</v>
      </c>
      <c r="K1222" s="3">
        <f>I1222*Code!$F$1</f>
        <v>17219.52</v>
      </c>
      <c r="L1222" s="2">
        <f t="shared" si="57"/>
        <v>8.517094017094017</v>
      </c>
      <c r="M1222">
        <f t="shared" ca="1" si="58"/>
        <v>59</v>
      </c>
      <c r="N1222" t="str">
        <f t="shared" si="59"/>
        <v>IT</v>
      </c>
    </row>
    <row r="1223" spans="1:14" x14ac:dyDescent="0.25">
      <c r="A1223">
        <v>205</v>
      </c>
      <c r="B1223">
        <v>2</v>
      </c>
      <c r="C1223" s="1">
        <v>25557</v>
      </c>
      <c r="D1223">
        <v>1</v>
      </c>
      <c r="E1223">
        <v>4</v>
      </c>
      <c r="F1223">
        <v>4</v>
      </c>
      <c r="G1223" t="s">
        <v>9</v>
      </c>
      <c r="H1223">
        <v>38</v>
      </c>
      <c r="I1223">
        <v>15936</v>
      </c>
      <c r="J1223">
        <v>2000</v>
      </c>
      <c r="K1223" s="3">
        <f>I1223*Code!$F$1</f>
        <v>17210.88</v>
      </c>
      <c r="L1223" s="2">
        <f t="shared" si="57"/>
        <v>8.7368421052631575</v>
      </c>
      <c r="M1223">
        <f t="shared" ca="1" si="58"/>
        <v>46</v>
      </c>
      <c r="N1223" t="str">
        <f t="shared" si="59"/>
        <v>SO</v>
      </c>
    </row>
    <row r="1224" spans="1:14" x14ac:dyDescent="0.25">
      <c r="A1224">
        <v>1312</v>
      </c>
      <c r="B1224">
        <v>1</v>
      </c>
      <c r="C1224" s="1">
        <v>25663</v>
      </c>
      <c r="D1224">
        <v>1</v>
      </c>
      <c r="E1224">
        <v>3</v>
      </c>
      <c r="F1224">
        <v>5</v>
      </c>
      <c r="G1224" t="s">
        <v>16</v>
      </c>
      <c r="H1224">
        <v>48</v>
      </c>
      <c r="I1224">
        <v>15916</v>
      </c>
      <c r="J1224">
        <v>0</v>
      </c>
      <c r="K1224" s="3">
        <f>I1224*Code!$F$1</f>
        <v>17189.280000000002</v>
      </c>
      <c r="L1224" s="2">
        <f t="shared" si="57"/>
        <v>6.9079861111111107</v>
      </c>
      <c r="M1224">
        <f t="shared" ca="1" si="58"/>
        <v>45</v>
      </c>
      <c r="N1224" t="str">
        <f t="shared" si="59"/>
        <v>IN</v>
      </c>
    </row>
    <row r="1225" spans="1:14" x14ac:dyDescent="0.25">
      <c r="A1225">
        <v>272</v>
      </c>
      <c r="B1225">
        <v>1</v>
      </c>
      <c r="C1225" s="1">
        <v>23028</v>
      </c>
      <c r="D1225">
        <v>1</v>
      </c>
      <c r="E1225">
        <v>3</v>
      </c>
      <c r="F1225">
        <v>5</v>
      </c>
      <c r="G1225" t="s">
        <v>13</v>
      </c>
      <c r="H1225">
        <v>38</v>
      </c>
      <c r="I1225">
        <v>15888</v>
      </c>
      <c r="J1225">
        <v>600</v>
      </c>
      <c r="K1225" s="3">
        <f>I1225*Code!$F$1</f>
        <v>17159.04</v>
      </c>
      <c r="L1225" s="2">
        <f t="shared" si="57"/>
        <v>8.7105263157894743</v>
      </c>
      <c r="M1225">
        <f t="shared" ca="1" si="58"/>
        <v>53</v>
      </c>
      <c r="N1225" t="str">
        <f t="shared" si="59"/>
        <v>IN</v>
      </c>
    </row>
    <row r="1226" spans="1:14" x14ac:dyDescent="0.25">
      <c r="A1226">
        <v>349</v>
      </c>
      <c r="B1226">
        <v>1</v>
      </c>
      <c r="C1226" s="1">
        <v>27193</v>
      </c>
      <c r="D1226">
        <v>1</v>
      </c>
      <c r="E1226">
        <v>3</v>
      </c>
      <c r="F1226">
        <v>5</v>
      </c>
      <c r="G1226" t="s">
        <v>16</v>
      </c>
      <c r="H1226">
        <v>40</v>
      </c>
      <c r="I1226">
        <v>15824</v>
      </c>
      <c r="J1226">
        <v>0</v>
      </c>
      <c r="K1226" s="3">
        <f>I1226*Code!$F$1</f>
        <v>17089.920000000002</v>
      </c>
      <c r="L1226" s="2">
        <f t="shared" si="57"/>
        <v>8.2416666666666671</v>
      </c>
      <c r="M1226">
        <f t="shared" ca="1" si="58"/>
        <v>41</v>
      </c>
      <c r="N1226" t="str">
        <f t="shared" si="59"/>
        <v>IN</v>
      </c>
    </row>
    <row r="1227" spans="1:14" x14ac:dyDescent="0.25">
      <c r="A1227">
        <v>390</v>
      </c>
      <c r="B1227">
        <v>2</v>
      </c>
      <c r="C1227" s="1">
        <v>23383</v>
      </c>
      <c r="D1227">
        <v>1</v>
      </c>
      <c r="E1227">
        <v>4</v>
      </c>
      <c r="F1227">
        <v>5</v>
      </c>
      <c r="G1227" t="s">
        <v>13</v>
      </c>
      <c r="H1227">
        <v>38</v>
      </c>
      <c r="I1227">
        <v>15800</v>
      </c>
      <c r="J1227">
        <v>360</v>
      </c>
      <c r="K1227" s="3">
        <f>I1227*Code!$F$1</f>
        <v>17064</v>
      </c>
      <c r="L1227" s="2">
        <f t="shared" si="57"/>
        <v>8.6622807017543852</v>
      </c>
      <c r="M1227">
        <f t="shared" ca="1" si="58"/>
        <v>52</v>
      </c>
      <c r="N1227" t="str">
        <f t="shared" si="59"/>
        <v>IN</v>
      </c>
    </row>
    <row r="1228" spans="1:14" x14ac:dyDescent="0.25">
      <c r="A1228">
        <v>458</v>
      </c>
      <c r="B1228">
        <v>2</v>
      </c>
      <c r="C1228" s="1">
        <v>25626</v>
      </c>
      <c r="D1228">
        <v>1</v>
      </c>
      <c r="E1228">
        <v>4</v>
      </c>
      <c r="F1228">
        <v>4</v>
      </c>
      <c r="G1228" t="s">
        <v>20</v>
      </c>
      <c r="H1228">
        <v>38</v>
      </c>
      <c r="I1228">
        <v>15780</v>
      </c>
      <c r="J1228">
        <v>3</v>
      </c>
      <c r="K1228" s="3">
        <f>I1228*Code!$F$1</f>
        <v>17042.400000000001</v>
      </c>
      <c r="L1228" s="2">
        <f t="shared" si="57"/>
        <v>8.651315789473685</v>
      </c>
      <c r="M1228">
        <f t="shared" ca="1" si="58"/>
        <v>46</v>
      </c>
      <c r="N1228" t="str">
        <f t="shared" si="59"/>
        <v>IT</v>
      </c>
    </row>
    <row r="1229" spans="1:14" x14ac:dyDescent="0.25">
      <c r="A1229">
        <v>213</v>
      </c>
      <c r="B1229">
        <v>1</v>
      </c>
      <c r="C1229" s="1">
        <v>28083</v>
      </c>
      <c r="D1229">
        <v>1</v>
      </c>
      <c r="E1229">
        <v>4</v>
      </c>
      <c r="F1229">
        <v>4</v>
      </c>
      <c r="G1229" t="s">
        <v>21</v>
      </c>
      <c r="H1229">
        <v>40</v>
      </c>
      <c r="I1229">
        <v>15764</v>
      </c>
      <c r="J1229">
        <v>81</v>
      </c>
      <c r="K1229" s="3">
        <f>I1229*Code!$F$1</f>
        <v>17025.120000000003</v>
      </c>
      <c r="L1229" s="2">
        <f t="shared" si="57"/>
        <v>8.2104166666666671</v>
      </c>
      <c r="M1229">
        <f t="shared" ca="1" si="58"/>
        <v>39</v>
      </c>
      <c r="N1229" t="str">
        <f t="shared" si="59"/>
        <v>CO</v>
      </c>
    </row>
    <row r="1230" spans="1:14" x14ac:dyDescent="0.25">
      <c r="A1230">
        <v>1139</v>
      </c>
      <c r="B1230">
        <v>1</v>
      </c>
      <c r="C1230" s="1">
        <v>32642</v>
      </c>
      <c r="D1230">
        <v>1</v>
      </c>
      <c r="E1230">
        <v>3</v>
      </c>
      <c r="F1230">
        <v>4</v>
      </c>
      <c r="G1230" t="s">
        <v>20</v>
      </c>
      <c r="H1230">
        <v>40</v>
      </c>
      <c r="I1230">
        <v>15760</v>
      </c>
      <c r="J1230">
        <v>2682</v>
      </c>
      <c r="K1230" s="3">
        <f>I1230*Code!$F$1</f>
        <v>17020.800000000003</v>
      </c>
      <c r="L1230" s="2">
        <f t="shared" si="57"/>
        <v>8.2083333333333339</v>
      </c>
      <c r="M1230">
        <f t="shared" ca="1" si="58"/>
        <v>26</v>
      </c>
      <c r="N1230" t="str">
        <f t="shared" si="59"/>
        <v>IT</v>
      </c>
    </row>
    <row r="1231" spans="1:14" x14ac:dyDescent="0.25">
      <c r="A1231">
        <v>735</v>
      </c>
      <c r="B1231">
        <v>1</v>
      </c>
      <c r="C1231" s="1">
        <v>26165</v>
      </c>
      <c r="D1231">
        <v>1</v>
      </c>
      <c r="E1231">
        <v>4</v>
      </c>
      <c r="F1231">
        <v>4</v>
      </c>
      <c r="G1231" t="s">
        <v>19</v>
      </c>
      <c r="H1231">
        <v>49</v>
      </c>
      <c r="I1231">
        <v>15660</v>
      </c>
      <c r="J1231">
        <v>0</v>
      </c>
      <c r="K1231" s="3">
        <f>I1231*Code!$F$1</f>
        <v>16912.800000000003</v>
      </c>
      <c r="L1231" s="2">
        <f t="shared" si="57"/>
        <v>6.658163265306122</v>
      </c>
      <c r="M1231">
        <f t="shared" ca="1" si="58"/>
        <v>44</v>
      </c>
      <c r="N1231" t="str">
        <f t="shared" si="59"/>
        <v>FI</v>
      </c>
    </row>
    <row r="1232" spans="1:14" x14ac:dyDescent="0.25">
      <c r="A1232">
        <v>192</v>
      </c>
      <c r="B1232">
        <v>1</v>
      </c>
      <c r="C1232" s="1">
        <v>20556</v>
      </c>
      <c r="D1232">
        <v>1</v>
      </c>
      <c r="E1232">
        <v>4</v>
      </c>
      <c r="F1232">
        <v>5</v>
      </c>
      <c r="G1232" t="s">
        <v>13</v>
      </c>
      <c r="H1232">
        <v>34</v>
      </c>
      <c r="I1232">
        <v>15620</v>
      </c>
      <c r="J1232">
        <v>7500</v>
      </c>
      <c r="K1232" s="3">
        <f>I1232*Code!$F$1</f>
        <v>16869.600000000002</v>
      </c>
      <c r="L1232" s="2">
        <f t="shared" si="57"/>
        <v>9.5710784313725483</v>
      </c>
      <c r="M1232">
        <f t="shared" ca="1" si="58"/>
        <v>59</v>
      </c>
      <c r="N1232" t="str">
        <f t="shared" si="59"/>
        <v>IN</v>
      </c>
    </row>
    <row r="1233" spans="1:14" x14ac:dyDescent="0.25">
      <c r="A1233">
        <v>508</v>
      </c>
      <c r="B1233">
        <v>1</v>
      </c>
      <c r="C1233" s="1">
        <v>33542</v>
      </c>
      <c r="D1233">
        <v>1</v>
      </c>
      <c r="E1233">
        <v>4</v>
      </c>
      <c r="F1233">
        <v>4</v>
      </c>
      <c r="G1233" t="s">
        <v>11</v>
      </c>
      <c r="H1233">
        <v>39</v>
      </c>
      <c r="I1233">
        <v>15620</v>
      </c>
      <c r="J1233">
        <v>3823</v>
      </c>
      <c r="K1233" s="3">
        <f>I1233*Code!$F$1</f>
        <v>16869.600000000002</v>
      </c>
      <c r="L1233" s="2">
        <f t="shared" si="57"/>
        <v>8.3440170940170937</v>
      </c>
      <c r="M1233">
        <f t="shared" ca="1" si="58"/>
        <v>24</v>
      </c>
      <c r="N1233" t="str">
        <f t="shared" si="59"/>
        <v>IT</v>
      </c>
    </row>
    <row r="1234" spans="1:14" x14ac:dyDescent="0.25">
      <c r="A1234">
        <v>1133</v>
      </c>
      <c r="B1234">
        <v>1</v>
      </c>
      <c r="C1234" s="1">
        <v>31699</v>
      </c>
      <c r="D1234">
        <v>1</v>
      </c>
      <c r="E1234">
        <v>4</v>
      </c>
      <c r="F1234">
        <v>5</v>
      </c>
      <c r="G1234" t="s">
        <v>13</v>
      </c>
      <c r="H1234">
        <v>40</v>
      </c>
      <c r="I1234">
        <v>15620</v>
      </c>
      <c r="J1234">
        <v>29850</v>
      </c>
      <c r="K1234" s="3">
        <f>I1234*Code!$F$1</f>
        <v>16869.600000000002</v>
      </c>
      <c r="L1234" s="2">
        <f t="shared" si="57"/>
        <v>8.1354166666666661</v>
      </c>
      <c r="M1234">
        <f t="shared" ca="1" si="58"/>
        <v>29</v>
      </c>
      <c r="N1234" t="str">
        <f t="shared" si="59"/>
        <v>IN</v>
      </c>
    </row>
    <row r="1235" spans="1:14" x14ac:dyDescent="0.25">
      <c r="A1235">
        <v>990</v>
      </c>
      <c r="B1235">
        <v>2</v>
      </c>
      <c r="C1235" s="1">
        <v>19536</v>
      </c>
      <c r="D1235">
        <v>1</v>
      </c>
      <c r="E1235">
        <v>4</v>
      </c>
      <c r="F1235">
        <v>4</v>
      </c>
      <c r="G1235" t="s">
        <v>12</v>
      </c>
      <c r="H1235">
        <v>19</v>
      </c>
      <c r="I1235">
        <v>15612</v>
      </c>
      <c r="J1235">
        <v>172740</v>
      </c>
      <c r="K1235" s="3">
        <f>I1235*Code!$F$1</f>
        <v>16860.960000000003</v>
      </c>
      <c r="L1235" s="2">
        <f t="shared" si="57"/>
        <v>17.118421052631579</v>
      </c>
      <c r="M1235">
        <f t="shared" ca="1" si="58"/>
        <v>62</v>
      </c>
      <c r="N1235" t="str">
        <f t="shared" si="59"/>
        <v>SO</v>
      </c>
    </row>
    <row r="1236" spans="1:14" x14ac:dyDescent="0.25">
      <c r="A1236">
        <v>523</v>
      </c>
      <c r="B1236">
        <v>1</v>
      </c>
      <c r="C1236" s="1">
        <v>23967</v>
      </c>
      <c r="D1236">
        <v>1</v>
      </c>
      <c r="E1236">
        <v>1</v>
      </c>
      <c r="F1236">
        <v>2</v>
      </c>
      <c r="G1236" t="s">
        <v>11</v>
      </c>
      <c r="H1236">
        <v>40</v>
      </c>
      <c r="I1236">
        <v>15576</v>
      </c>
      <c r="J1236">
        <v>59400</v>
      </c>
      <c r="K1236" s="3">
        <f>I1236*Code!$F$1</f>
        <v>16822.080000000002</v>
      </c>
      <c r="L1236" s="2">
        <f t="shared" si="57"/>
        <v>8.1125000000000007</v>
      </c>
      <c r="M1236">
        <f t="shared" ca="1" si="58"/>
        <v>50</v>
      </c>
      <c r="N1236" t="str">
        <f t="shared" si="59"/>
        <v>IT</v>
      </c>
    </row>
    <row r="1237" spans="1:14" x14ac:dyDescent="0.25">
      <c r="A1237">
        <v>810</v>
      </c>
      <c r="B1237">
        <v>2</v>
      </c>
      <c r="C1237" s="1">
        <v>24741</v>
      </c>
      <c r="D1237">
        <v>1</v>
      </c>
      <c r="E1237">
        <v>3</v>
      </c>
      <c r="F1237">
        <v>2</v>
      </c>
      <c r="G1237" t="s">
        <v>19</v>
      </c>
      <c r="H1237">
        <v>45</v>
      </c>
      <c r="I1237">
        <v>15556</v>
      </c>
      <c r="J1237">
        <v>4379</v>
      </c>
      <c r="K1237" s="3">
        <f>I1237*Code!$F$1</f>
        <v>16800.48</v>
      </c>
      <c r="L1237" s="2">
        <f t="shared" si="57"/>
        <v>7.2018518518518517</v>
      </c>
      <c r="M1237">
        <f t="shared" ca="1" si="58"/>
        <v>48</v>
      </c>
      <c r="N1237" t="str">
        <f t="shared" si="59"/>
        <v>FI</v>
      </c>
    </row>
    <row r="1238" spans="1:14" x14ac:dyDescent="0.25">
      <c r="A1238">
        <v>183</v>
      </c>
      <c r="B1238">
        <v>2</v>
      </c>
      <c r="C1238" s="1">
        <v>32258</v>
      </c>
      <c r="D1238">
        <v>1</v>
      </c>
      <c r="E1238">
        <v>4</v>
      </c>
      <c r="F1238">
        <v>4</v>
      </c>
      <c r="G1238" t="s">
        <v>20</v>
      </c>
      <c r="H1238">
        <v>39</v>
      </c>
      <c r="I1238">
        <v>15528</v>
      </c>
      <c r="J1238">
        <v>2448</v>
      </c>
      <c r="K1238" s="3">
        <f>I1238*Code!$F$1</f>
        <v>16770.240000000002</v>
      </c>
      <c r="L1238" s="2">
        <f t="shared" si="57"/>
        <v>8.2948717948717956</v>
      </c>
      <c r="M1238">
        <f t="shared" ca="1" si="58"/>
        <v>27</v>
      </c>
      <c r="N1238" t="str">
        <f t="shared" si="59"/>
        <v>IT</v>
      </c>
    </row>
    <row r="1239" spans="1:14" x14ac:dyDescent="0.25">
      <c r="A1239">
        <v>831</v>
      </c>
      <c r="B1239">
        <v>2</v>
      </c>
      <c r="C1239" s="1">
        <v>34948</v>
      </c>
      <c r="D1239">
        <v>1</v>
      </c>
      <c r="E1239">
        <v>4</v>
      </c>
      <c r="F1239">
        <v>4</v>
      </c>
      <c r="G1239" t="s">
        <v>11</v>
      </c>
      <c r="H1239">
        <v>39</v>
      </c>
      <c r="I1239">
        <v>15456</v>
      </c>
      <c r="J1239">
        <v>0</v>
      </c>
      <c r="K1239" s="3">
        <f>I1239*Code!$F$1</f>
        <v>16692.48</v>
      </c>
      <c r="L1239" s="2">
        <f t="shared" si="57"/>
        <v>8.2564102564102573</v>
      </c>
      <c r="M1239">
        <f t="shared" ca="1" si="58"/>
        <v>20</v>
      </c>
      <c r="N1239" t="str">
        <f t="shared" si="59"/>
        <v>IT</v>
      </c>
    </row>
    <row r="1240" spans="1:14" x14ac:dyDescent="0.25">
      <c r="A1240">
        <v>619</v>
      </c>
      <c r="B1240">
        <v>1</v>
      </c>
      <c r="C1240" s="1">
        <v>33135</v>
      </c>
      <c r="D1240">
        <v>1</v>
      </c>
      <c r="E1240">
        <v>4</v>
      </c>
      <c r="F1240">
        <v>3</v>
      </c>
      <c r="G1240" t="s">
        <v>10</v>
      </c>
      <c r="H1240">
        <v>40</v>
      </c>
      <c r="I1240">
        <v>15428</v>
      </c>
      <c r="J1240">
        <v>2021</v>
      </c>
      <c r="K1240" s="3">
        <f>I1240*Code!$F$1</f>
        <v>16662.240000000002</v>
      </c>
      <c r="L1240" s="2">
        <f t="shared" si="57"/>
        <v>8.0354166666666664</v>
      </c>
      <c r="M1240">
        <f t="shared" ca="1" si="58"/>
        <v>25</v>
      </c>
      <c r="N1240" t="str">
        <f t="shared" si="59"/>
        <v>ÖF</v>
      </c>
    </row>
    <row r="1241" spans="1:14" x14ac:dyDescent="0.25">
      <c r="A1241">
        <v>898</v>
      </c>
      <c r="B1241">
        <v>2</v>
      </c>
      <c r="C1241" s="1">
        <v>31178</v>
      </c>
      <c r="D1241">
        <v>1</v>
      </c>
      <c r="E1241">
        <v>4</v>
      </c>
      <c r="F1241">
        <v>4</v>
      </c>
      <c r="G1241" t="s">
        <v>12</v>
      </c>
      <c r="H1241">
        <v>19</v>
      </c>
      <c r="I1241">
        <v>15416</v>
      </c>
      <c r="J1241">
        <v>1613</v>
      </c>
      <c r="K1241" s="3">
        <f>I1241*Code!$F$1</f>
        <v>16649.280000000002</v>
      </c>
      <c r="L1241" s="2">
        <f t="shared" si="57"/>
        <v>16.903508771929825</v>
      </c>
      <c r="M1241">
        <f t="shared" ca="1" si="58"/>
        <v>30</v>
      </c>
      <c r="N1241" t="str">
        <f t="shared" si="59"/>
        <v>SO</v>
      </c>
    </row>
    <row r="1242" spans="1:14" x14ac:dyDescent="0.25">
      <c r="A1242">
        <v>819</v>
      </c>
      <c r="B1242">
        <v>2</v>
      </c>
      <c r="C1242" s="1">
        <v>25040</v>
      </c>
      <c r="D1242">
        <v>1</v>
      </c>
      <c r="E1242">
        <v>2</v>
      </c>
      <c r="F1242">
        <v>4</v>
      </c>
      <c r="G1242" t="s">
        <v>14</v>
      </c>
      <c r="H1242">
        <v>38</v>
      </c>
      <c r="I1242">
        <v>15256</v>
      </c>
      <c r="J1242">
        <v>14566</v>
      </c>
      <c r="K1242" s="3">
        <f>I1242*Code!$F$1</f>
        <v>16476.48</v>
      </c>
      <c r="L1242" s="2">
        <f t="shared" si="57"/>
        <v>8.3640350877192979</v>
      </c>
      <c r="M1242">
        <f t="shared" ca="1" si="58"/>
        <v>47</v>
      </c>
      <c r="N1242" t="str">
        <f t="shared" si="59"/>
        <v>CO</v>
      </c>
    </row>
    <row r="1243" spans="1:14" x14ac:dyDescent="0.25">
      <c r="A1243">
        <v>1226</v>
      </c>
      <c r="B1243">
        <v>2</v>
      </c>
      <c r="C1243" s="1">
        <v>30044</v>
      </c>
      <c r="D1243">
        <v>1</v>
      </c>
      <c r="E1243">
        <v>1</v>
      </c>
      <c r="F1243">
        <v>4</v>
      </c>
      <c r="G1243" t="s">
        <v>19</v>
      </c>
      <c r="H1243">
        <v>20</v>
      </c>
      <c r="I1243">
        <v>15228</v>
      </c>
      <c r="J1243">
        <v>10</v>
      </c>
      <c r="K1243" s="3">
        <f>I1243*Code!$F$1</f>
        <v>16446.240000000002</v>
      </c>
      <c r="L1243" s="2">
        <f t="shared" si="57"/>
        <v>15.862500000000001</v>
      </c>
      <c r="M1243">
        <f t="shared" ca="1" si="58"/>
        <v>33</v>
      </c>
      <c r="N1243" t="str">
        <f t="shared" si="59"/>
        <v>FI</v>
      </c>
    </row>
    <row r="1244" spans="1:14" x14ac:dyDescent="0.25">
      <c r="A1244">
        <v>1148</v>
      </c>
      <c r="B1244">
        <v>2</v>
      </c>
      <c r="C1244" s="1">
        <v>20648</v>
      </c>
      <c r="D1244">
        <v>1</v>
      </c>
      <c r="E1244">
        <v>1</v>
      </c>
      <c r="F1244">
        <v>4</v>
      </c>
      <c r="G1244" t="s">
        <v>9</v>
      </c>
      <c r="H1244">
        <v>40</v>
      </c>
      <c r="I1244">
        <v>15200</v>
      </c>
      <c r="J1244">
        <v>4127</v>
      </c>
      <c r="K1244" s="3">
        <f>I1244*Code!$F$1</f>
        <v>16416</v>
      </c>
      <c r="L1244" s="2">
        <f t="shared" si="57"/>
        <v>7.916666666666667</v>
      </c>
      <c r="M1244">
        <f t="shared" ca="1" si="58"/>
        <v>59</v>
      </c>
      <c r="N1244" t="str">
        <f t="shared" si="59"/>
        <v>SO</v>
      </c>
    </row>
    <row r="1245" spans="1:14" x14ac:dyDescent="0.25">
      <c r="A1245">
        <v>1124</v>
      </c>
      <c r="B1245">
        <v>2</v>
      </c>
      <c r="C1245" s="1">
        <v>27816</v>
      </c>
      <c r="D1245">
        <v>1</v>
      </c>
      <c r="E1245">
        <v>2</v>
      </c>
      <c r="F1245">
        <v>4</v>
      </c>
      <c r="G1245" t="s">
        <v>11</v>
      </c>
      <c r="H1245">
        <v>40</v>
      </c>
      <c r="I1245">
        <v>15192</v>
      </c>
      <c r="J1245">
        <v>10520</v>
      </c>
      <c r="K1245" s="3">
        <f>I1245*Code!$F$1</f>
        <v>16407.36</v>
      </c>
      <c r="L1245" s="2">
        <f t="shared" si="57"/>
        <v>7.9124999999999996</v>
      </c>
      <c r="M1245">
        <f t="shared" ca="1" si="58"/>
        <v>40</v>
      </c>
      <c r="N1245" t="str">
        <f t="shared" si="59"/>
        <v>IT</v>
      </c>
    </row>
    <row r="1246" spans="1:14" x14ac:dyDescent="0.25">
      <c r="A1246">
        <v>1108</v>
      </c>
      <c r="B1246">
        <v>2</v>
      </c>
      <c r="C1246" s="1">
        <v>33342</v>
      </c>
      <c r="D1246">
        <v>1</v>
      </c>
      <c r="E1246">
        <v>4</v>
      </c>
      <c r="F1246">
        <v>4</v>
      </c>
      <c r="G1246" t="s">
        <v>14</v>
      </c>
      <c r="H1246">
        <v>35</v>
      </c>
      <c r="I1246">
        <v>15132</v>
      </c>
      <c r="J1246">
        <v>0</v>
      </c>
      <c r="K1246" s="3">
        <f>I1246*Code!$F$1</f>
        <v>16342.560000000001</v>
      </c>
      <c r="L1246" s="2">
        <f t="shared" si="57"/>
        <v>9.007142857142858</v>
      </c>
      <c r="M1246">
        <f t="shared" ca="1" si="58"/>
        <v>24</v>
      </c>
      <c r="N1246" t="str">
        <f t="shared" si="59"/>
        <v>CO</v>
      </c>
    </row>
    <row r="1247" spans="1:14" x14ac:dyDescent="0.25">
      <c r="A1247">
        <v>1282</v>
      </c>
      <c r="B1247">
        <v>1</v>
      </c>
      <c r="C1247" s="1">
        <v>32036</v>
      </c>
      <c r="D1247">
        <v>1</v>
      </c>
      <c r="E1247">
        <v>1</v>
      </c>
      <c r="F1247">
        <v>3</v>
      </c>
      <c r="G1247" t="s">
        <v>10</v>
      </c>
      <c r="H1247">
        <v>40</v>
      </c>
      <c r="I1247">
        <v>15128</v>
      </c>
      <c r="J1247">
        <v>14000</v>
      </c>
      <c r="K1247" s="3">
        <f>I1247*Code!$F$1</f>
        <v>16338.240000000002</v>
      </c>
      <c r="L1247" s="2">
        <f t="shared" si="57"/>
        <v>7.8791666666666664</v>
      </c>
      <c r="M1247">
        <f t="shared" ca="1" si="58"/>
        <v>28</v>
      </c>
      <c r="N1247" t="str">
        <f t="shared" si="59"/>
        <v>ÖF</v>
      </c>
    </row>
    <row r="1248" spans="1:14" x14ac:dyDescent="0.25">
      <c r="A1248">
        <v>639</v>
      </c>
      <c r="B1248">
        <v>2</v>
      </c>
      <c r="C1248" s="1">
        <v>28284</v>
      </c>
      <c r="D1248">
        <v>1</v>
      </c>
      <c r="E1248">
        <v>2</v>
      </c>
      <c r="F1248">
        <v>4</v>
      </c>
      <c r="G1248" t="s">
        <v>11</v>
      </c>
      <c r="H1248">
        <v>10</v>
      </c>
      <c r="I1248">
        <v>15076</v>
      </c>
      <c r="J1248">
        <v>5000</v>
      </c>
      <c r="K1248" s="3">
        <f>I1248*Code!$F$1</f>
        <v>16282.080000000002</v>
      </c>
      <c r="L1248" s="2">
        <f t="shared" si="57"/>
        <v>31.408333333333335</v>
      </c>
      <c r="M1248">
        <f t="shared" ca="1" si="58"/>
        <v>38</v>
      </c>
      <c r="N1248" t="str">
        <f t="shared" si="59"/>
        <v>IT</v>
      </c>
    </row>
    <row r="1249" spans="1:14" x14ac:dyDescent="0.25">
      <c r="A1249">
        <v>467</v>
      </c>
      <c r="B1249">
        <v>2</v>
      </c>
      <c r="C1249" s="1">
        <v>26883</v>
      </c>
      <c r="D1249">
        <v>1</v>
      </c>
      <c r="E1249">
        <v>2</v>
      </c>
      <c r="F1249">
        <v>2</v>
      </c>
      <c r="G1249" t="s">
        <v>15</v>
      </c>
      <c r="H1249">
        <v>40</v>
      </c>
      <c r="I1249">
        <v>15056</v>
      </c>
      <c r="J1249">
        <v>7000</v>
      </c>
      <c r="K1249" s="3">
        <f>I1249*Code!$F$1</f>
        <v>16260.480000000001</v>
      </c>
      <c r="L1249" s="2">
        <f t="shared" si="57"/>
        <v>7.8416666666666668</v>
      </c>
      <c r="M1249">
        <f t="shared" ca="1" si="58"/>
        <v>42</v>
      </c>
      <c r="N1249" t="str">
        <f t="shared" si="59"/>
        <v>FI</v>
      </c>
    </row>
    <row r="1250" spans="1:14" x14ac:dyDescent="0.25">
      <c r="A1250">
        <v>24</v>
      </c>
      <c r="B1250">
        <v>2</v>
      </c>
      <c r="C1250" s="1">
        <v>31975</v>
      </c>
      <c r="D1250">
        <v>1</v>
      </c>
      <c r="E1250">
        <v>1</v>
      </c>
      <c r="F1250">
        <v>4</v>
      </c>
      <c r="G1250" t="s">
        <v>9</v>
      </c>
      <c r="H1250">
        <v>20</v>
      </c>
      <c r="I1250">
        <v>15040</v>
      </c>
      <c r="J1250">
        <v>16870</v>
      </c>
      <c r="K1250" s="3">
        <f>I1250*Code!$F$1</f>
        <v>16243.2</v>
      </c>
      <c r="L1250" s="2">
        <f t="shared" si="57"/>
        <v>15.666666666666666</v>
      </c>
      <c r="M1250">
        <f t="shared" ca="1" si="58"/>
        <v>28</v>
      </c>
      <c r="N1250" t="str">
        <f t="shared" si="59"/>
        <v>SO</v>
      </c>
    </row>
    <row r="1251" spans="1:14" x14ac:dyDescent="0.25">
      <c r="A1251">
        <v>1278</v>
      </c>
      <c r="B1251">
        <v>1</v>
      </c>
      <c r="C1251" s="1">
        <v>26911</v>
      </c>
      <c r="D1251">
        <v>1</v>
      </c>
      <c r="E1251">
        <v>4</v>
      </c>
      <c r="F1251">
        <v>5</v>
      </c>
      <c r="G1251" t="s">
        <v>13</v>
      </c>
      <c r="H1251">
        <v>40</v>
      </c>
      <c r="I1251">
        <v>14944</v>
      </c>
      <c r="J1251">
        <v>17000</v>
      </c>
      <c r="K1251" s="3">
        <f>I1251*Code!$F$1</f>
        <v>16139.52</v>
      </c>
      <c r="L1251" s="2">
        <f t="shared" si="57"/>
        <v>7.7833333333333332</v>
      </c>
      <c r="M1251">
        <f t="shared" ca="1" si="58"/>
        <v>42</v>
      </c>
      <c r="N1251" t="str">
        <f t="shared" si="59"/>
        <v>IN</v>
      </c>
    </row>
    <row r="1252" spans="1:14" x14ac:dyDescent="0.25">
      <c r="A1252">
        <v>824</v>
      </c>
      <c r="B1252">
        <v>2</v>
      </c>
      <c r="C1252" s="1">
        <v>23889</v>
      </c>
      <c r="D1252">
        <v>1</v>
      </c>
      <c r="E1252">
        <v>4</v>
      </c>
      <c r="F1252">
        <v>4</v>
      </c>
      <c r="G1252" t="s">
        <v>14</v>
      </c>
      <c r="H1252">
        <v>37</v>
      </c>
      <c r="I1252">
        <v>14828</v>
      </c>
      <c r="J1252">
        <v>35013</v>
      </c>
      <c r="K1252" s="3">
        <f>I1252*Code!$F$1</f>
        <v>16014.240000000002</v>
      </c>
      <c r="L1252" s="2">
        <f t="shared" si="57"/>
        <v>8.3490990990990994</v>
      </c>
      <c r="M1252">
        <f t="shared" ca="1" si="58"/>
        <v>50</v>
      </c>
      <c r="N1252" t="str">
        <f t="shared" si="59"/>
        <v>CO</v>
      </c>
    </row>
    <row r="1253" spans="1:14" x14ac:dyDescent="0.25">
      <c r="A1253">
        <v>848</v>
      </c>
      <c r="B1253">
        <v>1</v>
      </c>
      <c r="C1253" s="1">
        <v>32568</v>
      </c>
      <c r="D1253">
        <v>1</v>
      </c>
      <c r="E1253">
        <v>1</v>
      </c>
      <c r="F1253">
        <v>4</v>
      </c>
      <c r="G1253" t="s">
        <v>14</v>
      </c>
      <c r="H1253">
        <v>35</v>
      </c>
      <c r="I1253">
        <v>14784</v>
      </c>
      <c r="J1253">
        <v>65073</v>
      </c>
      <c r="K1253" s="3">
        <f>I1253*Code!$F$1</f>
        <v>15966.720000000001</v>
      </c>
      <c r="L1253" s="2">
        <f t="shared" si="57"/>
        <v>8.8000000000000007</v>
      </c>
      <c r="M1253">
        <f t="shared" ca="1" si="58"/>
        <v>27</v>
      </c>
      <c r="N1253" t="str">
        <f t="shared" si="59"/>
        <v>CO</v>
      </c>
    </row>
    <row r="1254" spans="1:14" x14ac:dyDescent="0.25">
      <c r="A1254">
        <v>136</v>
      </c>
      <c r="B1254">
        <v>1</v>
      </c>
      <c r="C1254" s="1">
        <v>30044</v>
      </c>
      <c r="D1254">
        <v>1</v>
      </c>
      <c r="E1254">
        <v>4</v>
      </c>
      <c r="F1254">
        <v>5</v>
      </c>
      <c r="G1254" t="s">
        <v>13</v>
      </c>
      <c r="H1254">
        <v>35</v>
      </c>
      <c r="I1254">
        <v>14772</v>
      </c>
      <c r="J1254">
        <v>500</v>
      </c>
      <c r="K1254" s="3">
        <f>I1254*Code!$F$1</f>
        <v>15953.76</v>
      </c>
      <c r="L1254" s="2">
        <f t="shared" si="57"/>
        <v>8.7928571428571427</v>
      </c>
      <c r="M1254">
        <f t="shared" ca="1" si="58"/>
        <v>33</v>
      </c>
      <c r="N1254" t="str">
        <f t="shared" si="59"/>
        <v>IN</v>
      </c>
    </row>
    <row r="1255" spans="1:14" x14ac:dyDescent="0.25">
      <c r="A1255">
        <v>1175</v>
      </c>
      <c r="B1255">
        <v>1</v>
      </c>
      <c r="C1255" s="1">
        <v>31351</v>
      </c>
      <c r="D1255">
        <v>1</v>
      </c>
      <c r="E1255">
        <v>4</v>
      </c>
      <c r="F1255">
        <v>4</v>
      </c>
      <c r="G1255" t="s">
        <v>20</v>
      </c>
      <c r="H1255">
        <v>39</v>
      </c>
      <c r="I1255">
        <v>14760</v>
      </c>
      <c r="J1255">
        <v>38501</v>
      </c>
      <c r="K1255" s="3">
        <f>I1255*Code!$F$1</f>
        <v>15940.800000000001</v>
      </c>
      <c r="L1255" s="2">
        <f t="shared" si="57"/>
        <v>7.884615384615385</v>
      </c>
      <c r="M1255">
        <f t="shared" ca="1" si="58"/>
        <v>30</v>
      </c>
      <c r="N1255" t="str">
        <f t="shared" si="59"/>
        <v>IT</v>
      </c>
    </row>
    <row r="1256" spans="1:14" x14ac:dyDescent="0.25">
      <c r="A1256">
        <v>1141</v>
      </c>
      <c r="B1256">
        <v>1</v>
      </c>
      <c r="C1256" s="1">
        <v>29075</v>
      </c>
      <c r="D1256">
        <v>1</v>
      </c>
      <c r="E1256">
        <v>4</v>
      </c>
      <c r="F1256">
        <v>5</v>
      </c>
      <c r="G1256" t="s">
        <v>13</v>
      </c>
      <c r="H1256">
        <v>38</v>
      </c>
      <c r="I1256">
        <v>14748</v>
      </c>
      <c r="J1256">
        <v>16</v>
      </c>
      <c r="K1256" s="3">
        <f>I1256*Code!$F$1</f>
        <v>15927.84</v>
      </c>
      <c r="L1256" s="2">
        <f t="shared" si="57"/>
        <v>8.0855263157894743</v>
      </c>
      <c r="M1256">
        <f t="shared" ca="1" si="58"/>
        <v>36</v>
      </c>
      <c r="N1256" t="str">
        <f t="shared" si="59"/>
        <v>IN</v>
      </c>
    </row>
    <row r="1257" spans="1:14" x14ac:dyDescent="0.25">
      <c r="A1257">
        <v>360</v>
      </c>
      <c r="B1257">
        <v>2</v>
      </c>
      <c r="C1257" s="1">
        <v>34103</v>
      </c>
      <c r="D1257">
        <v>1</v>
      </c>
      <c r="E1257">
        <v>4</v>
      </c>
      <c r="F1257">
        <v>4</v>
      </c>
      <c r="G1257" t="s">
        <v>9</v>
      </c>
      <c r="H1257">
        <v>39</v>
      </c>
      <c r="I1257">
        <v>14740</v>
      </c>
      <c r="J1257">
        <v>30</v>
      </c>
      <c r="K1257" s="3">
        <f>I1257*Code!$F$1</f>
        <v>15919.2</v>
      </c>
      <c r="L1257" s="2">
        <f t="shared" si="57"/>
        <v>7.8739316239316235</v>
      </c>
      <c r="M1257">
        <f t="shared" ca="1" si="58"/>
        <v>22</v>
      </c>
      <c r="N1257" t="str">
        <f t="shared" si="59"/>
        <v>SO</v>
      </c>
    </row>
    <row r="1258" spans="1:14" x14ac:dyDescent="0.25">
      <c r="A1258">
        <v>1233</v>
      </c>
      <c r="B1258">
        <v>2</v>
      </c>
      <c r="C1258" s="1">
        <v>24797</v>
      </c>
      <c r="D1258">
        <v>1</v>
      </c>
      <c r="E1258">
        <v>4</v>
      </c>
      <c r="F1258">
        <v>4</v>
      </c>
      <c r="G1258" t="s">
        <v>19</v>
      </c>
      <c r="H1258">
        <v>40</v>
      </c>
      <c r="I1258">
        <v>14732</v>
      </c>
      <c r="J1258">
        <v>25255</v>
      </c>
      <c r="K1258" s="3">
        <f>I1258*Code!$F$1</f>
        <v>15910.560000000001</v>
      </c>
      <c r="L1258" s="2">
        <f t="shared" si="57"/>
        <v>7.6729166666666666</v>
      </c>
      <c r="M1258">
        <f t="shared" ca="1" si="58"/>
        <v>48</v>
      </c>
      <c r="N1258" t="str">
        <f t="shared" si="59"/>
        <v>FI</v>
      </c>
    </row>
    <row r="1259" spans="1:14" x14ac:dyDescent="0.25">
      <c r="A1259">
        <v>1145</v>
      </c>
      <c r="B1259">
        <v>1</v>
      </c>
      <c r="C1259" s="1">
        <v>23977</v>
      </c>
      <c r="D1259">
        <v>1</v>
      </c>
      <c r="E1259">
        <v>3</v>
      </c>
      <c r="F1259">
        <v>4</v>
      </c>
      <c r="G1259" t="s">
        <v>14</v>
      </c>
      <c r="H1259">
        <v>39</v>
      </c>
      <c r="I1259">
        <v>14640</v>
      </c>
      <c r="J1259">
        <v>0</v>
      </c>
      <c r="K1259" s="3">
        <f>I1259*Code!$F$1</f>
        <v>15811.2</v>
      </c>
      <c r="L1259" s="2">
        <f t="shared" si="57"/>
        <v>7.8205128205128203</v>
      </c>
      <c r="M1259">
        <f t="shared" ca="1" si="58"/>
        <v>50</v>
      </c>
      <c r="N1259" t="str">
        <f t="shared" si="59"/>
        <v>CO</v>
      </c>
    </row>
    <row r="1260" spans="1:14" x14ac:dyDescent="0.25">
      <c r="A1260">
        <v>126</v>
      </c>
      <c r="B1260">
        <v>1</v>
      </c>
      <c r="C1260" s="1">
        <v>29524</v>
      </c>
      <c r="D1260">
        <v>1</v>
      </c>
      <c r="E1260">
        <v>4</v>
      </c>
      <c r="F1260">
        <v>2</v>
      </c>
      <c r="G1260" t="s">
        <v>19</v>
      </c>
      <c r="H1260">
        <v>45</v>
      </c>
      <c r="I1260">
        <v>14636</v>
      </c>
      <c r="J1260">
        <v>0</v>
      </c>
      <c r="K1260" s="3">
        <f>I1260*Code!$F$1</f>
        <v>15806.880000000001</v>
      </c>
      <c r="L1260" s="2">
        <f t="shared" si="57"/>
        <v>6.7759259259259261</v>
      </c>
      <c r="M1260">
        <f t="shared" ca="1" si="58"/>
        <v>35</v>
      </c>
      <c r="N1260" t="str">
        <f t="shared" si="59"/>
        <v>FI</v>
      </c>
    </row>
    <row r="1261" spans="1:14" x14ac:dyDescent="0.25">
      <c r="A1261">
        <v>431</v>
      </c>
      <c r="B1261">
        <v>2</v>
      </c>
      <c r="C1261" s="1">
        <v>32635</v>
      </c>
      <c r="D1261">
        <v>1</v>
      </c>
      <c r="E1261">
        <v>4</v>
      </c>
      <c r="F1261">
        <v>4</v>
      </c>
      <c r="G1261" t="s">
        <v>20</v>
      </c>
      <c r="H1261">
        <v>40</v>
      </c>
      <c r="I1261">
        <v>14620</v>
      </c>
      <c r="J1261">
        <v>431</v>
      </c>
      <c r="K1261" s="3">
        <f>I1261*Code!$F$1</f>
        <v>15789.6</v>
      </c>
      <c r="L1261" s="2">
        <f t="shared" si="57"/>
        <v>7.614583333333333</v>
      </c>
      <c r="M1261">
        <f t="shared" ca="1" si="58"/>
        <v>26</v>
      </c>
      <c r="N1261" t="str">
        <f t="shared" si="59"/>
        <v>IT</v>
      </c>
    </row>
    <row r="1262" spans="1:14" x14ac:dyDescent="0.25">
      <c r="A1262">
        <v>1138</v>
      </c>
      <c r="B1262">
        <v>1</v>
      </c>
      <c r="C1262" s="1">
        <v>21061</v>
      </c>
      <c r="D1262">
        <v>1</v>
      </c>
      <c r="E1262">
        <v>3</v>
      </c>
      <c r="F1262">
        <v>5</v>
      </c>
      <c r="G1262" t="s">
        <v>13</v>
      </c>
      <c r="H1262">
        <v>40</v>
      </c>
      <c r="I1262">
        <v>14592</v>
      </c>
      <c r="J1262">
        <v>3000</v>
      </c>
      <c r="K1262" s="3">
        <f>I1262*Code!$F$1</f>
        <v>15759.36</v>
      </c>
      <c r="L1262" s="2">
        <f t="shared" si="57"/>
        <v>7.6</v>
      </c>
      <c r="M1262">
        <f t="shared" ca="1" si="58"/>
        <v>58</v>
      </c>
      <c r="N1262" t="str">
        <f t="shared" si="59"/>
        <v>IN</v>
      </c>
    </row>
    <row r="1263" spans="1:14" x14ac:dyDescent="0.25">
      <c r="A1263">
        <v>954</v>
      </c>
      <c r="B1263">
        <v>2</v>
      </c>
      <c r="C1263" s="1">
        <v>32737</v>
      </c>
      <c r="D1263">
        <v>1</v>
      </c>
      <c r="E1263">
        <v>4</v>
      </c>
      <c r="F1263">
        <v>4</v>
      </c>
      <c r="G1263" t="s">
        <v>15</v>
      </c>
      <c r="H1263">
        <v>39</v>
      </c>
      <c r="I1263">
        <v>14532</v>
      </c>
      <c r="J1263">
        <v>834</v>
      </c>
      <c r="K1263" s="3">
        <f>I1263*Code!$F$1</f>
        <v>15694.560000000001</v>
      </c>
      <c r="L1263" s="2">
        <f t="shared" si="57"/>
        <v>7.7628205128205128</v>
      </c>
      <c r="M1263">
        <f t="shared" ca="1" si="58"/>
        <v>26</v>
      </c>
      <c r="N1263" t="str">
        <f t="shared" si="59"/>
        <v>FI</v>
      </c>
    </row>
    <row r="1264" spans="1:14" x14ac:dyDescent="0.25">
      <c r="A1264">
        <v>641</v>
      </c>
      <c r="B1264">
        <v>2</v>
      </c>
      <c r="C1264" s="1">
        <v>29135</v>
      </c>
      <c r="D1264">
        <v>1</v>
      </c>
      <c r="E1264">
        <v>1</v>
      </c>
      <c r="F1264">
        <v>4</v>
      </c>
      <c r="G1264" t="s">
        <v>15</v>
      </c>
      <c r="H1264">
        <v>35</v>
      </c>
      <c r="I1264">
        <v>14404</v>
      </c>
      <c r="J1264">
        <v>20400</v>
      </c>
      <c r="K1264" s="3">
        <f>I1264*Code!$F$1</f>
        <v>15556.320000000002</v>
      </c>
      <c r="L1264" s="2">
        <f t="shared" si="57"/>
        <v>8.5738095238095244</v>
      </c>
      <c r="M1264">
        <f t="shared" ca="1" si="58"/>
        <v>36</v>
      </c>
      <c r="N1264" t="str">
        <f t="shared" si="59"/>
        <v>FI</v>
      </c>
    </row>
    <row r="1265" spans="1:14" x14ac:dyDescent="0.25">
      <c r="A1265">
        <v>179</v>
      </c>
      <c r="B1265">
        <v>2</v>
      </c>
      <c r="C1265" s="1">
        <v>33910</v>
      </c>
      <c r="D1265">
        <v>1</v>
      </c>
      <c r="E1265">
        <v>4</v>
      </c>
      <c r="F1265">
        <v>4</v>
      </c>
      <c r="G1265" t="s">
        <v>14</v>
      </c>
      <c r="H1265">
        <v>39</v>
      </c>
      <c r="I1265">
        <v>14284</v>
      </c>
      <c r="J1265">
        <v>1700</v>
      </c>
      <c r="K1265" s="3">
        <f>I1265*Code!$F$1</f>
        <v>15426.720000000001</v>
      </c>
      <c r="L1265" s="2">
        <f t="shared" si="57"/>
        <v>7.6303418803418808</v>
      </c>
      <c r="M1265">
        <f t="shared" ca="1" si="58"/>
        <v>23</v>
      </c>
      <c r="N1265" t="str">
        <f t="shared" si="59"/>
        <v>CO</v>
      </c>
    </row>
    <row r="1266" spans="1:14" x14ac:dyDescent="0.25">
      <c r="A1266">
        <v>447</v>
      </c>
      <c r="B1266">
        <v>2</v>
      </c>
      <c r="C1266" s="1">
        <v>27803</v>
      </c>
      <c r="D1266">
        <v>1</v>
      </c>
      <c r="E1266">
        <v>4</v>
      </c>
      <c r="F1266">
        <v>4</v>
      </c>
      <c r="G1266" t="s">
        <v>14</v>
      </c>
      <c r="H1266">
        <v>15</v>
      </c>
      <c r="I1266">
        <v>14280</v>
      </c>
      <c r="J1266">
        <v>347986</v>
      </c>
      <c r="K1266" s="3">
        <f>I1266*Code!$F$1</f>
        <v>15422.400000000001</v>
      </c>
      <c r="L1266" s="2">
        <f t="shared" si="57"/>
        <v>19.833333333333332</v>
      </c>
      <c r="M1266">
        <f t="shared" ca="1" si="58"/>
        <v>40</v>
      </c>
      <c r="N1266" t="str">
        <f t="shared" si="59"/>
        <v>CO</v>
      </c>
    </row>
    <row r="1267" spans="1:14" x14ac:dyDescent="0.25">
      <c r="A1267">
        <v>225</v>
      </c>
      <c r="B1267">
        <v>2</v>
      </c>
      <c r="C1267" s="1">
        <v>20801</v>
      </c>
      <c r="D1267">
        <v>2</v>
      </c>
      <c r="E1267">
        <v>4</v>
      </c>
      <c r="F1267">
        <v>4</v>
      </c>
      <c r="G1267" t="s">
        <v>14</v>
      </c>
      <c r="H1267">
        <v>15</v>
      </c>
      <c r="I1267">
        <v>14260</v>
      </c>
      <c r="J1267">
        <v>5081</v>
      </c>
      <c r="K1267" s="3">
        <f>I1267*Code!$F$1</f>
        <v>15400.800000000001</v>
      </c>
      <c r="L1267" s="2">
        <f t="shared" si="57"/>
        <v>19.805555555555557</v>
      </c>
      <c r="M1267">
        <f t="shared" ca="1" si="58"/>
        <v>59</v>
      </c>
      <c r="N1267" t="str">
        <f t="shared" si="59"/>
        <v>CO</v>
      </c>
    </row>
    <row r="1268" spans="1:14" x14ac:dyDescent="0.25">
      <c r="A1268">
        <v>906</v>
      </c>
      <c r="B1268">
        <v>1</v>
      </c>
      <c r="C1268" s="1">
        <v>32937</v>
      </c>
      <c r="D1268">
        <v>1</v>
      </c>
      <c r="E1268">
        <v>4</v>
      </c>
      <c r="F1268">
        <v>2</v>
      </c>
      <c r="G1268" t="s">
        <v>14</v>
      </c>
      <c r="H1268">
        <v>45</v>
      </c>
      <c r="I1268">
        <v>14252</v>
      </c>
      <c r="J1268">
        <v>1234</v>
      </c>
      <c r="K1268" s="3">
        <f>I1268*Code!$F$1</f>
        <v>15392.160000000002</v>
      </c>
      <c r="L1268" s="2">
        <f t="shared" si="57"/>
        <v>6.5981481481481481</v>
      </c>
      <c r="M1268">
        <f t="shared" ca="1" si="58"/>
        <v>26</v>
      </c>
      <c r="N1268" t="str">
        <f t="shared" si="59"/>
        <v>CO</v>
      </c>
    </row>
    <row r="1269" spans="1:14" x14ac:dyDescent="0.25">
      <c r="A1269">
        <v>945</v>
      </c>
      <c r="B1269">
        <v>1</v>
      </c>
      <c r="C1269" s="1">
        <v>26600</v>
      </c>
      <c r="D1269">
        <v>1</v>
      </c>
      <c r="E1269">
        <v>4</v>
      </c>
      <c r="F1269">
        <v>5</v>
      </c>
      <c r="G1269" t="s">
        <v>13</v>
      </c>
      <c r="H1269">
        <v>38</v>
      </c>
      <c r="I1269">
        <v>14252</v>
      </c>
      <c r="J1269">
        <v>0</v>
      </c>
      <c r="K1269" s="3">
        <f>I1269*Code!$F$1</f>
        <v>15392.160000000002</v>
      </c>
      <c r="L1269" s="2">
        <f t="shared" si="57"/>
        <v>7.8135964912280702</v>
      </c>
      <c r="M1269">
        <f t="shared" ca="1" si="58"/>
        <v>43</v>
      </c>
      <c r="N1269" t="str">
        <f t="shared" si="59"/>
        <v>IN</v>
      </c>
    </row>
    <row r="1270" spans="1:14" x14ac:dyDescent="0.25">
      <c r="A1270">
        <v>1037</v>
      </c>
      <c r="B1270">
        <v>2</v>
      </c>
      <c r="C1270" s="1">
        <v>23565</v>
      </c>
      <c r="D1270">
        <v>1</v>
      </c>
      <c r="E1270">
        <v>1</v>
      </c>
      <c r="F1270">
        <v>4</v>
      </c>
      <c r="G1270" t="s">
        <v>12</v>
      </c>
      <c r="H1270">
        <v>31</v>
      </c>
      <c r="I1270">
        <v>14240</v>
      </c>
      <c r="J1270">
        <v>706</v>
      </c>
      <c r="K1270" s="3">
        <f>I1270*Code!$F$1</f>
        <v>15379.2</v>
      </c>
      <c r="L1270" s="2">
        <f t="shared" si="57"/>
        <v>9.56989247311828</v>
      </c>
      <c r="M1270">
        <f t="shared" ca="1" si="58"/>
        <v>51</v>
      </c>
      <c r="N1270" t="str">
        <f t="shared" si="59"/>
        <v>SO</v>
      </c>
    </row>
    <row r="1271" spans="1:14" x14ac:dyDescent="0.25">
      <c r="A1271">
        <v>1232</v>
      </c>
      <c r="B1271">
        <v>1</v>
      </c>
      <c r="C1271" s="1">
        <v>26531</v>
      </c>
      <c r="D1271">
        <v>1</v>
      </c>
      <c r="E1271">
        <v>4</v>
      </c>
      <c r="F1271">
        <v>3</v>
      </c>
      <c r="G1271" t="s">
        <v>10</v>
      </c>
      <c r="H1271">
        <v>40</v>
      </c>
      <c r="I1271">
        <v>14232</v>
      </c>
      <c r="J1271">
        <v>9530</v>
      </c>
      <c r="K1271" s="3">
        <f>I1271*Code!$F$1</f>
        <v>15370.560000000001</v>
      </c>
      <c r="L1271" s="2">
        <f t="shared" si="57"/>
        <v>7.4124999999999996</v>
      </c>
      <c r="M1271">
        <f t="shared" ca="1" si="58"/>
        <v>43</v>
      </c>
      <c r="N1271" t="str">
        <f t="shared" si="59"/>
        <v>ÖF</v>
      </c>
    </row>
    <row r="1272" spans="1:14" x14ac:dyDescent="0.25">
      <c r="A1272">
        <v>1202</v>
      </c>
      <c r="B1272">
        <v>1</v>
      </c>
      <c r="C1272" s="1">
        <v>31981</v>
      </c>
      <c r="D1272">
        <v>1</v>
      </c>
      <c r="E1272">
        <v>4</v>
      </c>
      <c r="F1272">
        <v>4</v>
      </c>
      <c r="G1272" t="s">
        <v>11</v>
      </c>
      <c r="H1272">
        <v>40</v>
      </c>
      <c r="I1272">
        <v>14136</v>
      </c>
      <c r="J1272">
        <v>0</v>
      </c>
      <c r="K1272" s="3">
        <f>I1272*Code!$F$1</f>
        <v>15266.880000000001</v>
      </c>
      <c r="L1272" s="2">
        <f t="shared" si="57"/>
        <v>7.3624999999999998</v>
      </c>
      <c r="M1272">
        <f t="shared" ca="1" si="58"/>
        <v>28</v>
      </c>
      <c r="N1272" t="str">
        <f t="shared" si="59"/>
        <v>IT</v>
      </c>
    </row>
    <row r="1273" spans="1:14" x14ac:dyDescent="0.25">
      <c r="A1273">
        <v>1041</v>
      </c>
      <c r="B1273">
        <v>2</v>
      </c>
      <c r="C1273" s="1">
        <v>27691</v>
      </c>
      <c r="D1273">
        <v>1</v>
      </c>
      <c r="E1273">
        <v>4</v>
      </c>
      <c r="F1273">
        <v>4</v>
      </c>
      <c r="G1273" t="s">
        <v>19</v>
      </c>
      <c r="H1273">
        <v>39</v>
      </c>
      <c r="I1273">
        <v>14128</v>
      </c>
      <c r="J1273">
        <v>2196</v>
      </c>
      <c r="K1273" s="3">
        <f>I1273*Code!$F$1</f>
        <v>15258.240000000002</v>
      </c>
      <c r="L1273" s="2">
        <f t="shared" si="57"/>
        <v>7.5470085470085468</v>
      </c>
      <c r="M1273">
        <f t="shared" ca="1" si="58"/>
        <v>40</v>
      </c>
      <c r="N1273" t="str">
        <f t="shared" si="59"/>
        <v>FI</v>
      </c>
    </row>
    <row r="1274" spans="1:14" x14ac:dyDescent="0.25">
      <c r="A1274">
        <v>1317</v>
      </c>
      <c r="B1274">
        <v>1</v>
      </c>
      <c r="C1274" s="1">
        <v>30476</v>
      </c>
      <c r="D1274">
        <v>1</v>
      </c>
      <c r="E1274">
        <v>4</v>
      </c>
      <c r="F1274">
        <v>5</v>
      </c>
      <c r="G1274" t="s">
        <v>13</v>
      </c>
      <c r="H1274">
        <v>40</v>
      </c>
      <c r="I1274">
        <v>13992</v>
      </c>
      <c r="J1274">
        <v>0</v>
      </c>
      <c r="K1274" s="3">
        <f>I1274*Code!$F$1</f>
        <v>15111.36</v>
      </c>
      <c r="L1274" s="2">
        <f t="shared" si="57"/>
        <v>7.2874999999999996</v>
      </c>
      <c r="M1274">
        <f t="shared" ca="1" si="58"/>
        <v>32</v>
      </c>
      <c r="N1274" t="str">
        <f t="shared" si="59"/>
        <v>IN</v>
      </c>
    </row>
    <row r="1275" spans="1:14" x14ac:dyDescent="0.25">
      <c r="A1275">
        <v>790</v>
      </c>
      <c r="B1275">
        <v>2</v>
      </c>
      <c r="C1275" s="1">
        <v>32076</v>
      </c>
      <c r="D1275">
        <v>1</v>
      </c>
      <c r="E1275">
        <v>4</v>
      </c>
      <c r="F1275">
        <v>4</v>
      </c>
      <c r="G1275" t="s">
        <v>21</v>
      </c>
      <c r="H1275">
        <v>40</v>
      </c>
      <c r="I1275">
        <v>13984</v>
      </c>
      <c r="J1275">
        <v>0</v>
      </c>
      <c r="K1275" s="3">
        <f>I1275*Code!$F$1</f>
        <v>15102.720000000001</v>
      </c>
      <c r="L1275" s="2">
        <f t="shared" si="57"/>
        <v>7.2833333333333332</v>
      </c>
      <c r="M1275">
        <f t="shared" ca="1" si="58"/>
        <v>28</v>
      </c>
      <c r="N1275" t="str">
        <f t="shared" si="59"/>
        <v>CO</v>
      </c>
    </row>
    <row r="1276" spans="1:14" x14ac:dyDescent="0.25">
      <c r="A1276">
        <v>575</v>
      </c>
      <c r="B1276">
        <v>1</v>
      </c>
      <c r="C1276" s="1">
        <v>21666</v>
      </c>
      <c r="D1276">
        <v>1</v>
      </c>
      <c r="E1276">
        <v>4</v>
      </c>
      <c r="F1276">
        <v>4</v>
      </c>
      <c r="G1276" t="s">
        <v>19</v>
      </c>
      <c r="H1276">
        <v>40</v>
      </c>
      <c r="I1276">
        <v>13952</v>
      </c>
      <c r="J1276">
        <v>0</v>
      </c>
      <c r="K1276" s="3">
        <f>I1276*Code!$F$1</f>
        <v>15068.160000000002</v>
      </c>
      <c r="L1276" s="2">
        <f t="shared" si="57"/>
        <v>7.2666666666666666</v>
      </c>
      <c r="M1276">
        <f t="shared" ca="1" si="58"/>
        <v>56</v>
      </c>
      <c r="N1276" t="str">
        <f t="shared" si="59"/>
        <v>FI</v>
      </c>
    </row>
    <row r="1277" spans="1:14" x14ac:dyDescent="0.25">
      <c r="A1277">
        <v>102</v>
      </c>
      <c r="B1277">
        <v>2</v>
      </c>
      <c r="C1277" s="1">
        <v>28561</v>
      </c>
      <c r="D1277">
        <v>1</v>
      </c>
      <c r="E1277">
        <v>4</v>
      </c>
      <c r="F1277">
        <v>4</v>
      </c>
      <c r="G1277" t="s">
        <v>21</v>
      </c>
      <c r="H1277">
        <v>40</v>
      </c>
      <c r="I1277">
        <v>13752</v>
      </c>
      <c r="J1277">
        <v>20</v>
      </c>
      <c r="K1277" s="3">
        <f>I1277*Code!$F$1</f>
        <v>14852.160000000002</v>
      </c>
      <c r="L1277" s="2">
        <f t="shared" si="57"/>
        <v>7.1624999999999996</v>
      </c>
      <c r="M1277">
        <f t="shared" ca="1" si="58"/>
        <v>37</v>
      </c>
      <c r="N1277" t="str">
        <f t="shared" si="59"/>
        <v>CO</v>
      </c>
    </row>
    <row r="1278" spans="1:14" x14ac:dyDescent="0.25">
      <c r="A1278">
        <v>948</v>
      </c>
      <c r="B1278">
        <v>2</v>
      </c>
      <c r="C1278" s="1">
        <v>26799</v>
      </c>
      <c r="D1278">
        <v>1</v>
      </c>
      <c r="E1278">
        <v>4</v>
      </c>
      <c r="F1278">
        <v>5</v>
      </c>
      <c r="G1278" t="s">
        <v>16</v>
      </c>
      <c r="H1278">
        <v>38</v>
      </c>
      <c r="I1278">
        <v>13740</v>
      </c>
      <c r="J1278">
        <v>0</v>
      </c>
      <c r="K1278" s="3">
        <f>I1278*Code!$F$1</f>
        <v>14839.2</v>
      </c>
      <c r="L1278" s="2">
        <f t="shared" si="57"/>
        <v>7.5328947368421053</v>
      </c>
      <c r="M1278">
        <f t="shared" ca="1" si="58"/>
        <v>42</v>
      </c>
      <c r="N1278" t="str">
        <f t="shared" si="59"/>
        <v>IN</v>
      </c>
    </row>
    <row r="1279" spans="1:14" x14ac:dyDescent="0.25">
      <c r="A1279">
        <v>377</v>
      </c>
      <c r="B1279">
        <v>1</v>
      </c>
      <c r="C1279" s="1">
        <v>20224</v>
      </c>
      <c r="D1279">
        <v>1</v>
      </c>
      <c r="E1279">
        <v>4</v>
      </c>
      <c r="F1279">
        <v>5</v>
      </c>
      <c r="G1279" t="s">
        <v>13</v>
      </c>
      <c r="H1279">
        <v>34</v>
      </c>
      <c r="I1279">
        <v>13656</v>
      </c>
      <c r="J1279">
        <v>45089</v>
      </c>
      <c r="K1279" s="3">
        <f>I1279*Code!$F$1</f>
        <v>14748.480000000001</v>
      </c>
      <c r="L1279" s="2">
        <f t="shared" si="57"/>
        <v>8.367647058823529</v>
      </c>
      <c r="M1279">
        <f t="shared" ca="1" si="58"/>
        <v>60</v>
      </c>
      <c r="N1279" t="str">
        <f t="shared" si="59"/>
        <v>IN</v>
      </c>
    </row>
    <row r="1280" spans="1:14" x14ac:dyDescent="0.25">
      <c r="A1280">
        <v>730</v>
      </c>
      <c r="B1280">
        <v>1</v>
      </c>
      <c r="C1280" s="1">
        <v>31844</v>
      </c>
      <c r="D1280">
        <v>1</v>
      </c>
      <c r="E1280">
        <v>1</v>
      </c>
      <c r="F1280">
        <v>4</v>
      </c>
      <c r="G1280" t="s">
        <v>9</v>
      </c>
      <c r="H1280">
        <v>25</v>
      </c>
      <c r="I1280">
        <v>13632</v>
      </c>
      <c r="J1280">
        <v>55000</v>
      </c>
      <c r="K1280" s="3">
        <f>I1280*Code!$F$1</f>
        <v>14722.560000000001</v>
      </c>
      <c r="L1280" s="2">
        <f t="shared" si="57"/>
        <v>11.36</v>
      </c>
      <c r="M1280">
        <f t="shared" ca="1" si="58"/>
        <v>29</v>
      </c>
      <c r="N1280" t="str">
        <f t="shared" si="59"/>
        <v>SO</v>
      </c>
    </row>
    <row r="1281" spans="1:14" x14ac:dyDescent="0.25">
      <c r="A1281">
        <v>283</v>
      </c>
      <c r="B1281">
        <v>2</v>
      </c>
      <c r="C1281" s="1">
        <v>28174</v>
      </c>
      <c r="D1281">
        <v>1</v>
      </c>
      <c r="E1281">
        <v>3</v>
      </c>
      <c r="F1281">
        <v>5</v>
      </c>
      <c r="G1281" t="s">
        <v>16</v>
      </c>
      <c r="H1281">
        <v>15</v>
      </c>
      <c r="I1281">
        <v>13628</v>
      </c>
      <c r="J1281">
        <v>1204</v>
      </c>
      <c r="K1281" s="3">
        <f>I1281*Code!$F$1</f>
        <v>14718.240000000002</v>
      </c>
      <c r="L1281" s="2">
        <f t="shared" si="57"/>
        <v>18.927777777777777</v>
      </c>
      <c r="M1281">
        <f t="shared" ca="1" si="58"/>
        <v>39</v>
      </c>
      <c r="N1281" t="str">
        <f t="shared" si="59"/>
        <v>IN</v>
      </c>
    </row>
    <row r="1282" spans="1:14" x14ac:dyDescent="0.25">
      <c r="A1282">
        <v>1308</v>
      </c>
      <c r="B1282">
        <v>2</v>
      </c>
      <c r="C1282" s="1">
        <v>22646</v>
      </c>
      <c r="D1282">
        <v>1</v>
      </c>
      <c r="E1282">
        <v>2</v>
      </c>
      <c r="F1282">
        <v>4</v>
      </c>
      <c r="G1282" t="s">
        <v>12</v>
      </c>
      <c r="H1282">
        <v>40</v>
      </c>
      <c r="I1282">
        <v>13588</v>
      </c>
      <c r="J1282">
        <v>68900</v>
      </c>
      <c r="K1282" s="3">
        <f>I1282*Code!$F$1</f>
        <v>14675.04</v>
      </c>
      <c r="L1282" s="2">
        <f t="shared" si="57"/>
        <v>7.0770833333333334</v>
      </c>
      <c r="M1282">
        <f t="shared" ca="1" si="58"/>
        <v>54</v>
      </c>
      <c r="N1282" t="str">
        <f t="shared" si="59"/>
        <v>SO</v>
      </c>
    </row>
    <row r="1283" spans="1:14" x14ac:dyDescent="0.25">
      <c r="A1283">
        <v>992</v>
      </c>
      <c r="B1283">
        <v>2</v>
      </c>
      <c r="C1283" s="1">
        <v>27068</v>
      </c>
      <c r="D1283">
        <v>1</v>
      </c>
      <c r="E1283">
        <v>4</v>
      </c>
      <c r="F1283">
        <v>4</v>
      </c>
      <c r="G1283" t="s">
        <v>15</v>
      </c>
      <c r="H1283">
        <v>38</v>
      </c>
      <c r="I1283">
        <v>13584</v>
      </c>
      <c r="J1283">
        <v>0</v>
      </c>
      <c r="K1283" s="3">
        <f>I1283*Code!$F$1</f>
        <v>14670.720000000001</v>
      </c>
      <c r="L1283" s="2">
        <f t="shared" ref="L1283:L1343" si="60">IF(H1283&gt;0,I1283/(12*4*H1283),0)</f>
        <v>7.4473684210526319</v>
      </c>
      <c r="M1283">
        <f t="shared" ref="M1283:M1343" ca="1" si="61">ROUNDDOWN(YEARFRAC(C1283,TODAY(),1),0)</f>
        <v>42</v>
      </c>
      <c r="N1283" t="str">
        <f t="shared" ref="N1283:N1343" si="62">MID(G1283,2,2)</f>
        <v>FI</v>
      </c>
    </row>
    <row r="1284" spans="1:14" x14ac:dyDescent="0.25">
      <c r="A1284">
        <v>1224</v>
      </c>
      <c r="B1284">
        <v>1</v>
      </c>
      <c r="C1284" s="1">
        <v>33601</v>
      </c>
      <c r="D1284">
        <v>1</v>
      </c>
      <c r="E1284">
        <v>1</v>
      </c>
      <c r="F1284">
        <v>4</v>
      </c>
      <c r="G1284" t="s">
        <v>21</v>
      </c>
      <c r="H1284">
        <v>19</v>
      </c>
      <c r="I1284">
        <v>13584</v>
      </c>
      <c r="J1284">
        <v>18230</v>
      </c>
      <c r="K1284" s="3">
        <f>I1284*Code!$F$1</f>
        <v>14670.720000000001</v>
      </c>
      <c r="L1284" s="2">
        <f t="shared" si="60"/>
        <v>14.894736842105264</v>
      </c>
      <c r="M1284">
        <f t="shared" ca="1" si="61"/>
        <v>24</v>
      </c>
      <c r="N1284" t="str">
        <f t="shared" si="62"/>
        <v>CO</v>
      </c>
    </row>
    <row r="1285" spans="1:14" x14ac:dyDescent="0.25">
      <c r="A1285">
        <v>1151</v>
      </c>
      <c r="B1285">
        <v>1</v>
      </c>
      <c r="C1285" s="1">
        <v>25794</v>
      </c>
      <c r="D1285">
        <v>1</v>
      </c>
      <c r="E1285">
        <v>4</v>
      </c>
      <c r="F1285">
        <v>5</v>
      </c>
      <c r="G1285" t="s">
        <v>13</v>
      </c>
      <c r="H1285">
        <v>40</v>
      </c>
      <c r="I1285">
        <v>13512</v>
      </c>
      <c r="J1285">
        <v>3000</v>
      </c>
      <c r="K1285" s="3">
        <f>I1285*Code!$F$1</f>
        <v>14592.960000000001</v>
      </c>
      <c r="L1285" s="2">
        <f t="shared" si="60"/>
        <v>7.0374999999999996</v>
      </c>
      <c r="M1285">
        <f t="shared" ca="1" si="61"/>
        <v>45</v>
      </c>
      <c r="N1285" t="str">
        <f t="shared" si="62"/>
        <v>IN</v>
      </c>
    </row>
    <row r="1286" spans="1:14" x14ac:dyDescent="0.25">
      <c r="A1286">
        <v>1323</v>
      </c>
      <c r="B1286">
        <v>2</v>
      </c>
      <c r="C1286" s="1">
        <v>21187</v>
      </c>
      <c r="D1286">
        <v>1</v>
      </c>
      <c r="E1286">
        <v>4</v>
      </c>
      <c r="F1286">
        <v>5</v>
      </c>
      <c r="G1286" t="s">
        <v>13</v>
      </c>
      <c r="H1286">
        <v>20</v>
      </c>
      <c r="I1286">
        <v>13508</v>
      </c>
      <c r="J1286">
        <v>22150</v>
      </c>
      <c r="K1286" s="3">
        <f>I1286*Code!$F$1</f>
        <v>14588.640000000001</v>
      </c>
      <c r="L1286" s="2">
        <f t="shared" si="60"/>
        <v>14.070833333333333</v>
      </c>
      <c r="M1286">
        <f t="shared" ca="1" si="61"/>
        <v>58</v>
      </c>
      <c r="N1286" t="str">
        <f t="shared" si="62"/>
        <v>IN</v>
      </c>
    </row>
    <row r="1287" spans="1:14" x14ac:dyDescent="0.25">
      <c r="A1287">
        <v>776</v>
      </c>
      <c r="B1287">
        <v>2</v>
      </c>
      <c r="C1287" s="1">
        <v>30045</v>
      </c>
      <c r="D1287">
        <v>1</v>
      </c>
      <c r="E1287">
        <v>4</v>
      </c>
      <c r="F1287">
        <v>4</v>
      </c>
      <c r="G1287" t="s">
        <v>20</v>
      </c>
      <c r="H1287">
        <v>18</v>
      </c>
      <c r="I1287">
        <v>13440</v>
      </c>
      <c r="J1287">
        <v>61</v>
      </c>
      <c r="K1287" s="3">
        <f>I1287*Code!$F$1</f>
        <v>14515.2</v>
      </c>
      <c r="L1287" s="2">
        <f t="shared" si="60"/>
        <v>15.555555555555555</v>
      </c>
      <c r="M1287">
        <f t="shared" ca="1" si="61"/>
        <v>33</v>
      </c>
      <c r="N1287" t="str">
        <f t="shared" si="62"/>
        <v>IT</v>
      </c>
    </row>
    <row r="1288" spans="1:14" x14ac:dyDescent="0.25">
      <c r="A1288">
        <v>1314</v>
      </c>
      <c r="B1288">
        <v>1</v>
      </c>
      <c r="C1288" s="1">
        <v>26287</v>
      </c>
      <c r="D1288">
        <v>1</v>
      </c>
      <c r="E1288">
        <v>3</v>
      </c>
      <c r="F1288">
        <v>5</v>
      </c>
      <c r="G1288" t="s">
        <v>16</v>
      </c>
      <c r="H1288">
        <v>40</v>
      </c>
      <c r="I1288">
        <v>13428</v>
      </c>
      <c r="J1288">
        <v>7112</v>
      </c>
      <c r="K1288" s="3">
        <f>I1288*Code!$F$1</f>
        <v>14502.240000000002</v>
      </c>
      <c r="L1288" s="2">
        <f t="shared" si="60"/>
        <v>6.9937500000000004</v>
      </c>
      <c r="M1288">
        <f t="shared" ca="1" si="61"/>
        <v>44</v>
      </c>
      <c r="N1288" t="str">
        <f t="shared" si="62"/>
        <v>IN</v>
      </c>
    </row>
    <row r="1289" spans="1:14" x14ac:dyDescent="0.25">
      <c r="A1289">
        <v>142</v>
      </c>
      <c r="B1289">
        <v>2</v>
      </c>
      <c r="C1289" s="1">
        <v>32976</v>
      </c>
      <c r="D1289">
        <v>1</v>
      </c>
      <c r="E1289">
        <v>1</v>
      </c>
      <c r="F1289">
        <v>3</v>
      </c>
      <c r="G1289" t="s">
        <v>10</v>
      </c>
      <c r="H1289">
        <v>38</v>
      </c>
      <c r="I1289">
        <v>13356</v>
      </c>
      <c r="J1289">
        <v>514</v>
      </c>
      <c r="K1289" s="3">
        <f>I1289*Code!$F$1</f>
        <v>14424.480000000001</v>
      </c>
      <c r="L1289" s="2">
        <f t="shared" si="60"/>
        <v>7.3223684210526319</v>
      </c>
      <c r="M1289">
        <f t="shared" ca="1" si="61"/>
        <v>25</v>
      </c>
      <c r="N1289" t="str">
        <f t="shared" si="62"/>
        <v>ÖF</v>
      </c>
    </row>
    <row r="1290" spans="1:14" x14ac:dyDescent="0.25">
      <c r="A1290">
        <v>934</v>
      </c>
      <c r="B1290">
        <v>1</v>
      </c>
      <c r="C1290" s="1">
        <v>26372</v>
      </c>
      <c r="D1290">
        <v>1</v>
      </c>
      <c r="E1290">
        <v>4</v>
      </c>
      <c r="F1290">
        <v>5</v>
      </c>
      <c r="G1290" t="s">
        <v>13</v>
      </c>
      <c r="H1290">
        <v>41</v>
      </c>
      <c r="I1290">
        <v>13324</v>
      </c>
      <c r="J1290">
        <v>32</v>
      </c>
      <c r="K1290" s="3">
        <f>I1290*Code!$F$1</f>
        <v>14389.92</v>
      </c>
      <c r="L1290" s="2">
        <f t="shared" si="60"/>
        <v>6.7703252032520327</v>
      </c>
      <c r="M1290">
        <f t="shared" ca="1" si="61"/>
        <v>43</v>
      </c>
      <c r="N1290" t="str">
        <f t="shared" si="62"/>
        <v>IN</v>
      </c>
    </row>
    <row r="1291" spans="1:14" x14ac:dyDescent="0.25">
      <c r="A1291">
        <v>618</v>
      </c>
      <c r="B1291">
        <v>1</v>
      </c>
      <c r="C1291" s="1">
        <v>28576</v>
      </c>
      <c r="D1291">
        <v>1</v>
      </c>
      <c r="E1291">
        <v>1</v>
      </c>
      <c r="F1291">
        <v>2</v>
      </c>
      <c r="G1291" t="s">
        <v>9</v>
      </c>
      <c r="H1291">
        <v>60</v>
      </c>
      <c r="I1291">
        <v>13308</v>
      </c>
      <c r="J1291">
        <v>0</v>
      </c>
      <c r="K1291" s="3">
        <f>I1291*Code!$F$1</f>
        <v>14372.640000000001</v>
      </c>
      <c r="L1291" s="2">
        <f t="shared" si="60"/>
        <v>4.6208333333333336</v>
      </c>
      <c r="M1291">
        <f t="shared" ca="1" si="61"/>
        <v>37</v>
      </c>
      <c r="N1291" t="str">
        <f t="shared" si="62"/>
        <v>SO</v>
      </c>
    </row>
    <row r="1292" spans="1:14" x14ac:dyDescent="0.25">
      <c r="A1292">
        <v>290</v>
      </c>
      <c r="B1292">
        <v>2</v>
      </c>
      <c r="C1292" s="1">
        <v>21158</v>
      </c>
      <c r="D1292">
        <v>1</v>
      </c>
      <c r="E1292">
        <v>1</v>
      </c>
      <c r="F1292">
        <v>4</v>
      </c>
      <c r="G1292" t="s">
        <v>21</v>
      </c>
      <c r="H1292">
        <v>25</v>
      </c>
      <c r="I1292">
        <v>13188</v>
      </c>
      <c r="J1292">
        <v>110100</v>
      </c>
      <c r="K1292" s="3">
        <f>I1292*Code!$F$1</f>
        <v>14243.04</v>
      </c>
      <c r="L1292" s="2">
        <f t="shared" si="60"/>
        <v>10.99</v>
      </c>
      <c r="M1292">
        <f t="shared" ca="1" si="61"/>
        <v>58</v>
      </c>
      <c r="N1292" t="str">
        <f t="shared" si="62"/>
        <v>CO</v>
      </c>
    </row>
    <row r="1293" spans="1:14" x14ac:dyDescent="0.25">
      <c r="A1293">
        <v>937</v>
      </c>
      <c r="B1293">
        <v>2</v>
      </c>
      <c r="C1293" s="1">
        <v>26064</v>
      </c>
      <c r="D1293">
        <v>1</v>
      </c>
      <c r="E1293">
        <v>4</v>
      </c>
      <c r="F1293">
        <v>4</v>
      </c>
      <c r="G1293" t="s">
        <v>9</v>
      </c>
      <c r="H1293">
        <v>35</v>
      </c>
      <c r="I1293">
        <v>13180</v>
      </c>
      <c r="J1293">
        <v>26883</v>
      </c>
      <c r="K1293" s="3">
        <f>I1293*Code!$F$1</f>
        <v>14234.400000000001</v>
      </c>
      <c r="L1293" s="2">
        <f t="shared" si="60"/>
        <v>7.8452380952380949</v>
      </c>
      <c r="M1293">
        <f t="shared" ca="1" si="61"/>
        <v>44</v>
      </c>
      <c r="N1293" t="str">
        <f t="shared" si="62"/>
        <v>SO</v>
      </c>
    </row>
    <row r="1294" spans="1:14" x14ac:dyDescent="0.25">
      <c r="A1294">
        <v>505</v>
      </c>
      <c r="B1294">
        <v>2</v>
      </c>
      <c r="C1294" s="1">
        <v>23269</v>
      </c>
      <c r="D1294">
        <v>1</v>
      </c>
      <c r="E1294">
        <v>4</v>
      </c>
      <c r="F1294">
        <v>4</v>
      </c>
      <c r="G1294" t="s">
        <v>12</v>
      </c>
      <c r="H1294">
        <v>24</v>
      </c>
      <c r="I1294">
        <v>13172</v>
      </c>
      <c r="J1294">
        <v>10800</v>
      </c>
      <c r="K1294" s="3">
        <f>I1294*Code!$F$1</f>
        <v>14225.76</v>
      </c>
      <c r="L1294" s="2">
        <f t="shared" si="60"/>
        <v>11.434027777777779</v>
      </c>
      <c r="M1294">
        <f t="shared" ca="1" si="61"/>
        <v>52</v>
      </c>
      <c r="N1294" t="str">
        <f t="shared" si="62"/>
        <v>SO</v>
      </c>
    </row>
    <row r="1295" spans="1:14" x14ac:dyDescent="0.25">
      <c r="A1295">
        <v>356</v>
      </c>
      <c r="B1295">
        <v>2</v>
      </c>
      <c r="C1295" s="1">
        <v>29713</v>
      </c>
      <c r="D1295">
        <v>1</v>
      </c>
      <c r="E1295">
        <v>2</v>
      </c>
      <c r="F1295">
        <v>2</v>
      </c>
      <c r="G1295" t="s">
        <v>11</v>
      </c>
      <c r="H1295">
        <v>48</v>
      </c>
      <c r="I1295">
        <v>13140</v>
      </c>
      <c r="J1295">
        <v>317</v>
      </c>
      <c r="K1295" s="3">
        <f>I1295*Code!$F$1</f>
        <v>14191.2</v>
      </c>
      <c r="L1295" s="2">
        <f t="shared" si="60"/>
        <v>5.703125</v>
      </c>
      <c r="M1295">
        <f t="shared" ca="1" si="61"/>
        <v>34</v>
      </c>
      <c r="N1295" t="str">
        <f t="shared" si="62"/>
        <v>IT</v>
      </c>
    </row>
    <row r="1296" spans="1:14" x14ac:dyDescent="0.25">
      <c r="A1296">
        <v>1074</v>
      </c>
      <c r="B1296">
        <v>2</v>
      </c>
      <c r="C1296" s="1">
        <v>20158</v>
      </c>
      <c r="D1296">
        <v>1</v>
      </c>
      <c r="E1296">
        <v>4</v>
      </c>
      <c r="F1296">
        <v>4</v>
      </c>
      <c r="G1296" t="s">
        <v>21</v>
      </c>
      <c r="H1296">
        <v>20</v>
      </c>
      <c r="I1296">
        <v>13116</v>
      </c>
      <c r="J1296">
        <v>0</v>
      </c>
      <c r="K1296" s="3">
        <f>I1296*Code!$F$1</f>
        <v>14165.28</v>
      </c>
      <c r="L1296" s="2">
        <f t="shared" si="60"/>
        <v>13.6625</v>
      </c>
      <c r="M1296">
        <f t="shared" ca="1" si="61"/>
        <v>60</v>
      </c>
      <c r="N1296" t="str">
        <f t="shared" si="62"/>
        <v>CO</v>
      </c>
    </row>
    <row r="1297" spans="1:14" x14ac:dyDescent="0.25">
      <c r="A1297">
        <v>1007</v>
      </c>
      <c r="B1297">
        <v>2</v>
      </c>
      <c r="C1297" s="1">
        <v>19884</v>
      </c>
      <c r="D1297">
        <v>1</v>
      </c>
      <c r="E1297">
        <v>4</v>
      </c>
      <c r="F1297">
        <v>4</v>
      </c>
      <c r="G1297" t="s">
        <v>21</v>
      </c>
      <c r="H1297">
        <v>25</v>
      </c>
      <c r="I1297">
        <v>13108</v>
      </c>
      <c r="J1297">
        <v>0</v>
      </c>
      <c r="K1297" s="3">
        <f>I1297*Code!$F$1</f>
        <v>14156.640000000001</v>
      </c>
      <c r="L1297" s="2">
        <f t="shared" si="60"/>
        <v>10.923333333333334</v>
      </c>
      <c r="M1297">
        <f t="shared" ca="1" si="61"/>
        <v>61</v>
      </c>
      <c r="N1297" t="str">
        <f t="shared" si="62"/>
        <v>CO</v>
      </c>
    </row>
    <row r="1298" spans="1:14" x14ac:dyDescent="0.25">
      <c r="A1298">
        <v>105</v>
      </c>
      <c r="B1298">
        <v>1</v>
      </c>
      <c r="C1298" s="1">
        <v>23923</v>
      </c>
      <c r="D1298">
        <v>1</v>
      </c>
      <c r="E1298">
        <v>4</v>
      </c>
      <c r="F1298">
        <v>2</v>
      </c>
      <c r="G1298" t="s">
        <v>21</v>
      </c>
      <c r="H1298">
        <v>30</v>
      </c>
      <c r="I1298">
        <v>13048</v>
      </c>
      <c r="J1298">
        <v>500</v>
      </c>
      <c r="K1298" s="3">
        <f>I1298*Code!$F$1</f>
        <v>14091.84</v>
      </c>
      <c r="L1298" s="2">
        <f t="shared" si="60"/>
        <v>9.0611111111111118</v>
      </c>
      <c r="M1298">
        <f t="shared" ca="1" si="61"/>
        <v>50</v>
      </c>
      <c r="N1298" t="str">
        <f t="shared" si="62"/>
        <v>CO</v>
      </c>
    </row>
    <row r="1299" spans="1:14" x14ac:dyDescent="0.25">
      <c r="A1299">
        <v>484</v>
      </c>
      <c r="B1299">
        <v>2</v>
      </c>
      <c r="C1299" s="1">
        <v>21013</v>
      </c>
      <c r="D1299">
        <v>1</v>
      </c>
      <c r="E1299">
        <v>4</v>
      </c>
      <c r="F1299">
        <v>4</v>
      </c>
      <c r="G1299" t="s">
        <v>14</v>
      </c>
      <c r="H1299">
        <v>0</v>
      </c>
      <c r="I1299">
        <v>12976</v>
      </c>
      <c r="J1299">
        <v>0</v>
      </c>
      <c r="K1299" s="3">
        <f>I1299*Code!$F$1</f>
        <v>14014.080000000002</v>
      </c>
      <c r="L1299" s="2">
        <f t="shared" si="60"/>
        <v>0</v>
      </c>
      <c r="M1299">
        <f t="shared" ca="1" si="61"/>
        <v>58</v>
      </c>
      <c r="N1299" t="str">
        <f t="shared" si="62"/>
        <v>CO</v>
      </c>
    </row>
    <row r="1300" spans="1:14" x14ac:dyDescent="0.25">
      <c r="A1300">
        <v>781</v>
      </c>
      <c r="B1300">
        <v>1</v>
      </c>
      <c r="C1300" s="1">
        <v>31262</v>
      </c>
      <c r="D1300">
        <v>1</v>
      </c>
      <c r="E1300">
        <v>2</v>
      </c>
      <c r="F1300">
        <v>3</v>
      </c>
      <c r="G1300" t="s">
        <v>10</v>
      </c>
      <c r="H1300">
        <v>41</v>
      </c>
      <c r="I1300">
        <v>12952</v>
      </c>
      <c r="J1300">
        <v>0</v>
      </c>
      <c r="K1300" s="3">
        <f>I1300*Code!$F$1</f>
        <v>13988.160000000002</v>
      </c>
      <c r="L1300" s="2">
        <f t="shared" si="60"/>
        <v>6.5813008130081299</v>
      </c>
      <c r="M1300">
        <f t="shared" ca="1" si="61"/>
        <v>30</v>
      </c>
      <c r="N1300" t="str">
        <f t="shared" si="62"/>
        <v>ÖF</v>
      </c>
    </row>
    <row r="1301" spans="1:14" x14ac:dyDescent="0.25">
      <c r="A1301">
        <v>1266</v>
      </c>
      <c r="B1301">
        <v>2</v>
      </c>
      <c r="C1301" s="1">
        <v>30530</v>
      </c>
      <c r="D1301">
        <v>1</v>
      </c>
      <c r="E1301">
        <v>4</v>
      </c>
      <c r="F1301">
        <v>4</v>
      </c>
      <c r="G1301" t="s">
        <v>9</v>
      </c>
      <c r="H1301">
        <v>40</v>
      </c>
      <c r="I1301">
        <v>12952</v>
      </c>
      <c r="J1301">
        <v>128</v>
      </c>
      <c r="K1301" s="3">
        <f>I1301*Code!$F$1</f>
        <v>13988.160000000002</v>
      </c>
      <c r="L1301" s="2">
        <f t="shared" si="60"/>
        <v>6.7458333333333336</v>
      </c>
      <c r="M1301">
        <f t="shared" ca="1" si="61"/>
        <v>32</v>
      </c>
      <c r="N1301" t="str">
        <f t="shared" si="62"/>
        <v>SO</v>
      </c>
    </row>
    <row r="1302" spans="1:14" x14ac:dyDescent="0.25">
      <c r="A1302">
        <v>842</v>
      </c>
      <c r="B1302">
        <v>2</v>
      </c>
      <c r="C1302" s="1">
        <v>29548</v>
      </c>
      <c r="D1302">
        <v>1</v>
      </c>
      <c r="E1302">
        <v>1</v>
      </c>
      <c r="F1302">
        <v>4</v>
      </c>
      <c r="G1302" t="s">
        <v>20</v>
      </c>
      <c r="H1302">
        <v>29</v>
      </c>
      <c r="I1302">
        <v>12904</v>
      </c>
      <c r="J1302">
        <v>10000</v>
      </c>
      <c r="K1302" s="3">
        <f>I1302*Code!$F$1</f>
        <v>13936.320000000002</v>
      </c>
      <c r="L1302" s="2">
        <f t="shared" si="60"/>
        <v>9.2701149425287355</v>
      </c>
      <c r="M1302">
        <f t="shared" ca="1" si="61"/>
        <v>35</v>
      </c>
      <c r="N1302" t="str">
        <f t="shared" si="62"/>
        <v>IT</v>
      </c>
    </row>
    <row r="1303" spans="1:14" x14ac:dyDescent="0.25">
      <c r="A1303">
        <v>375</v>
      </c>
      <c r="B1303">
        <v>2</v>
      </c>
      <c r="C1303" s="1">
        <v>25892</v>
      </c>
      <c r="D1303">
        <v>1</v>
      </c>
      <c r="E1303">
        <v>2</v>
      </c>
      <c r="F1303">
        <v>5</v>
      </c>
      <c r="G1303" t="s">
        <v>13</v>
      </c>
      <c r="H1303">
        <v>19</v>
      </c>
      <c r="I1303">
        <v>12900</v>
      </c>
      <c r="J1303">
        <v>5595</v>
      </c>
      <c r="K1303" s="3">
        <f>I1303*Code!$F$1</f>
        <v>13932.000000000002</v>
      </c>
      <c r="L1303" s="2">
        <f t="shared" si="60"/>
        <v>14.144736842105264</v>
      </c>
      <c r="M1303">
        <f t="shared" ca="1" si="61"/>
        <v>45</v>
      </c>
      <c r="N1303" t="str">
        <f t="shared" si="62"/>
        <v>IN</v>
      </c>
    </row>
    <row r="1304" spans="1:14" x14ac:dyDescent="0.25">
      <c r="A1304">
        <v>646</v>
      </c>
      <c r="B1304">
        <v>2</v>
      </c>
      <c r="C1304" s="1">
        <v>32672</v>
      </c>
      <c r="D1304">
        <v>1</v>
      </c>
      <c r="E1304">
        <v>4</v>
      </c>
      <c r="F1304">
        <v>4</v>
      </c>
      <c r="G1304" t="s">
        <v>9</v>
      </c>
      <c r="H1304">
        <v>39</v>
      </c>
      <c r="I1304">
        <v>12872</v>
      </c>
      <c r="J1304">
        <v>0</v>
      </c>
      <c r="K1304" s="3">
        <f>I1304*Code!$F$1</f>
        <v>13901.76</v>
      </c>
      <c r="L1304" s="2">
        <f t="shared" si="60"/>
        <v>6.8760683760683765</v>
      </c>
      <c r="M1304">
        <f t="shared" ca="1" si="61"/>
        <v>26</v>
      </c>
      <c r="N1304" t="str">
        <f t="shared" si="62"/>
        <v>SO</v>
      </c>
    </row>
    <row r="1305" spans="1:14" x14ac:dyDescent="0.25">
      <c r="A1305">
        <v>1142</v>
      </c>
      <c r="B1305">
        <v>1</v>
      </c>
      <c r="C1305" s="1">
        <v>22537</v>
      </c>
      <c r="D1305">
        <v>1</v>
      </c>
      <c r="E1305">
        <v>2</v>
      </c>
      <c r="F1305">
        <v>4</v>
      </c>
      <c r="G1305" t="s">
        <v>14</v>
      </c>
      <c r="H1305">
        <v>39</v>
      </c>
      <c r="I1305">
        <v>12852</v>
      </c>
      <c r="J1305">
        <v>8512</v>
      </c>
      <c r="K1305" s="3">
        <f>I1305*Code!$F$1</f>
        <v>13880.160000000002</v>
      </c>
      <c r="L1305" s="2">
        <f t="shared" si="60"/>
        <v>6.865384615384615</v>
      </c>
      <c r="M1305">
        <f t="shared" ca="1" si="61"/>
        <v>54</v>
      </c>
      <c r="N1305" t="str">
        <f t="shared" si="62"/>
        <v>CO</v>
      </c>
    </row>
    <row r="1306" spans="1:14" x14ac:dyDescent="0.25">
      <c r="A1306">
        <v>1330</v>
      </c>
      <c r="B1306">
        <v>2</v>
      </c>
      <c r="C1306" s="1">
        <v>32918</v>
      </c>
      <c r="D1306">
        <v>1</v>
      </c>
      <c r="E1306">
        <v>1</v>
      </c>
      <c r="F1306">
        <v>3</v>
      </c>
      <c r="G1306" t="s">
        <v>10</v>
      </c>
      <c r="H1306">
        <v>40</v>
      </c>
      <c r="I1306">
        <v>12804</v>
      </c>
      <c r="J1306">
        <v>3713</v>
      </c>
      <c r="K1306" s="3">
        <f>I1306*Code!$F$1</f>
        <v>13828.320000000002</v>
      </c>
      <c r="L1306" s="2">
        <f t="shared" si="60"/>
        <v>6.6687500000000002</v>
      </c>
      <c r="M1306">
        <f t="shared" ca="1" si="61"/>
        <v>26</v>
      </c>
      <c r="N1306" t="str">
        <f t="shared" si="62"/>
        <v>ÖF</v>
      </c>
    </row>
    <row r="1307" spans="1:14" x14ac:dyDescent="0.25">
      <c r="A1307">
        <v>643</v>
      </c>
      <c r="B1307">
        <v>2</v>
      </c>
      <c r="C1307" s="1">
        <v>30867</v>
      </c>
      <c r="D1307">
        <v>1</v>
      </c>
      <c r="E1307">
        <v>2</v>
      </c>
      <c r="F1307">
        <v>3</v>
      </c>
      <c r="G1307" t="s">
        <v>10</v>
      </c>
      <c r="H1307">
        <v>39</v>
      </c>
      <c r="I1307">
        <v>12496</v>
      </c>
      <c r="J1307">
        <v>2000</v>
      </c>
      <c r="K1307" s="3">
        <f>I1307*Code!$F$1</f>
        <v>13495.68</v>
      </c>
      <c r="L1307" s="2">
        <f t="shared" si="60"/>
        <v>6.6752136752136755</v>
      </c>
      <c r="M1307">
        <f t="shared" ca="1" si="61"/>
        <v>31</v>
      </c>
      <c r="N1307" t="str">
        <f t="shared" si="62"/>
        <v>ÖF</v>
      </c>
    </row>
    <row r="1308" spans="1:14" x14ac:dyDescent="0.25">
      <c r="A1308">
        <v>282</v>
      </c>
      <c r="B1308">
        <v>2</v>
      </c>
      <c r="C1308" s="1">
        <v>30756</v>
      </c>
      <c r="D1308">
        <v>1</v>
      </c>
      <c r="E1308">
        <v>4</v>
      </c>
      <c r="F1308">
        <v>4</v>
      </c>
      <c r="G1308" t="s">
        <v>19</v>
      </c>
      <c r="H1308">
        <v>40</v>
      </c>
      <c r="I1308">
        <v>12444</v>
      </c>
      <c r="J1308">
        <v>459</v>
      </c>
      <c r="K1308" s="3">
        <f>I1308*Code!$F$1</f>
        <v>13439.52</v>
      </c>
      <c r="L1308" s="2">
        <f t="shared" si="60"/>
        <v>6.4812500000000002</v>
      </c>
      <c r="M1308">
        <f t="shared" ca="1" si="61"/>
        <v>31</v>
      </c>
      <c r="N1308" t="str">
        <f t="shared" si="62"/>
        <v>FI</v>
      </c>
    </row>
    <row r="1309" spans="1:14" x14ac:dyDescent="0.25">
      <c r="A1309">
        <v>644</v>
      </c>
      <c r="B1309">
        <v>2</v>
      </c>
      <c r="C1309" s="1">
        <v>31228</v>
      </c>
      <c r="D1309">
        <v>1</v>
      </c>
      <c r="E1309">
        <v>1</v>
      </c>
      <c r="F1309">
        <v>4</v>
      </c>
      <c r="G1309" t="s">
        <v>11</v>
      </c>
      <c r="H1309">
        <v>19</v>
      </c>
      <c r="I1309">
        <v>12256</v>
      </c>
      <c r="J1309">
        <v>0</v>
      </c>
      <c r="K1309" s="3">
        <f>I1309*Code!$F$1</f>
        <v>13236.480000000001</v>
      </c>
      <c r="L1309" s="2">
        <f t="shared" si="60"/>
        <v>13.43859649122807</v>
      </c>
      <c r="M1309">
        <f t="shared" ca="1" si="61"/>
        <v>30</v>
      </c>
      <c r="N1309" t="str">
        <f t="shared" si="62"/>
        <v>IT</v>
      </c>
    </row>
    <row r="1310" spans="1:14" x14ac:dyDescent="0.25">
      <c r="A1310">
        <v>64</v>
      </c>
      <c r="B1310">
        <v>1</v>
      </c>
      <c r="C1310" s="1">
        <v>24543</v>
      </c>
      <c r="D1310">
        <v>2</v>
      </c>
      <c r="E1310">
        <v>3</v>
      </c>
      <c r="F1310">
        <v>4</v>
      </c>
      <c r="G1310" t="s">
        <v>9</v>
      </c>
      <c r="H1310">
        <v>35</v>
      </c>
      <c r="I1310">
        <v>12212</v>
      </c>
      <c r="J1310">
        <v>0</v>
      </c>
      <c r="K1310" s="3">
        <f>I1310*Code!$F$1</f>
        <v>13188.960000000001</v>
      </c>
      <c r="L1310" s="2">
        <f t="shared" si="60"/>
        <v>7.269047619047619</v>
      </c>
      <c r="M1310">
        <f t="shared" ca="1" si="61"/>
        <v>48</v>
      </c>
      <c r="N1310" t="str">
        <f t="shared" si="62"/>
        <v>SO</v>
      </c>
    </row>
    <row r="1311" spans="1:14" x14ac:dyDescent="0.25">
      <c r="A1311">
        <v>961</v>
      </c>
      <c r="B1311">
        <v>2</v>
      </c>
      <c r="C1311" s="1">
        <v>32119</v>
      </c>
      <c r="D1311">
        <v>1</v>
      </c>
      <c r="E1311">
        <v>4</v>
      </c>
      <c r="F1311">
        <v>2</v>
      </c>
      <c r="G1311" t="s">
        <v>15</v>
      </c>
      <c r="H1311">
        <v>55</v>
      </c>
      <c r="I1311">
        <v>12200</v>
      </c>
      <c r="J1311">
        <v>52</v>
      </c>
      <c r="K1311" s="3">
        <f>I1311*Code!$F$1</f>
        <v>13176</v>
      </c>
      <c r="L1311" s="2">
        <f t="shared" si="60"/>
        <v>4.6212121212121211</v>
      </c>
      <c r="M1311">
        <f t="shared" ca="1" si="61"/>
        <v>28</v>
      </c>
      <c r="N1311" t="str">
        <f t="shared" si="62"/>
        <v>FI</v>
      </c>
    </row>
    <row r="1312" spans="1:14" x14ac:dyDescent="0.25">
      <c r="A1312">
        <v>904</v>
      </c>
      <c r="B1312">
        <v>1</v>
      </c>
      <c r="C1312" s="1">
        <v>27624</v>
      </c>
      <c r="D1312">
        <v>1</v>
      </c>
      <c r="E1312">
        <v>4</v>
      </c>
      <c r="F1312">
        <v>1</v>
      </c>
      <c r="G1312" t="s">
        <v>25</v>
      </c>
      <c r="H1312">
        <v>70</v>
      </c>
      <c r="I1312">
        <v>12148</v>
      </c>
      <c r="J1312">
        <v>378496</v>
      </c>
      <c r="K1312" s="3">
        <f>I1312*Code!$F$1</f>
        <v>13119.84</v>
      </c>
      <c r="L1312" s="2">
        <f t="shared" si="60"/>
        <v>3.6154761904761905</v>
      </c>
      <c r="M1312">
        <f t="shared" ca="1" si="61"/>
        <v>40</v>
      </c>
      <c r="N1312" t="str">
        <f t="shared" si="62"/>
        <v>LW</v>
      </c>
    </row>
    <row r="1313" spans="1:14" x14ac:dyDescent="0.25">
      <c r="A1313">
        <v>1256</v>
      </c>
      <c r="B1313">
        <v>2</v>
      </c>
      <c r="C1313" s="1">
        <v>31513</v>
      </c>
      <c r="D1313">
        <v>1</v>
      </c>
      <c r="E1313">
        <v>4</v>
      </c>
      <c r="F1313">
        <v>5</v>
      </c>
      <c r="G1313" t="s">
        <v>13</v>
      </c>
      <c r="H1313">
        <v>40</v>
      </c>
      <c r="I1313">
        <v>11964</v>
      </c>
      <c r="J1313">
        <v>5100</v>
      </c>
      <c r="K1313" s="3">
        <f>I1313*Code!$F$1</f>
        <v>12921.12</v>
      </c>
      <c r="L1313" s="2">
        <f t="shared" si="60"/>
        <v>6.2312500000000002</v>
      </c>
      <c r="M1313">
        <f t="shared" ca="1" si="61"/>
        <v>29</v>
      </c>
      <c r="N1313" t="str">
        <f t="shared" si="62"/>
        <v>IN</v>
      </c>
    </row>
    <row r="1314" spans="1:14" x14ac:dyDescent="0.25">
      <c r="A1314">
        <v>763</v>
      </c>
      <c r="B1314">
        <v>2</v>
      </c>
      <c r="C1314" s="1">
        <v>34070</v>
      </c>
      <c r="D1314">
        <v>1</v>
      </c>
      <c r="E1314">
        <v>4</v>
      </c>
      <c r="F1314">
        <v>4</v>
      </c>
      <c r="G1314" t="s">
        <v>21</v>
      </c>
      <c r="H1314">
        <v>40</v>
      </c>
      <c r="I1314">
        <v>11844</v>
      </c>
      <c r="J1314">
        <v>1562</v>
      </c>
      <c r="K1314" s="3">
        <f>I1314*Code!$F$1</f>
        <v>12791.52</v>
      </c>
      <c r="L1314" s="2">
        <f t="shared" si="60"/>
        <v>6.1687500000000002</v>
      </c>
      <c r="M1314">
        <f t="shared" ca="1" si="61"/>
        <v>22</v>
      </c>
      <c r="N1314" t="str">
        <f t="shared" si="62"/>
        <v>CO</v>
      </c>
    </row>
    <row r="1315" spans="1:14" x14ac:dyDescent="0.25">
      <c r="A1315">
        <v>617</v>
      </c>
      <c r="B1315">
        <v>2</v>
      </c>
      <c r="C1315" s="1">
        <v>33771</v>
      </c>
      <c r="D1315">
        <v>1</v>
      </c>
      <c r="E1315">
        <v>4</v>
      </c>
      <c r="F1315">
        <v>4</v>
      </c>
      <c r="G1315" t="s">
        <v>19</v>
      </c>
      <c r="H1315">
        <v>36</v>
      </c>
      <c r="I1315">
        <v>11676</v>
      </c>
      <c r="J1315">
        <v>3485</v>
      </c>
      <c r="K1315" s="3">
        <f>I1315*Code!$F$1</f>
        <v>12610.08</v>
      </c>
      <c r="L1315" s="2">
        <f t="shared" si="60"/>
        <v>6.7569444444444446</v>
      </c>
      <c r="M1315">
        <f t="shared" ca="1" si="61"/>
        <v>23</v>
      </c>
      <c r="N1315" t="str">
        <f t="shared" si="62"/>
        <v>FI</v>
      </c>
    </row>
    <row r="1316" spans="1:14" x14ac:dyDescent="0.25">
      <c r="A1316">
        <v>1164</v>
      </c>
      <c r="B1316">
        <v>2</v>
      </c>
      <c r="C1316" s="1">
        <v>24425</v>
      </c>
      <c r="D1316">
        <v>1</v>
      </c>
      <c r="E1316">
        <v>4</v>
      </c>
      <c r="F1316">
        <v>4</v>
      </c>
      <c r="G1316" t="s">
        <v>21</v>
      </c>
      <c r="H1316">
        <v>24</v>
      </c>
      <c r="I1316">
        <v>11532</v>
      </c>
      <c r="J1316">
        <v>0</v>
      </c>
      <c r="K1316" s="3">
        <f>I1316*Code!$F$1</f>
        <v>12454.560000000001</v>
      </c>
      <c r="L1316" s="2">
        <f t="shared" si="60"/>
        <v>10.010416666666666</v>
      </c>
      <c r="M1316">
        <f t="shared" ca="1" si="61"/>
        <v>49</v>
      </c>
      <c r="N1316" t="str">
        <f t="shared" si="62"/>
        <v>CO</v>
      </c>
    </row>
    <row r="1317" spans="1:14" x14ac:dyDescent="0.25">
      <c r="A1317">
        <v>212</v>
      </c>
      <c r="B1317">
        <v>1</v>
      </c>
      <c r="C1317" s="1">
        <v>34370</v>
      </c>
      <c r="D1317">
        <v>1</v>
      </c>
      <c r="E1317">
        <v>1</v>
      </c>
      <c r="F1317">
        <v>3</v>
      </c>
      <c r="G1317" t="s">
        <v>10</v>
      </c>
      <c r="H1317">
        <v>40</v>
      </c>
      <c r="I1317">
        <v>11516</v>
      </c>
      <c r="J1317">
        <v>0</v>
      </c>
      <c r="K1317" s="3">
        <f>I1317*Code!$F$1</f>
        <v>12437.28</v>
      </c>
      <c r="L1317" s="2">
        <f t="shared" si="60"/>
        <v>5.9979166666666668</v>
      </c>
      <c r="M1317">
        <f t="shared" ca="1" si="61"/>
        <v>22</v>
      </c>
      <c r="N1317" t="str">
        <f t="shared" si="62"/>
        <v>ÖF</v>
      </c>
    </row>
    <row r="1318" spans="1:14" x14ac:dyDescent="0.25">
      <c r="A1318">
        <v>419</v>
      </c>
      <c r="B1318">
        <v>2</v>
      </c>
      <c r="C1318" s="1">
        <v>32099</v>
      </c>
      <c r="D1318">
        <v>1</v>
      </c>
      <c r="E1318">
        <v>1</v>
      </c>
      <c r="F1318">
        <v>3</v>
      </c>
      <c r="G1318" t="s">
        <v>10</v>
      </c>
      <c r="H1318">
        <v>19</v>
      </c>
      <c r="I1318">
        <v>11420</v>
      </c>
      <c r="J1318">
        <v>0</v>
      </c>
      <c r="K1318" s="3">
        <f>I1318*Code!$F$1</f>
        <v>12333.6</v>
      </c>
      <c r="L1318" s="2">
        <f t="shared" si="60"/>
        <v>12.521929824561404</v>
      </c>
      <c r="M1318">
        <f t="shared" ca="1" si="61"/>
        <v>28</v>
      </c>
      <c r="N1318" t="str">
        <f t="shared" si="62"/>
        <v>ÖF</v>
      </c>
    </row>
    <row r="1319" spans="1:14" x14ac:dyDescent="0.25">
      <c r="A1319">
        <v>1154</v>
      </c>
      <c r="B1319">
        <v>2</v>
      </c>
      <c r="C1319" s="1">
        <v>23836</v>
      </c>
      <c r="D1319">
        <v>2</v>
      </c>
      <c r="E1319">
        <v>1</v>
      </c>
      <c r="F1319">
        <v>4</v>
      </c>
      <c r="G1319" t="s">
        <v>19</v>
      </c>
      <c r="H1319">
        <v>40</v>
      </c>
      <c r="I1319">
        <v>11312</v>
      </c>
      <c r="J1319">
        <v>0</v>
      </c>
      <c r="K1319" s="3">
        <f>I1319*Code!$F$1</f>
        <v>12216.960000000001</v>
      </c>
      <c r="L1319" s="2">
        <f t="shared" si="60"/>
        <v>5.8916666666666666</v>
      </c>
      <c r="M1319">
        <f t="shared" ca="1" si="61"/>
        <v>50</v>
      </c>
      <c r="N1319" t="str">
        <f t="shared" si="62"/>
        <v>FI</v>
      </c>
    </row>
    <row r="1320" spans="1:14" x14ac:dyDescent="0.25">
      <c r="A1320">
        <v>1208</v>
      </c>
      <c r="B1320">
        <v>2</v>
      </c>
      <c r="C1320" s="1">
        <v>27096</v>
      </c>
      <c r="D1320">
        <v>1</v>
      </c>
      <c r="E1320">
        <v>2</v>
      </c>
      <c r="F1320">
        <v>4</v>
      </c>
      <c r="G1320" t="s">
        <v>12</v>
      </c>
      <c r="H1320">
        <v>40</v>
      </c>
      <c r="I1320">
        <v>11288</v>
      </c>
      <c r="J1320">
        <v>0</v>
      </c>
      <c r="K1320" s="3">
        <f>I1320*Code!$F$1</f>
        <v>12191.04</v>
      </c>
      <c r="L1320" s="2">
        <f t="shared" si="60"/>
        <v>5.8791666666666664</v>
      </c>
      <c r="M1320">
        <f t="shared" ca="1" si="61"/>
        <v>42</v>
      </c>
      <c r="N1320" t="str">
        <f t="shared" si="62"/>
        <v>SO</v>
      </c>
    </row>
    <row r="1321" spans="1:14" x14ac:dyDescent="0.25">
      <c r="A1321">
        <v>649</v>
      </c>
      <c r="B1321">
        <v>2</v>
      </c>
      <c r="C1321" s="1">
        <v>27429</v>
      </c>
      <c r="D1321">
        <v>1</v>
      </c>
      <c r="E1321">
        <v>3</v>
      </c>
      <c r="F1321">
        <v>4</v>
      </c>
      <c r="G1321" t="s">
        <v>11</v>
      </c>
      <c r="H1321">
        <v>35</v>
      </c>
      <c r="I1321">
        <v>11252</v>
      </c>
      <c r="J1321">
        <v>0</v>
      </c>
      <c r="K1321" s="3">
        <f>I1321*Code!$F$1</f>
        <v>12152.160000000002</v>
      </c>
      <c r="L1321" s="2">
        <f t="shared" si="60"/>
        <v>6.6976190476190478</v>
      </c>
      <c r="M1321">
        <f t="shared" ca="1" si="61"/>
        <v>41</v>
      </c>
      <c r="N1321" t="str">
        <f t="shared" si="62"/>
        <v>IT</v>
      </c>
    </row>
    <row r="1322" spans="1:14" x14ac:dyDescent="0.25">
      <c r="A1322">
        <v>623</v>
      </c>
      <c r="B1322">
        <v>2</v>
      </c>
      <c r="C1322" s="1">
        <v>29531</v>
      </c>
      <c r="D1322">
        <v>1</v>
      </c>
      <c r="E1322">
        <v>1</v>
      </c>
      <c r="F1322">
        <v>4</v>
      </c>
      <c r="G1322" t="s">
        <v>19</v>
      </c>
      <c r="H1322">
        <v>38</v>
      </c>
      <c r="I1322">
        <v>11148</v>
      </c>
      <c r="J1322">
        <v>5000</v>
      </c>
      <c r="K1322" s="3">
        <f>I1322*Code!$F$1</f>
        <v>12039.84</v>
      </c>
      <c r="L1322" s="2">
        <f t="shared" si="60"/>
        <v>6.1118421052631575</v>
      </c>
      <c r="M1322">
        <f t="shared" ca="1" si="61"/>
        <v>35</v>
      </c>
      <c r="N1322" t="str">
        <f t="shared" si="62"/>
        <v>FI</v>
      </c>
    </row>
    <row r="1323" spans="1:14" x14ac:dyDescent="0.25">
      <c r="A1323">
        <v>1320</v>
      </c>
      <c r="B1323">
        <v>2</v>
      </c>
      <c r="C1323" s="1">
        <v>27010</v>
      </c>
      <c r="D1323">
        <v>1</v>
      </c>
      <c r="E1323">
        <v>4</v>
      </c>
      <c r="F1323">
        <v>5</v>
      </c>
      <c r="G1323" t="s">
        <v>13</v>
      </c>
      <c r="H1323">
        <v>40</v>
      </c>
      <c r="I1323">
        <v>11112</v>
      </c>
      <c r="J1323">
        <v>8028</v>
      </c>
      <c r="K1323" s="3">
        <f>I1323*Code!$F$1</f>
        <v>12000.960000000001</v>
      </c>
      <c r="L1323" s="2">
        <f t="shared" si="60"/>
        <v>5.7874999999999996</v>
      </c>
      <c r="M1323">
        <f t="shared" ca="1" si="61"/>
        <v>42</v>
      </c>
      <c r="N1323" t="str">
        <f t="shared" si="62"/>
        <v>IN</v>
      </c>
    </row>
    <row r="1324" spans="1:14" x14ac:dyDescent="0.25">
      <c r="A1324">
        <v>965</v>
      </c>
      <c r="B1324">
        <v>2</v>
      </c>
      <c r="C1324" s="1">
        <v>32245</v>
      </c>
      <c r="D1324">
        <v>1</v>
      </c>
      <c r="E1324">
        <v>1</v>
      </c>
      <c r="F1324">
        <v>3</v>
      </c>
      <c r="G1324" t="s">
        <v>10</v>
      </c>
      <c r="H1324">
        <v>35</v>
      </c>
      <c r="I1324">
        <v>11072</v>
      </c>
      <c r="J1324">
        <v>2413</v>
      </c>
      <c r="K1324" s="3">
        <f>I1324*Code!$F$1</f>
        <v>11957.76</v>
      </c>
      <c r="L1324" s="2">
        <f t="shared" si="60"/>
        <v>6.5904761904761902</v>
      </c>
      <c r="M1324">
        <f t="shared" ca="1" si="61"/>
        <v>27</v>
      </c>
      <c r="N1324" t="str">
        <f t="shared" si="62"/>
        <v>ÖF</v>
      </c>
    </row>
    <row r="1325" spans="1:14" x14ac:dyDescent="0.25">
      <c r="A1325">
        <v>1097</v>
      </c>
      <c r="B1325">
        <v>1</v>
      </c>
      <c r="C1325" s="1">
        <v>25861</v>
      </c>
      <c r="D1325">
        <v>1</v>
      </c>
      <c r="E1325">
        <v>4</v>
      </c>
      <c r="F1325">
        <v>5</v>
      </c>
      <c r="G1325" t="s">
        <v>13</v>
      </c>
      <c r="H1325">
        <v>40</v>
      </c>
      <c r="I1325">
        <v>11008</v>
      </c>
      <c r="J1325">
        <v>450</v>
      </c>
      <c r="K1325" s="3">
        <f>I1325*Code!$F$1</f>
        <v>11888.640000000001</v>
      </c>
      <c r="L1325" s="2">
        <f t="shared" si="60"/>
        <v>5.7333333333333334</v>
      </c>
      <c r="M1325">
        <f t="shared" ca="1" si="61"/>
        <v>45</v>
      </c>
      <c r="N1325" t="str">
        <f t="shared" si="62"/>
        <v>IN</v>
      </c>
    </row>
    <row r="1326" spans="1:14" x14ac:dyDescent="0.25">
      <c r="A1326">
        <v>1075</v>
      </c>
      <c r="B1326">
        <v>2</v>
      </c>
      <c r="C1326" s="1">
        <v>32904</v>
      </c>
      <c r="D1326">
        <v>1</v>
      </c>
      <c r="E1326">
        <v>4</v>
      </c>
      <c r="F1326">
        <v>4</v>
      </c>
      <c r="G1326" t="s">
        <v>9</v>
      </c>
      <c r="H1326">
        <v>39</v>
      </c>
      <c r="I1326">
        <v>10964</v>
      </c>
      <c r="J1326">
        <v>3800</v>
      </c>
      <c r="K1326" s="3">
        <f>I1326*Code!$F$1</f>
        <v>11841.12</v>
      </c>
      <c r="L1326" s="2">
        <f t="shared" si="60"/>
        <v>5.8568376068376065</v>
      </c>
      <c r="M1326">
        <f t="shared" ca="1" si="61"/>
        <v>26</v>
      </c>
      <c r="N1326" t="str">
        <f t="shared" si="62"/>
        <v>SO</v>
      </c>
    </row>
    <row r="1327" spans="1:14" x14ac:dyDescent="0.25">
      <c r="A1327">
        <v>760</v>
      </c>
      <c r="B1327">
        <v>2</v>
      </c>
      <c r="C1327" s="1">
        <v>32462</v>
      </c>
      <c r="D1327">
        <v>1</v>
      </c>
      <c r="E1327">
        <v>1</v>
      </c>
      <c r="F1327">
        <v>4</v>
      </c>
      <c r="G1327" t="s">
        <v>19</v>
      </c>
      <c r="H1327">
        <v>19</v>
      </c>
      <c r="I1327">
        <v>10884</v>
      </c>
      <c r="J1327">
        <v>0</v>
      </c>
      <c r="K1327" s="3">
        <f>I1327*Code!$F$1</f>
        <v>11754.720000000001</v>
      </c>
      <c r="L1327" s="2">
        <f t="shared" si="60"/>
        <v>11.934210526315789</v>
      </c>
      <c r="M1327">
        <f t="shared" ca="1" si="61"/>
        <v>27</v>
      </c>
      <c r="N1327" t="str">
        <f t="shared" si="62"/>
        <v>FI</v>
      </c>
    </row>
    <row r="1328" spans="1:14" x14ac:dyDescent="0.25">
      <c r="A1328">
        <v>1254</v>
      </c>
      <c r="B1328">
        <v>2</v>
      </c>
      <c r="C1328" s="1">
        <v>33221</v>
      </c>
      <c r="D1328">
        <v>1</v>
      </c>
      <c r="E1328">
        <v>4</v>
      </c>
      <c r="F1328">
        <v>4</v>
      </c>
      <c r="G1328" t="s">
        <v>21</v>
      </c>
      <c r="H1328">
        <v>40</v>
      </c>
      <c r="I1328">
        <v>10664</v>
      </c>
      <c r="J1328">
        <v>15822</v>
      </c>
      <c r="K1328" s="3">
        <f>I1328*Code!$F$1</f>
        <v>11517.12</v>
      </c>
      <c r="L1328" s="2">
        <f t="shared" si="60"/>
        <v>5.5541666666666663</v>
      </c>
      <c r="M1328">
        <f t="shared" ca="1" si="61"/>
        <v>25</v>
      </c>
      <c r="N1328" t="str">
        <f t="shared" si="62"/>
        <v>CO</v>
      </c>
    </row>
    <row r="1329" spans="1:14" x14ac:dyDescent="0.25">
      <c r="A1329">
        <v>1186</v>
      </c>
      <c r="B1329">
        <v>2</v>
      </c>
      <c r="C1329" s="1">
        <v>26683</v>
      </c>
      <c r="D1329">
        <v>1</v>
      </c>
      <c r="E1329">
        <v>1</v>
      </c>
      <c r="F1329">
        <v>4</v>
      </c>
      <c r="G1329" t="s">
        <v>9</v>
      </c>
      <c r="H1329">
        <v>36</v>
      </c>
      <c r="I1329">
        <v>10520</v>
      </c>
      <c r="J1329">
        <v>213</v>
      </c>
      <c r="K1329" s="3">
        <f>I1329*Code!$F$1</f>
        <v>11361.6</v>
      </c>
      <c r="L1329" s="2">
        <f t="shared" si="60"/>
        <v>6.0879629629629628</v>
      </c>
      <c r="M1329">
        <f t="shared" ca="1" si="61"/>
        <v>43</v>
      </c>
      <c r="N1329" t="str">
        <f t="shared" si="62"/>
        <v>SO</v>
      </c>
    </row>
    <row r="1330" spans="1:14" x14ac:dyDescent="0.25">
      <c r="A1330">
        <v>746</v>
      </c>
      <c r="B1330">
        <v>2</v>
      </c>
      <c r="C1330" s="1">
        <v>32975</v>
      </c>
      <c r="D1330">
        <v>1</v>
      </c>
      <c r="E1330">
        <v>4</v>
      </c>
      <c r="F1330">
        <v>3</v>
      </c>
      <c r="G1330" t="s">
        <v>10</v>
      </c>
      <c r="H1330">
        <v>35</v>
      </c>
      <c r="I1330">
        <v>10328</v>
      </c>
      <c r="J1330">
        <v>651</v>
      </c>
      <c r="K1330" s="3">
        <f>I1330*Code!$F$1</f>
        <v>11154.240000000002</v>
      </c>
      <c r="L1330" s="2">
        <f t="shared" si="60"/>
        <v>6.147619047619048</v>
      </c>
      <c r="M1330">
        <f t="shared" ca="1" si="61"/>
        <v>25</v>
      </c>
      <c r="N1330" t="str">
        <f t="shared" si="62"/>
        <v>ÖF</v>
      </c>
    </row>
    <row r="1331" spans="1:14" x14ac:dyDescent="0.25">
      <c r="A1331">
        <v>1123</v>
      </c>
      <c r="B1331">
        <v>2</v>
      </c>
      <c r="C1331" s="1">
        <v>24633</v>
      </c>
      <c r="D1331">
        <v>1</v>
      </c>
      <c r="E1331">
        <v>4</v>
      </c>
      <c r="F1331">
        <v>4</v>
      </c>
      <c r="G1331" t="s">
        <v>19</v>
      </c>
      <c r="H1331">
        <v>40</v>
      </c>
      <c r="I1331">
        <v>9952</v>
      </c>
      <c r="J1331">
        <v>1800</v>
      </c>
      <c r="K1331" s="3">
        <f>I1331*Code!$F$1</f>
        <v>10748.16</v>
      </c>
      <c r="L1331" s="2">
        <f t="shared" si="60"/>
        <v>5.1833333333333336</v>
      </c>
      <c r="M1331">
        <f t="shared" ca="1" si="61"/>
        <v>48</v>
      </c>
      <c r="N1331" t="str">
        <f t="shared" si="62"/>
        <v>FI</v>
      </c>
    </row>
    <row r="1332" spans="1:14" x14ac:dyDescent="0.25">
      <c r="A1332">
        <v>1284</v>
      </c>
      <c r="B1332">
        <v>2</v>
      </c>
      <c r="C1332" s="1">
        <v>32896</v>
      </c>
      <c r="D1332">
        <v>1</v>
      </c>
      <c r="E1332">
        <v>1</v>
      </c>
      <c r="F1332">
        <v>4</v>
      </c>
      <c r="G1332" t="s">
        <v>11</v>
      </c>
      <c r="H1332">
        <v>40</v>
      </c>
      <c r="I1332">
        <v>9944</v>
      </c>
      <c r="J1332">
        <v>10314</v>
      </c>
      <c r="K1332" s="3">
        <f>I1332*Code!$F$1</f>
        <v>10739.52</v>
      </c>
      <c r="L1332" s="2">
        <f t="shared" si="60"/>
        <v>5.1791666666666663</v>
      </c>
      <c r="M1332">
        <f t="shared" ca="1" si="61"/>
        <v>26</v>
      </c>
      <c r="N1332" t="str">
        <f t="shared" si="62"/>
        <v>IT</v>
      </c>
    </row>
    <row r="1333" spans="1:14" x14ac:dyDescent="0.25">
      <c r="A1333">
        <v>370</v>
      </c>
      <c r="B1333">
        <v>2</v>
      </c>
      <c r="C1333" s="1">
        <v>33761</v>
      </c>
      <c r="D1333">
        <v>1</v>
      </c>
      <c r="E1333">
        <v>4</v>
      </c>
      <c r="F1333">
        <v>5</v>
      </c>
      <c r="G1333" t="s">
        <v>13</v>
      </c>
      <c r="H1333">
        <v>25</v>
      </c>
      <c r="I1333">
        <v>9524</v>
      </c>
      <c r="J1333">
        <v>0</v>
      </c>
      <c r="K1333" s="3">
        <f>I1333*Code!$F$1</f>
        <v>10285.92</v>
      </c>
      <c r="L1333" s="2">
        <f t="shared" si="60"/>
        <v>7.9366666666666665</v>
      </c>
      <c r="M1333">
        <f t="shared" ca="1" si="61"/>
        <v>23</v>
      </c>
      <c r="N1333" t="str">
        <f t="shared" si="62"/>
        <v>IN</v>
      </c>
    </row>
    <row r="1334" spans="1:14" x14ac:dyDescent="0.25">
      <c r="A1334">
        <v>451</v>
      </c>
      <c r="B1334">
        <v>2</v>
      </c>
      <c r="C1334" s="1">
        <v>26579</v>
      </c>
      <c r="D1334">
        <v>1</v>
      </c>
      <c r="E1334">
        <v>4</v>
      </c>
      <c r="F1334">
        <v>5</v>
      </c>
      <c r="G1334" t="s">
        <v>13</v>
      </c>
      <c r="H1334">
        <v>20</v>
      </c>
      <c r="I1334">
        <v>9452</v>
      </c>
      <c r="J1334">
        <v>184</v>
      </c>
      <c r="K1334" s="3">
        <f>I1334*Code!$F$1</f>
        <v>10208.16</v>
      </c>
      <c r="L1334" s="2">
        <f t="shared" si="60"/>
        <v>9.8458333333333332</v>
      </c>
      <c r="M1334">
        <f t="shared" ca="1" si="61"/>
        <v>43</v>
      </c>
      <c r="N1334" t="str">
        <f t="shared" si="62"/>
        <v>IN</v>
      </c>
    </row>
    <row r="1335" spans="1:14" x14ac:dyDescent="0.25">
      <c r="A1335">
        <v>1285</v>
      </c>
      <c r="B1335">
        <v>2</v>
      </c>
      <c r="C1335" s="1">
        <v>22996</v>
      </c>
      <c r="D1335">
        <v>1</v>
      </c>
      <c r="E1335">
        <v>4</v>
      </c>
      <c r="F1335">
        <v>5</v>
      </c>
      <c r="G1335" t="s">
        <v>13</v>
      </c>
      <c r="H1335">
        <v>30</v>
      </c>
      <c r="I1335">
        <v>9156</v>
      </c>
      <c r="J1335">
        <v>0</v>
      </c>
      <c r="K1335" s="3">
        <f>I1335*Code!$F$1</f>
        <v>9888.4800000000014</v>
      </c>
      <c r="L1335" s="2">
        <f t="shared" si="60"/>
        <v>6.3583333333333334</v>
      </c>
      <c r="M1335">
        <f t="shared" ca="1" si="61"/>
        <v>53</v>
      </c>
      <c r="N1335" t="str">
        <f t="shared" si="62"/>
        <v>IN</v>
      </c>
    </row>
    <row r="1336" spans="1:14" x14ac:dyDescent="0.25">
      <c r="A1336">
        <v>1283</v>
      </c>
      <c r="B1336">
        <v>2</v>
      </c>
      <c r="C1336" s="1">
        <v>33252</v>
      </c>
      <c r="D1336">
        <v>1</v>
      </c>
      <c r="E1336">
        <v>4</v>
      </c>
      <c r="F1336">
        <v>4</v>
      </c>
      <c r="G1336" t="s">
        <v>12</v>
      </c>
      <c r="H1336">
        <v>40</v>
      </c>
      <c r="I1336">
        <v>8516</v>
      </c>
      <c r="J1336">
        <v>2200</v>
      </c>
      <c r="K1336" s="3">
        <f>I1336*Code!$F$1</f>
        <v>9197.2800000000007</v>
      </c>
      <c r="L1336" s="2">
        <f t="shared" si="60"/>
        <v>4.4354166666666668</v>
      </c>
      <c r="M1336">
        <f t="shared" ca="1" si="61"/>
        <v>25</v>
      </c>
      <c r="N1336" t="str">
        <f t="shared" si="62"/>
        <v>SO</v>
      </c>
    </row>
    <row r="1337" spans="1:14" x14ac:dyDescent="0.25">
      <c r="A1337">
        <v>1167</v>
      </c>
      <c r="B1337">
        <v>1</v>
      </c>
      <c r="C1337" s="1">
        <v>33686</v>
      </c>
      <c r="D1337">
        <v>1</v>
      </c>
      <c r="E1337">
        <v>3</v>
      </c>
      <c r="F1337">
        <v>5</v>
      </c>
      <c r="G1337" t="s">
        <v>13</v>
      </c>
      <c r="H1337">
        <v>25</v>
      </c>
      <c r="I1337">
        <v>8096</v>
      </c>
      <c r="J1337">
        <v>0</v>
      </c>
      <c r="K1337" s="3">
        <f>I1337*Code!$F$1</f>
        <v>8743.68</v>
      </c>
      <c r="L1337" s="2">
        <f t="shared" si="60"/>
        <v>6.746666666666667</v>
      </c>
      <c r="M1337">
        <f t="shared" ca="1" si="61"/>
        <v>23</v>
      </c>
      <c r="N1337" t="str">
        <f t="shared" si="62"/>
        <v>IN</v>
      </c>
    </row>
    <row r="1338" spans="1:14" x14ac:dyDescent="0.25">
      <c r="A1338">
        <v>83</v>
      </c>
      <c r="B1338">
        <v>2</v>
      </c>
      <c r="C1338" s="1">
        <v>35183</v>
      </c>
      <c r="D1338">
        <v>1</v>
      </c>
      <c r="E1338">
        <v>4</v>
      </c>
      <c r="F1338">
        <v>4</v>
      </c>
      <c r="G1338" t="s">
        <v>14</v>
      </c>
      <c r="H1338">
        <v>38</v>
      </c>
      <c r="I1338">
        <v>8036</v>
      </c>
      <c r="J1338">
        <v>640</v>
      </c>
      <c r="K1338" s="3">
        <f>I1338*Code!$F$1</f>
        <v>8678.880000000001</v>
      </c>
      <c r="L1338" s="2">
        <f t="shared" si="60"/>
        <v>4.4057017543859649</v>
      </c>
      <c r="M1338">
        <f t="shared" ca="1" si="61"/>
        <v>19</v>
      </c>
      <c r="N1338" t="str">
        <f t="shared" si="62"/>
        <v>CO</v>
      </c>
    </row>
    <row r="1339" spans="1:14" x14ac:dyDescent="0.25">
      <c r="A1339">
        <v>1329</v>
      </c>
      <c r="B1339">
        <v>1</v>
      </c>
      <c r="C1339" s="1">
        <v>33589</v>
      </c>
      <c r="D1339">
        <v>1</v>
      </c>
      <c r="E1339">
        <v>4</v>
      </c>
      <c r="F1339">
        <v>4</v>
      </c>
      <c r="G1339" t="s">
        <v>9</v>
      </c>
      <c r="H1339">
        <v>40</v>
      </c>
      <c r="I1339">
        <v>7464</v>
      </c>
      <c r="J1339">
        <v>15</v>
      </c>
      <c r="K1339" s="3">
        <f>I1339*Code!$F$1</f>
        <v>8061.1200000000008</v>
      </c>
      <c r="L1339" s="2">
        <f t="shared" si="60"/>
        <v>3.8875000000000002</v>
      </c>
      <c r="M1339">
        <f t="shared" ca="1" si="61"/>
        <v>24</v>
      </c>
      <c r="N1339" t="str">
        <f t="shared" si="62"/>
        <v>SO</v>
      </c>
    </row>
    <row r="1340" spans="1:14" x14ac:dyDescent="0.25">
      <c r="A1340">
        <v>515</v>
      </c>
      <c r="B1340">
        <v>2</v>
      </c>
      <c r="C1340" s="1">
        <v>25189</v>
      </c>
      <c r="D1340">
        <v>1</v>
      </c>
      <c r="E1340">
        <v>4</v>
      </c>
      <c r="F1340">
        <v>4</v>
      </c>
      <c r="G1340" t="s">
        <v>12</v>
      </c>
      <c r="H1340">
        <v>39</v>
      </c>
      <c r="I1340">
        <v>7200</v>
      </c>
      <c r="J1340">
        <v>500</v>
      </c>
      <c r="K1340" s="3">
        <f>I1340*Code!$F$1</f>
        <v>7776.0000000000009</v>
      </c>
      <c r="L1340" s="2">
        <f t="shared" si="60"/>
        <v>3.8461538461538463</v>
      </c>
      <c r="M1340">
        <f t="shared" ca="1" si="61"/>
        <v>47</v>
      </c>
      <c r="N1340" t="str">
        <f t="shared" si="62"/>
        <v>SO</v>
      </c>
    </row>
    <row r="1341" spans="1:14" x14ac:dyDescent="0.25">
      <c r="A1341">
        <v>793</v>
      </c>
      <c r="B1341">
        <v>1</v>
      </c>
      <c r="C1341" s="1">
        <v>20270</v>
      </c>
      <c r="D1341">
        <v>1</v>
      </c>
      <c r="E1341">
        <v>1</v>
      </c>
      <c r="F1341">
        <v>4</v>
      </c>
      <c r="G1341" t="s">
        <v>14</v>
      </c>
      <c r="H1341">
        <v>9</v>
      </c>
      <c r="I1341">
        <v>7156</v>
      </c>
      <c r="J1341">
        <v>0</v>
      </c>
      <c r="K1341" s="3">
        <f>I1341*Code!$F$1</f>
        <v>7728.4800000000005</v>
      </c>
      <c r="L1341" s="2">
        <f t="shared" si="60"/>
        <v>16.564814814814813</v>
      </c>
      <c r="M1341">
        <f t="shared" ca="1" si="61"/>
        <v>60</v>
      </c>
      <c r="N1341" t="str">
        <f t="shared" si="62"/>
        <v>CO</v>
      </c>
    </row>
    <row r="1342" spans="1:14" x14ac:dyDescent="0.25">
      <c r="A1342">
        <v>380</v>
      </c>
      <c r="B1342">
        <v>1</v>
      </c>
      <c r="C1342" s="1">
        <v>30505</v>
      </c>
      <c r="D1342">
        <v>1</v>
      </c>
      <c r="E1342">
        <v>4</v>
      </c>
      <c r="F1342">
        <v>4</v>
      </c>
      <c r="G1342" t="s">
        <v>21</v>
      </c>
      <c r="H1342">
        <v>37</v>
      </c>
      <c r="I1342">
        <v>7040</v>
      </c>
      <c r="J1342">
        <v>0</v>
      </c>
      <c r="K1342" s="3">
        <f>I1342*Code!$F$1</f>
        <v>7603.2000000000007</v>
      </c>
      <c r="L1342" s="2">
        <f t="shared" si="60"/>
        <v>3.9639639639639639</v>
      </c>
      <c r="M1342">
        <f t="shared" ca="1" si="61"/>
        <v>32</v>
      </c>
      <c r="N1342" t="str">
        <f t="shared" si="62"/>
        <v>CO</v>
      </c>
    </row>
    <row r="1343" spans="1:14" x14ac:dyDescent="0.25">
      <c r="A1343">
        <v>461</v>
      </c>
      <c r="B1343">
        <v>2</v>
      </c>
      <c r="C1343" s="1">
        <v>25579</v>
      </c>
      <c r="D1343">
        <v>1</v>
      </c>
      <c r="E1343">
        <v>4</v>
      </c>
      <c r="F1343">
        <v>4</v>
      </c>
      <c r="G1343" t="s">
        <v>11</v>
      </c>
      <c r="H1343">
        <v>39</v>
      </c>
      <c r="I1343">
        <v>3976</v>
      </c>
      <c r="J1343">
        <v>1795</v>
      </c>
      <c r="K1343" s="3">
        <f>I1343*Code!$F$1</f>
        <v>4294.08</v>
      </c>
      <c r="L1343" s="2">
        <f t="shared" si="60"/>
        <v>2.1239316239316239</v>
      </c>
      <c r="M1343">
        <f t="shared" ca="1" si="61"/>
        <v>46</v>
      </c>
      <c r="N1343" t="str">
        <f t="shared" si="62"/>
        <v>IT</v>
      </c>
    </row>
  </sheetData>
  <autoFilter ref="A1:J1343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43"/>
  <sheetViews>
    <sheetView workbookViewId="0">
      <selection activeCell="Q1" sqref="Q1:Q1048576"/>
    </sheetView>
  </sheetViews>
  <sheetFormatPr baseColWidth="10" defaultRowHeight="15" x14ac:dyDescent="0.25"/>
  <cols>
    <col min="2" max="2" width="5.140625" customWidth="1"/>
    <col min="4" max="6" width="7.5703125" customWidth="1"/>
    <col min="10" max="10" width="12.5703125" bestFit="1" customWidth="1"/>
    <col min="11" max="11" width="14.85546875" customWidth="1"/>
    <col min="12" max="14" width="5.42578125" customWidth="1"/>
    <col min="15" max="15" width="22.5703125" bestFit="1" customWidth="1"/>
    <col min="16" max="16" width="19.5703125" bestFit="1" customWidth="1"/>
  </cols>
  <sheetData>
    <row r="1" spans="1:17" x14ac:dyDescent="0.25">
      <c r="A1" t="s">
        <v>28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63</v>
      </c>
      <c r="L1" t="s">
        <v>65</v>
      </c>
      <c r="M1" t="s">
        <v>66</v>
      </c>
      <c r="N1" t="s">
        <v>5</v>
      </c>
      <c r="O1" s="4" t="s">
        <v>67</v>
      </c>
      <c r="P1" s="4" t="s">
        <v>68</v>
      </c>
      <c r="Q1" t="s">
        <v>0</v>
      </c>
    </row>
    <row r="2" spans="1:17" x14ac:dyDescent="0.25">
      <c r="A2">
        <v>738</v>
      </c>
      <c r="B2">
        <v>1</v>
      </c>
      <c r="C2" s="1">
        <v>27162</v>
      </c>
      <c r="D2">
        <v>1</v>
      </c>
      <c r="E2">
        <v>2</v>
      </c>
      <c r="F2">
        <v>4</v>
      </c>
      <c r="G2" t="s">
        <v>18</v>
      </c>
      <c r="H2">
        <v>40</v>
      </c>
      <c r="I2">
        <v>207512</v>
      </c>
      <c r="J2">
        <v>39400</v>
      </c>
      <c r="K2" s="3">
        <f>I2*Code!$F$1</f>
        <v>224112.96000000002</v>
      </c>
      <c r="L2" s="2">
        <f>IF(H2&gt;0,I2/(12*4*H2),0)</f>
        <v>108.07916666666667</v>
      </c>
      <c r="M2">
        <f t="shared" ref="M2:M65" ca="1" si="0">ROUNDDOWN(YEARFRAC(C2,TODAY(),1),0)</f>
        <v>41</v>
      </c>
      <c r="N2" t="str">
        <f>MID(G2,2,2)</f>
        <v>CO</v>
      </c>
      <c r="O2" t="str">
        <f>VLOOKUP(E2,Code!$A$8:$B$11,2,FALSE)</f>
        <v>Fachhochschulabschluss</v>
      </c>
      <c r="P2" t="str">
        <f>VLOOKUP(I2,Code!$A$29:$B$33,2,TRUE)</f>
        <v>200000 und mehr</v>
      </c>
      <c r="Q2" t="str">
        <f>VLOOKUP(B2,Code!$A$2:$B$3,2,0)</f>
        <v>maennlich</v>
      </c>
    </row>
    <row r="3" spans="1:17" x14ac:dyDescent="0.25">
      <c r="A3">
        <v>1059</v>
      </c>
      <c r="B3">
        <v>1</v>
      </c>
      <c r="C3" s="1">
        <v>26045</v>
      </c>
      <c r="D3">
        <v>1</v>
      </c>
      <c r="E3">
        <v>1</v>
      </c>
      <c r="F3">
        <v>4</v>
      </c>
      <c r="G3" t="s">
        <v>18</v>
      </c>
      <c r="H3">
        <v>38</v>
      </c>
      <c r="I3">
        <v>185008</v>
      </c>
      <c r="J3">
        <v>245070</v>
      </c>
      <c r="K3" s="3">
        <f>I3*Code!$F$1</f>
        <v>199808.64000000001</v>
      </c>
      <c r="L3" s="2">
        <f t="shared" ref="L3:L66" si="1">IF(H3&gt;0,I3/(12*4*H3),0)</f>
        <v>101.42982456140351</v>
      </c>
      <c r="M3">
        <f t="shared" ca="1" si="0"/>
        <v>44</v>
      </c>
      <c r="N3" t="str">
        <f t="shared" ref="N3:N66" si="2">MID(G3,2,2)</f>
        <v>CO</v>
      </c>
      <c r="O3" t="str">
        <f>VLOOKUP(E3,Code!$A$8:$B$11,2,FALSE)</f>
        <v>Hochschulabschluss</v>
      </c>
      <c r="P3" t="str">
        <f>VLOOKUP(I3,Code!$A$29:$B$33,2,TRUE)</f>
        <v>150000 bis 200000</v>
      </c>
      <c r="Q3" t="str">
        <f>VLOOKUP(B3,Code!$A$2:$B$3,2,0)</f>
        <v>maennlich</v>
      </c>
    </row>
    <row r="4" spans="1:17" x14ac:dyDescent="0.25">
      <c r="A4">
        <v>567</v>
      </c>
      <c r="B4">
        <v>1</v>
      </c>
      <c r="C4" s="1">
        <v>22929</v>
      </c>
      <c r="D4">
        <v>1</v>
      </c>
      <c r="E4">
        <v>1</v>
      </c>
      <c r="F4">
        <v>4</v>
      </c>
      <c r="G4" t="s">
        <v>23</v>
      </c>
      <c r="H4">
        <v>60</v>
      </c>
      <c r="I4">
        <v>159204</v>
      </c>
      <c r="J4">
        <v>959000</v>
      </c>
      <c r="K4" s="3">
        <f>I4*Code!$F$1</f>
        <v>171940.32</v>
      </c>
      <c r="L4" s="2">
        <f t="shared" si="1"/>
        <v>55.279166666666669</v>
      </c>
      <c r="M4">
        <f t="shared" ca="1" si="0"/>
        <v>53</v>
      </c>
      <c r="N4" t="str">
        <f t="shared" si="2"/>
        <v>SO</v>
      </c>
      <c r="O4" t="str">
        <f>VLOOKUP(E4,Code!$A$8:$B$11,2,FALSE)</f>
        <v>Hochschulabschluss</v>
      </c>
      <c r="P4" t="str">
        <f>VLOOKUP(I4,Code!$A$29:$B$33,2,TRUE)</f>
        <v>150000 bis 200000</v>
      </c>
      <c r="Q4" t="str">
        <f>VLOOKUP(B4,Code!$A$2:$B$3,2,0)</f>
        <v>maennlich</v>
      </c>
    </row>
    <row r="5" spans="1:17" x14ac:dyDescent="0.25">
      <c r="A5">
        <v>493</v>
      </c>
      <c r="B5">
        <v>1</v>
      </c>
      <c r="C5" s="1">
        <v>23248</v>
      </c>
      <c r="D5">
        <v>1</v>
      </c>
      <c r="E5">
        <v>4</v>
      </c>
      <c r="F5">
        <v>2</v>
      </c>
      <c r="G5" t="s">
        <v>26</v>
      </c>
      <c r="H5">
        <v>50</v>
      </c>
      <c r="I5">
        <v>153364</v>
      </c>
      <c r="J5">
        <v>101960</v>
      </c>
      <c r="K5" s="3">
        <f>I5*Code!$F$1</f>
        <v>165633.12000000002</v>
      </c>
      <c r="L5" s="2">
        <f t="shared" si="1"/>
        <v>63.901666666666664</v>
      </c>
      <c r="M5">
        <f t="shared" ca="1" si="0"/>
        <v>52</v>
      </c>
      <c r="N5" t="str">
        <f t="shared" si="2"/>
        <v>IT</v>
      </c>
      <c r="O5" t="str">
        <f>VLOOKUP(E5,Code!$A$8:$B$11,2,FALSE)</f>
        <v>Lehrabschluss</v>
      </c>
      <c r="P5" t="str">
        <f>VLOOKUP(I5,Code!$A$29:$B$33,2,TRUE)</f>
        <v>150000 bis 200000</v>
      </c>
      <c r="Q5" t="str">
        <f>VLOOKUP(B5,Code!$A$2:$B$3,2,0)</f>
        <v>maennlich</v>
      </c>
    </row>
    <row r="6" spans="1:17" x14ac:dyDescent="0.25">
      <c r="A6">
        <v>73</v>
      </c>
      <c r="B6">
        <v>1</v>
      </c>
      <c r="C6" s="1">
        <v>19133</v>
      </c>
      <c r="D6">
        <v>1</v>
      </c>
      <c r="E6">
        <v>1</v>
      </c>
      <c r="F6">
        <v>2</v>
      </c>
      <c r="G6" t="s">
        <v>22</v>
      </c>
      <c r="H6">
        <v>50</v>
      </c>
      <c r="I6">
        <v>148840</v>
      </c>
      <c r="J6">
        <v>-163059</v>
      </c>
      <c r="K6" s="3">
        <f>I6*Code!$F$1</f>
        <v>160747.20000000001</v>
      </c>
      <c r="L6" s="2">
        <f t="shared" si="1"/>
        <v>62.016666666666666</v>
      </c>
      <c r="M6">
        <f t="shared" ca="1" si="0"/>
        <v>63</v>
      </c>
      <c r="N6" t="str">
        <f t="shared" si="2"/>
        <v>FI</v>
      </c>
      <c r="O6" t="str">
        <f>VLOOKUP(E6,Code!$A$8:$B$11,2,FALSE)</f>
        <v>Hochschulabschluss</v>
      </c>
      <c r="P6" t="str">
        <f>VLOOKUP(I6,Code!$A$29:$B$33,2,TRUE)</f>
        <v>100000 bis 150000</v>
      </c>
      <c r="Q6" t="str">
        <f>VLOOKUP(B6,Code!$A$2:$B$3,2,0)</f>
        <v>maennlich</v>
      </c>
    </row>
    <row r="7" spans="1:17" x14ac:dyDescent="0.25">
      <c r="A7">
        <v>812</v>
      </c>
      <c r="B7">
        <v>1</v>
      </c>
      <c r="C7" s="1">
        <v>26246</v>
      </c>
      <c r="D7">
        <v>1</v>
      </c>
      <c r="E7">
        <v>2</v>
      </c>
      <c r="F7">
        <v>2</v>
      </c>
      <c r="G7" t="s">
        <v>22</v>
      </c>
      <c r="H7">
        <v>80</v>
      </c>
      <c r="I7">
        <v>146168</v>
      </c>
      <c r="J7">
        <v>1076400</v>
      </c>
      <c r="K7" s="3">
        <f>I7*Code!$F$1</f>
        <v>157861.44</v>
      </c>
      <c r="L7" s="2">
        <f t="shared" si="1"/>
        <v>38.064583333333331</v>
      </c>
      <c r="M7">
        <f t="shared" ca="1" si="0"/>
        <v>44</v>
      </c>
      <c r="N7" t="str">
        <f t="shared" si="2"/>
        <v>FI</v>
      </c>
      <c r="O7" t="str">
        <f>VLOOKUP(E7,Code!$A$8:$B$11,2,FALSE)</f>
        <v>Fachhochschulabschluss</v>
      </c>
      <c r="P7" t="str">
        <f>VLOOKUP(I7,Code!$A$29:$B$33,2,TRUE)</f>
        <v>100000 bis 150000</v>
      </c>
      <c r="Q7" t="str">
        <f>VLOOKUP(B7,Code!$A$2:$B$3,2,0)</f>
        <v>maennlich</v>
      </c>
    </row>
    <row r="8" spans="1:17" x14ac:dyDescent="0.25">
      <c r="A8">
        <v>443</v>
      </c>
      <c r="B8">
        <v>1</v>
      </c>
      <c r="C8" s="1">
        <v>22899</v>
      </c>
      <c r="D8">
        <v>1</v>
      </c>
      <c r="E8">
        <v>3</v>
      </c>
      <c r="F8">
        <v>4</v>
      </c>
      <c r="G8" t="s">
        <v>18</v>
      </c>
      <c r="H8">
        <v>50</v>
      </c>
      <c r="I8">
        <v>141992</v>
      </c>
      <c r="J8">
        <v>200000</v>
      </c>
      <c r="K8" s="3">
        <f>I8*Code!$F$1</f>
        <v>153351.36000000002</v>
      </c>
      <c r="L8" s="2">
        <f t="shared" si="1"/>
        <v>59.163333333333334</v>
      </c>
      <c r="M8">
        <f t="shared" ca="1" si="0"/>
        <v>53</v>
      </c>
      <c r="N8" t="str">
        <f t="shared" si="2"/>
        <v>CO</v>
      </c>
      <c r="O8" t="str">
        <f>VLOOKUP(E8,Code!$A$8:$B$11,2,FALSE)</f>
        <v>Meister</v>
      </c>
      <c r="P8" t="str">
        <f>VLOOKUP(I8,Code!$A$29:$B$33,2,TRUE)</f>
        <v>100000 bis 150000</v>
      </c>
      <c r="Q8" t="str">
        <f>VLOOKUP(B8,Code!$A$2:$B$3,2,0)</f>
        <v>maennlich</v>
      </c>
    </row>
    <row r="9" spans="1:17" x14ac:dyDescent="0.25">
      <c r="A9">
        <v>69</v>
      </c>
      <c r="B9">
        <v>1</v>
      </c>
      <c r="C9" s="1">
        <v>21354</v>
      </c>
      <c r="D9">
        <v>1</v>
      </c>
      <c r="E9">
        <v>1</v>
      </c>
      <c r="F9">
        <v>4</v>
      </c>
      <c r="G9" t="s">
        <v>18</v>
      </c>
      <c r="H9">
        <v>48</v>
      </c>
      <c r="I9">
        <v>140740</v>
      </c>
      <c r="J9">
        <v>866692</v>
      </c>
      <c r="K9" s="3">
        <f>I9*Code!$F$1</f>
        <v>151999.20000000001</v>
      </c>
      <c r="L9" s="2">
        <f t="shared" si="1"/>
        <v>61.085069444444443</v>
      </c>
      <c r="M9">
        <f t="shared" ca="1" si="0"/>
        <v>57</v>
      </c>
      <c r="N9" t="str">
        <f t="shared" si="2"/>
        <v>CO</v>
      </c>
      <c r="O9" t="str">
        <f>VLOOKUP(E9,Code!$A$8:$B$11,2,FALSE)</f>
        <v>Hochschulabschluss</v>
      </c>
      <c r="P9" t="str">
        <f>VLOOKUP(I9,Code!$A$29:$B$33,2,TRUE)</f>
        <v>100000 bis 150000</v>
      </c>
      <c r="Q9" t="str">
        <f>VLOOKUP(B9,Code!$A$2:$B$3,2,0)</f>
        <v>maennlich</v>
      </c>
    </row>
    <row r="10" spans="1:17" x14ac:dyDescent="0.25">
      <c r="A10">
        <v>857</v>
      </c>
      <c r="B10">
        <v>2</v>
      </c>
      <c r="C10" s="1">
        <v>29321</v>
      </c>
      <c r="D10">
        <v>1</v>
      </c>
      <c r="E10">
        <v>1</v>
      </c>
      <c r="F10">
        <v>2</v>
      </c>
      <c r="G10" t="s">
        <v>23</v>
      </c>
      <c r="H10">
        <v>50</v>
      </c>
      <c r="I10">
        <v>138320</v>
      </c>
      <c r="J10">
        <v>928000</v>
      </c>
      <c r="K10" s="3">
        <f>I10*Code!$F$1</f>
        <v>149385.60000000001</v>
      </c>
      <c r="L10" s="2">
        <f t="shared" si="1"/>
        <v>57.633333333333333</v>
      </c>
      <c r="M10">
        <f t="shared" ca="1" si="0"/>
        <v>35</v>
      </c>
      <c r="N10" t="str">
        <f t="shared" si="2"/>
        <v>SO</v>
      </c>
      <c r="O10" t="str">
        <f>VLOOKUP(E10,Code!$A$8:$B$11,2,FALSE)</f>
        <v>Hochschulabschluss</v>
      </c>
      <c r="P10" t="str">
        <f>VLOOKUP(I10,Code!$A$29:$B$33,2,TRUE)</f>
        <v>100000 bis 150000</v>
      </c>
      <c r="Q10" t="str">
        <f>VLOOKUP(B10,Code!$A$2:$B$3,2,0)</f>
        <v>weiblich</v>
      </c>
    </row>
    <row r="11" spans="1:17" x14ac:dyDescent="0.25">
      <c r="A11">
        <v>168</v>
      </c>
      <c r="B11">
        <v>1</v>
      </c>
      <c r="C11" s="1">
        <v>26427</v>
      </c>
      <c r="D11">
        <v>1</v>
      </c>
      <c r="E11">
        <v>2</v>
      </c>
      <c r="F11">
        <v>1</v>
      </c>
      <c r="G11" t="s">
        <v>24</v>
      </c>
      <c r="H11">
        <v>52</v>
      </c>
      <c r="I11">
        <v>136900</v>
      </c>
      <c r="J11">
        <v>491778</v>
      </c>
      <c r="K11" s="3">
        <f>I11*Code!$F$1</f>
        <v>147852</v>
      </c>
      <c r="L11" s="2">
        <f t="shared" si="1"/>
        <v>54.847756410256409</v>
      </c>
      <c r="M11">
        <f t="shared" ca="1" si="0"/>
        <v>43</v>
      </c>
      <c r="N11" t="str">
        <f t="shared" si="2"/>
        <v>LW</v>
      </c>
      <c r="O11" t="str">
        <f>VLOOKUP(E11,Code!$A$8:$B$11,2,FALSE)</f>
        <v>Fachhochschulabschluss</v>
      </c>
      <c r="P11" t="str">
        <f>VLOOKUP(I11,Code!$A$29:$B$33,2,TRUE)</f>
        <v>100000 bis 150000</v>
      </c>
      <c r="Q11" t="str">
        <f>VLOOKUP(B11,Code!$A$2:$B$3,2,0)</f>
        <v>maennlich</v>
      </c>
    </row>
    <row r="12" spans="1:17" x14ac:dyDescent="0.25">
      <c r="A12">
        <v>351</v>
      </c>
      <c r="B12">
        <v>1</v>
      </c>
      <c r="C12" s="1">
        <v>28724</v>
      </c>
      <c r="D12">
        <v>1</v>
      </c>
      <c r="E12">
        <v>3</v>
      </c>
      <c r="F12">
        <v>4</v>
      </c>
      <c r="G12" t="s">
        <v>22</v>
      </c>
      <c r="H12">
        <v>50</v>
      </c>
      <c r="I12">
        <v>132652</v>
      </c>
      <c r="J12">
        <v>165910</v>
      </c>
      <c r="K12" s="3">
        <f>I12*Code!$F$1</f>
        <v>143264.16</v>
      </c>
      <c r="L12" s="2">
        <f t="shared" si="1"/>
        <v>55.271666666666668</v>
      </c>
      <c r="M12">
        <f t="shared" ca="1" si="0"/>
        <v>37</v>
      </c>
      <c r="N12" t="str">
        <f t="shared" si="2"/>
        <v>FI</v>
      </c>
      <c r="O12" t="str">
        <f>VLOOKUP(E12,Code!$A$8:$B$11,2,FALSE)</f>
        <v>Meister</v>
      </c>
      <c r="P12" t="str">
        <f>VLOOKUP(I12,Code!$A$29:$B$33,2,TRUE)</f>
        <v>100000 bis 150000</v>
      </c>
      <c r="Q12" t="str">
        <f>VLOOKUP(B12,Code!$A$2:$B$3,2,0)</f>
        <v>maennlich</v>
      </c>
    </row>
    <row r="13" spans="1:17" x14ac:dyDescent="0.25">
      <c r="A13">
        <v>751</v>
      </c>
      <c r="B13">
        <v>1</v>
      </c>
      <c r="C13" s="1">
        <v>22818</v>
      </c>
      <c r="D13">
        <v>1</v>
      </c>
      <c r="E13">
        <v>1</v>
      </c>
      <c r="F13">
        <v>4</v>
      </c>
      <c r="G13" t="s">
        <v>22</v>
      </c>
      <c r="H13">
        <v>40</v>
      </c>
      <c r="I13">
        <v>130024</v>
      </c>
      <c r="J13">
        <v>802632</v>
      </c>
      <c r="K13" s="3">
        <f>I13*Code!$F$1</f>
        <v>140425.92000000001</v>
      </c>
      <c r="L13" s="2">
        <f t="shared" si="1"/>
        <v>67.720833333333331</v>
      </c>
      <c r="M13">
        <f t="shared" ca="1" si="0"/>
        <v>53</v>
      </c>
      <c r="N13" t="str">
        <f t="shared" si="2"/>
        <v>FI</v>
      </c>
      <c r="O13" t="str">
        <f>VLOOKUP(E13,Code!$A$8:$B$11,2,FALSE)</f>
        <v>Hochschulabschluss</v>
      </c>
      <c r="P13" t="str">
        <f>VLOOKUP(I13,Code!$A$29:$B$33,2,TRUE)</f>
        <v>100000 bis 150000</v>
      </c>
      <c r="Q13" t="str">
        <f>VLOOKUP(B13,Code!$A$2:$B$3,2,0)</f>
        <v>maennlich</v>
      </c>
    </row>
    <row r="14" spans="1:17" x14ac:dyDescent="0.25">
      <c r="A14">
        <v>1018</v>
      </c>
      <c r="B14">
        <v>1</v>
      </c>
      <c r="C14" s="1">
        <v>27962</v>
      </c>
      <c r="D14">
        <v>1</v>
      </c>
      <c r="E14">
        <v>2</v>
      </c>
      <c r="F14">
        <v>4</v>
      </c>
      <c r="G14" t="s">
        <v>23</v>
      </c>
      <c r="H14">
        <v>38</v>
      </c>
      <c r="I14">
        <v>129796</v>
      </c>
      <c r="J14">
        <v>578114</v>
      </c>
      <c r="K14" s="3">
        <f>I14*Code!$F$1</f>
        <v>140179.68000000002</v>
      </c>
      <c r="L14" s="2">
        <f t="shared" si="1"/>
        <v>71.160087719298247</v>
      </c>
      <c r="M14">
        <f t="shared" ca="1" si="0"/>
        <v>39</v>
      </c>
      <c r="N14" t="str">
        <f t="shared" si="2"/>
        <v>SO</v>
      </c>
      <c r="O14" t="str">
        <f>VLOOKUP(E14,Code!$A$8:$B$11,2,FALSE)</f>
        <v>Fachhochschulabschluss</v>
      </c>
      <c r="P14" t="str">
        <f>VLOOKUP(I14,Code!$A$29:$B$33,2,TRUE)</f>
        <v>100000 bis 150000</v>
      </c>
      <c r="Q14" t="str">
        <f>VLOOKUP(B14,Code!$A$2:$B$3,2,0)</f>
        <v>maennlich</v>
      </c>
    </row>
    <row r="15" spans="1:17" x14ac:dyDescent="0.25">
      <c r="A15">
        <v>1070</v>
      </c>
      <c r="B15">
        <v>1</v>
      </c>
      <c r="C15" s="1">
        <v>24357</v>
      </c>
      <c r="D15">
        <v>1</v>
      </c>
      <c r="E15">
        <v>1</v>
      </c>
      <c r="F15">
        <v>4</v>
      </c>
      <c r="G15" t="s">
        <v>26</v>
      </c>
      <c r="H15">
        <v>50</v>
      </c>
      <c r="I15">
        <v>127480</v>
      </c>
      <c r="J15">
        <v>156500</v>
      </c>
      <c r="K15" s="3">
        <f>I15*Code!$F$1</f>
        <v>137678.40000000002</v>
      </c>
      <c r="L15" s="2">
        <f t="shared" si="1"/>
        <v>53.116666666666667</v>
      </c>
      <c r="M15">
        <f t="shared" ca="1" si="0"/>
        <v>49</v>
      </c>
      <c r="N15" t="str">
        <f t="shared" si="2"/>
        <v>IT</v>
      </c>
      <c r="O15" t="str">
        <f>VLOOKUP(E15,Code!$A$8:$B$11,2,FALSE)</f>
        <v>Hochschulabschluss</v>
      </c>
      <c r="P15" t="str">
        <f>VLOOKUP(I15,Code!$A$29:$B$33,2,TRUE)</f>
        <v>100000 bis 150000</v>
      </c>
      <c r="Q15" t="str">
        <f>VLOOKUP(B15,Code!$A$2:$B$3,2,0)</f>
        <v>maennlich</v>
      </c>
    </row>
    <row r="16" spans="1:17" x14ac:dyDescent="0.25">
      <c r="A16">
        <v>148</v>
      </c>
      <c r="B16">
        <v>1</v>
      </c>
      <c r="C16" s="1">
        <v>22320</v>
      </c>
      <c r="D16">
        <v>1</v>
      </c>
      <c r="E16">
        <v>1</v>
      </c>
      <c r="F16">
        <v>3</v>
      </c>
      <c r="G16" t="s">
        <v>10</v>
      </c>
      <c r="H16">
        <v>40</v>
      </c>
      <c r="I16">
        <v>121016</v>
      </c>
      <c r="J16">
        <v>421250</v>
      </c>
      <c r="K16" s="3">
        <f>I16*Code!$F$1</f>
        <v>130697.28000000001</v>
      </c>
      <c r="L16" s="2">
        <f t="shared" si="1"/>
        <v>63.029166666666669</v>
      </c>
      <c r="M16">
        <f t="shared" ca="1" si="0"/>
        <v>55</v>
      </c>
      <c r="N16" t="str">
        <f t="shared" si="2"/>
        <v>ÖF</v>
      </c>
      <c r="O16" t="str">
        <f>VLOOKUP(E16,Code!$A$8:$B$11,2,FALSE)</f>
        <v>Hochschulabschluss</v>
      </c>
      <c r="P16" t="str">
        <f>VLOOKUP(I16,Code!$A$29:$B$33,2,TRUE)</f>
        <v>100000 bis 150000</v>
      </c>
      <c r="Q16" t="str">
        <f>VLOOKUP(B16,Code!$A$2:$B$3,2,0)</f>
        <v>maennlich</v>
      </c>
    </row>
    <row r="17" spans="1:17" x14ac:dyDescent="0.25">
      <c r="A17">
        <v>804</v>
      </c>
      <c r="B17">
        <v>1</v>
      </c>
      <c r="C17" s="1">
        <v>22498</v>
      </c>
      <c r="D17">
        <v>1</v>
      </c>
      <c r="E17">
        <v>1</v>
      </c>
      <c r="F17">
        <v>4</v>
      </c>
      <c r="G17" t="s">
        <v>11</v>
      </c>
      <c r="H17">
        <v>39</v>
      </c>
      <c r="I17">
        <v>119920</v>
      </c>
      <c r="J17">
        <v>386100</v>
      </c>
      <c r="K17" s="3">
        <f>I17*Code!$F$1</f>
        <v>129513.60000000001</v>
      </c>
      <c r="L17" s="2">
        <f t="shared" si="1"/>
        <v>64.059829059829056</v>
      </c>
      <c r="M17">
        <f t="shared" ca="1" si="0"/>
        <v>54</v>
      </c>
      <c r="N17" t="str">
        <f t="shared" si="2"/>
        <v>IT</v>
      </c>
      <c r="O17" t="str">
        <f>VLOOKUP(E17,Code!$A$8:$B$11,2,FALSE)</f>
        <v>Hochschulabschluss</v>
      </c>
      <c r="P17" t="str">
        <f>VLOOKUP(I17,Code!$A$29:$B$33,2,TRUE)</f>
        <v>100000 bis 150000</v>
      </c>
      <c r="Q17" t="str">
        <f>VLOOKUP(B17,Code!$A$2:$B$3,2,0)</f>
        <v>maennlich</v>
      </c>
    </row>
    <row r="18" spans="1:17" x14ac:dyDescent="0.25">
      <c r="A18">
        <v>902</v>
      </c>
      <c r="B18">
        <v>1</v>
      </c>
      <c r="C18" s="1">
        <v>17635</v>
      </c>
      <c r="D18">
        <v>1</v>
      </c>
      <c r="E18">
        <v>1</v>
      </c>
      <c r="F18">
        <v>2</v>
      </c>
      <c r="G18" t="s">
        <v>22</v>
      </c>
      <c r="H18">
        <v>55</v>
      </c>
      <c r="I18">
        <v>117328</v>
      </c>
      <c r="J18">
        <v>112300</v>
      </c>
      <c r="K18" s="3">
        <f>I18*Code!$F$1</f>
        <v>126714.24000000001</v>
      </c>
      <c r="L18" s="2">
        <f t="shared" si="1"/>
        <v>44.442424242424245</v>
      </c>
      <c r="M18">
        <f t="shared" ca="1" si="0"/>
        <v>67</v>
      </c>
      <c r="N18" t="str">
        <f t="shared" si="2"/>
        <v>FI</v>
      </c>
      <c r="O18" t="str">
        <f>VLOOKUP(E18,Code!$A$8:$B$11,2,FALSE)</f>
        <v>Hochschulabschluss</v>
      </c>
      <c r="P18" t="str">
        <f>VLOOKUP(I18,Code!$A$29:$B$33,2,TRUE)</f>
        <v>100000 bis 150000</v>
      </c>
      <c r="Q18" t="str">
        <f>VLOOKUP(B18,Code!$A$2:$B$3,2,0)</f>
        <v>maennlich</v>
      </c>
    </row>
    <row r="19" spans="1:17" x14ac:dyDescent="0.25">
      <c r="A19">
        <v>400</v>
      </c>
      <c r="B19">
        <v>1</v>
      </c>
      <c r="C19" s="1">
        <v>28734</v>
      </c>
      <c r="D19">
        <v>1</v>
      </c>
      <c r="E19">
        <v>2</v>
      </c>
      <c r="F19">
        <v>4</v>
      </c>
      <c r="G19" t="s">
        <v>19</v>
      </c>
      <c r="H19">
        <v>50</v>
      </c>
      <c r="I19">
        <v>117188</v>
      </c>
      <c r="J19">
        <v>97350</v>
      </c>
      <c r="K19" s="3">
        <f>I19*Code!$F$1</f>
        <v>126563.04000000001</v>
      </c>
      <c r="L19" s="2">
        <f t="shared" si="1"/>
        <v>48.828333333333333</v>
      </c>
      <c r="M19">
        <f t="shared" ca="1" si="0"/>
        <v>37</v>
      </c>
      <c r="N19" t="str">
        <f t="shared" si="2"/>
        <v>FI</v>
      </c>
      <c r="O19" t="str">
        <f>VLOOKUP(E19,Code!$A$8:$B$11,2,FALSE)</f>
        <v>Fachhochschulabschluss</v>
      </c>
      <c r="P19" t="str">
        <f>VLOOKUP(I19,Code!$A$29:$B$33,2,TRUE)</f>
        <v>100000 bis 150000</v>
      </c>
      <c r="Q19" t="str">
        <f>VLOOKUP(B19,Code!$A$2:$B$3,2,0)</f>
        <v>maennlich</v>
      </c>
    </row>
    <row r="20" spans="1:17" x14ac:dyDescent="0.25">
      <c r="A20">
        <v>552</v>
      </c>
      <c r="B20">
        <v>2</v>
      </c>
      <c r="C20" s="1">
        <v>20690</v>
      </c>
      <c r="D20">
        <v>1</v>
      </c>
      <c r="E20">
        <v>4</v>
      </c>
      <c r="F20">
        <v>4</v>
      </c>
      <c r="G20" t="s">
        <v>26</v>
      </c>
      <c r="H20">
        <v>34</v>
      </c>
      <c r="I20">
        <v>115652</v>
      </c>
      <c r="J20">
        <v>1619500</v>
      </c>
      <c r="K20" s="3">
        <f>I20*Code!$F$1</f>
        <v>124904.16</v>
      </c>
      <c r="L20" s="2">
        <f t="shared" si="1"/>
        <v>70.865196078431367</v>
      </c>
      <c r="M20">
        <f t="shared" ca="1" si="0"/>
        <v>59</v>
      </c>
      <c r="N20" t="str">
        <f t="shared" si="2"/>
        <v>IT</v>
      </c>
      <c r="O20" t="str">
        <f>VLOOKUP(E20,Code!$A$8:$B$11,2,FALSE)</f>
        <v>Lehrabschluss</v>
      </c>
      <c r="P20" t="str">
        <f>VLOOKUP(I20,Code!$A$29:$B$33,2,TRUE)</f>
        <v>100000 bis 150000</v>
      </c>
      <c r="Q20" t="str">
        <f>VLOOKUP(B20,Code!$A$2:$B$3,2,0)</f>
        <v>weiblich</v>
      </c>
    </row>
    <row r="21" spans="1:17" x14ac:dyDescent="0.25">
      <c r="A21">
        <v>833</v>
      </c>
      <c r="B21">
        <v>1</v>
      </c>
      <c r="C21" s="1">
        <v>24294</v>
      </c>
      <c r="D21">
        <v>1</v>
      </c>
      <c r="E21">
        <v>1</v>
      </c>
      <c r="F21">
        <v>4</v>
      </c>
      <c r="G21" t="s">
        <v>23</v>
      </c>
      <c r="H21">
        <v>38</v>
      </c>
      <c r="I21">
        <v>115488</v>
      </c>
      <c r="J21">
        <v>116764</v>
      </c>
      <c r="K21" s="3">
        <f>I21*Code!$F$1</f>
        <v>124727.04000000001</v>
      </c>
      <c r="L21" s="2">
        <f t="shared" si="1"/>
        <v>63.315789473684212</v>
      </c>
      <c r="M21">
        <f t="shared" ca="1" si="0"/>
        <v>49</v>
      </c>
      <c r="N21" t="str">
        <f t="shared" si="2"/>
        <v>SO</v>
      </c>
      <c r="O21" t="str">
        <f>VLOOKUP(E21,Code!$A$8:$B$11,2,FALSE)</f>
        <v>Hochschulabschluss</v>
      </c>
      <c r="P21" t="str">
        <f>VLOOKUP(I21,Code!$A$29:$B$33,2,TRUE)</f>
        <v>100000 bis 150000</v>
      </c>
      <c r="Q21" t="str">
        <f>VLOOKUP(B21,Code!$A$2:$B$3,2,0)</f>
        <v>maennlich</v>
      </c>
    </row>
    <row r="22" spans="1:17" x14ac:dyDescent="0.25">
      <c r="A22">
        <v>569</v>
      </c>
      <c r="B22">
        <v>1</v>
      </c>
      <c r="C22" s="1">
        <v>28321</v>
      </c>
      <c r="D22">
        <v>1</v>
      </c>
      <c r="E22">
        <v>2</v>
      </c>
      <c r="F22">
        <v>3</v>
      </c>
      <c r="G22" t="s">
        <v>10</v>
      </c>
      <c r="H22">
        <v>40</v>
      </c>
      <c r="I22">
        <v>113608</v>
      </c>
      <c r="J22">
        <v>196180</v>
      </c>
      <c r="K22" s="3">
        <f>I22*Code!$F$1</f>
        <v>122696.64000000001</v>
      </c>
      <c r="L22" s="2">
        <f t="shared" si="1"/>
        <v>59.170833333333334</v>
      </c>
      <c r="M22">
        <f t="shared" ca="1" si="0"/>
        <v>38</v>
      </c>
      <c r="N22" t="str">
        <f t="shared" si="2"/>
        <v>ÖF</v>
      </c>
      <c r="O22" t="str">
        <f>VLOOKUP(E22,Code!$A$8:$B$11,2,FALSE)</f>
        <v>Fachhochschulabschluss</v>
      </c>
      <c r="P22" t="str">
        <f>VLOOKUP(I22,Code!$A$29:$B$33,2,TRUE)</f>
        <v>100000 bis 150000</v>
      </c>
      <c r="Q22" t="str">
        <f>VLOOKUP(B22,Code!$A$2:$B$3,2,0)</f>
        <v>maennlich</v>
      </c>
    </row>
    <row r="23" spans="1:17" x14ac:dyDescent="0.25">
      <c r="A23">
        <v>612</v>
      </c>
      <c r="B23">
        <v>1</v>
      </c>
      <c r="C23" s="1">
        <v>27030</v>
      </c>
      <c r="D23">
        <v>1</v>
      </c>
      <c r="E23">
        <v>1</v>
      </c>
      <c r="F23">
        <v>4</v>
      </c>
      <c r="G23" t="s">
        <v>22</v>
      </c>
      <c r="H23">
        <v>60</v>
      </c>
      <c r="I23">
        <v>110840</v>
      </c>
      <c r="J23">
        <v>278200</v>
      </c>
      <c r="K23" s="3">
        <f>I23*Code!$F$1</f>
        <v>119707.20000000001</v>
      </c>
      <c r="L23" s="2">
        <f t="shared" si="1"/>
        <v>38.486111111111114</v>
      </c>
      <c r="M23">
        <f t="shared" ca="1" si="0"/>
        <v>42</v>
      </c>
      <c r="N23" t="str">
        <f t="shared" si="2"/>
        <v>FI</v>
      </c>
      <c r="O23" t="str">
        <f>VLOOKUP(E23,Code!$A$8:$B$11,2,FALSE)</f>
        <v>Hochschulabschluss</v>
      </c>
      <c r="P23" t="str">
        <f>VLOOKUP(I23,Code!$A$29:$B$33,2,TRUE)</f>
        <v>100000 bis 150000</v>
      </c>
      <c r="Q23" t="str">
        <f>VLOOKUP(B23,Code!$A$2:$B$3,2,0)</f>
        <v>maennlich</v>
      </c>
    </row>
    <row r="24" spans="1:17" x14ac:dyDescent="0.25">
      <c r="A24">
        <v>587</v>
      </c>
      <c r="B24">
        <v>1</v>
      </c>
      <c r="C24" s="1">
        <v>27423</v>
      </c>
      <c r="D24">
        <v>1</v>
      </c>
      <c r="E24">
        <v>1</v>
      </c>
      <c r="F24">
        <v>4</v>
      </c>
      <c r="G24" t="s">
        <v>11</v>
      </c>
      <c r="H24">
        <v>35</v>
      </c>
      <c r="I24">
        <v>110052</v>
      </c>
      <c r="J24">
        <v>43829</v>
      </c>
      <c r="K24" s="3">
        <f>I24*Code!$F$1</f>
        <v>118856.16</v>
      </c>
      <c r="L24" s="2">
        <f t="shared" si="1"/>
        <v>65.507142857142853</v>
      </c>
      <c r="M24">
        <f t="shared" ca="1" si="0"/>
        <v>41</v>
      </c>
      <c r="N24" t="str">
        <f t="shared" si="2"/>
        <v>IT</v>
      </c>
      <c r="O24" t="str">
        <f>VLOOKUP(E24,Code!$A$8:$B$11,2,FALSE)</f>
        <v>Hochschulabschluss</v>
      </c>
      <c r="P24" t="str">
        <f>VLOOKUP(I24,Code!$A$29:$B$33,2,TRUE)</f>
        <v>100000 bis 150000</v>
      </c>
      <c r="Q24" t="str">
        <f>VLOOKUP(B24,Code!$A$2:$B$3,2,0)</f>
        <v>maennlich</v>
      </c>
    </row>
    <row r="25" spans="1:17" x14ac:dyDescent="0.25">
      <c r="A25">
        <v>1191</v>
      </c>
      <c r="B25">
        <v>1</v>
      </c>
      <c r="C25" s="1">
        <v>19597</v>
      </c>
      <c r="D25">
        <v>1</v>
      </c>
      <c r="E25">
        <v>2</v>
      </c>
      <c r="F25">
        <v>4</v>
      </c>
      <c r="G25" t="s">
        <v>9</v>
      </c>
      <c r="H25">
        <v>40</v>
      </c>
      <c r="I25">
        <v>108368</v>
      </c>
      <c r="J25">
        <v>22400</v>
      </c>
      <c r="K25" s="3">
        <f>I25*Code!$F$1</f>
        <v>117037.44</v>
      </c>
      <c r="L25" s="2">
        <f t="shared" si="1"/>
        <v>56.44166666666667</v>
      </c>
      <c r="M25">
        <f t="shared" ca="1" si="0"/>
        <v>62</v>
      </c>
      <c r="N25" t="str">
        <f t="shared" si="2"/>
        <v>SO</v>
      </c>
      <c r="O25" t="str">
        <f>VLOOKUP(E25,Code!$A$8:$B$11,2,FALSE)</f>
        <v>Fachhochschulabschluss</v>
      </c>
      <c r="P25" t="str">
        <f>VLOOKUP(I25,Code!$A$29:$B$33,2,TRUE)</f>
        <v>100000 bis 150000</v>
      </c>
      <c r="Q25" t="str">
        <f>VLOOKUP(B25,Code!$A$2:$B$3,2,0)</f>
        <v>maennlich</v>
      </c>
    </row>
    <row r="26" spans="1:17" x14ac:dyDescent="0.25">
      <c r="A26">
        <v>707</v>
      </c>
      <c r="B26">
        <v>1</v>
      </c>
      <c r="C26" s="1">
        <v>20580</v>
      </c>
      <c r="D26">
        <v>1</v>
      </c>
      <c r="E26">
        <v>2</v>
      </c>
      <c r="F26">
        <v>4</v>
      </c>
      <c r="G26" t="s">
        <v>19</v>
      </c>
      <c r="H26">
        <v>34</v>
      </c>
      <c r="I26">
        <v>107460</v>
      </c>
      <c r="J26">
        <v>2619716</v>
      </c>
      <c r="K26" s="3">
        <f>I26*Code!$F$1</f>
        <v>116056.8</v>
      </c>
      <c r="L26" s="2">
        <f t="shared" si="1"/>
        <v>65.845588235294116</v>
      </c>
      <c r="M26">
        <f t="shared" ca="1" si="0"/>
        <v>59</v>
      </c>
      <c r="N26" t="str">
        <f t="shared" si="2"/>
        <v>FI</v>
      </c>
      <c r="O26" t="str">
        <f>VLOOKUP(E26,Code!$A$8:$B$11,2,FALSE)</f>
        <v>Fachhochschulabschluss</v>
      </c>
      <c r="P26" t="str">
        <f>VLOOKUP(I26,Code!$A$29:$B$33,2,TRUE)</f>
        <v>100000 bis 150000</v>
      </c>
      <c r="Q26" t="str">
        <f>VLOOKUP(B26,Code!$A$2:$B$3,2,0)</f>
        <v>maennlich</v>
      </c>
    </row>
    <row r="27" spans="1:17" x14ac:dyDescent="0.25">
      <c r="A27">
        <v>698</v>
      </c>
      <c r="B27">
        <v>1</v>
      </c>
      <c r="C27" s="1">
        <v>19502</v>
      </c>
      <c r="D27">
        <v>1</v>
      </c>
      <c r="E27">
        <v>1</v>
      </c>
      <c r="F27">
        <v>4</v>
      </c>
      <c r="G27" t="s">
        <v>18</v>
      </c>
      <c r="H27">
        <v>50</v>
      </c>
      <c r="I27">
        <v>107348</v>
      </c>
      <c r="J27">
        <v>213770</v>
      </c>
      <c r="K27" s="3">
        <f>I27*Code!$F$1</f>
        <v>115935.84000000001</v>
      </c>
      <c r="L27" s="2">
        <f t="shared" si="1"/>
        <v>44.728333333333332</v>
      </c>
      <c r="M27">
        <f t="shared" ca="1" si="0"/>
        <v>62</v>
      </c>
      <c r="N27" t="str">
        <f t="shared" si="2"/>
        <v>CO</v>
      </c>
      <c r="O27" t="str">
        <f>VLOOKUP(E27,Code!$A$8:$B$11,2,FALSE)</f>
        <v>Hochschulabschluss</v>
      </c>
      <c r="P27" t="str">
        <f>VLOOKUP(I27,Code!$A$29:$B$33,2,TRUE)</f>
        <v>100000 bis 150000</v>
      </c>
      <c r="Q27" t="str">
        <f>VLOOKUP(B27,Code!$A$2:$B$3,2,0)</f>
        <v>maennlich</v>
      </c>
    </row>
    <row r="28" spans="1:17" x14ac:dyDescent="0.25">
      <c r="A28">
        <v>837</v>
      </c>
      <c r="B28">
        <v>1</v>
      </c>
      <c r="C28" s="1">
        <v>19915</v>
      </c>
      <c r="D28">
        <v>1</v>
      </c>
      <c r="E28">
        <v>3</v>
      </c>
      <c r="F28">
        <v>2</v>
      </c>
      <c r="G28" t="s">
        <v>26</v>
      </c>
      <c r="H28">
        <v>60</v>
      </c>
      <c r="I28">
        <v>105724</v>
      </c>
      <c r="J28">
        <v>186290</v>
      </c>
      <c r="K28" s="3">
        <f>I28*Code!$F$1</f>
        <v>114181.92000000001</v>
      </c>
      <c r="L28" s="2">
        <f t="shared" si="1"/>
        <v>36.709722222222226</v>
      </c>
      <c r="M28">
        <f t="shared" ca="1" si="0"/>
        <v>61</v>
      </c>
      <c r="N28" t="str">
        <f t="shared" si="2"/>
        <v>IT</v>
      </c>
      <c r="O28" t="str">
        <f>VLOOKUP(E28,Code!$A$8:$B$11,2,FALSE)</f>
        <v>Meister</v>
      </c>
      <c r="P28" t="str">
        <f>VLOOKUP(I28,Code!$A$29:$B$33,2,TRUE)</f>
        <v>100000 bis 150000</v>
      </c>
      <c r="Q28" t="str">
        <f>VLOOKUP(B28,Code!$A$2:$B$3,2,0)</f>
        <v>maennlich</v>
      </c>
    </row>
    <row r="29" spans="1:17" x14ac:dyDescent="0.25">
      <c r="A29">
        <v>856</v>
      </c>
      <c r="B29">
        <v>1</v>
      </c>
      <c r="C29" s="1">
        <v>26733</v>
      </c>
      <c r="D29">
        <v>1</v>
      </c>
      <c r="E29">
        <v>1</v>
      </c>
      <c r="F29">
        <v>2</v>
      </c>
      <c r="G29" t="s">
        <v>19</v>
      </c>
      <c r="H29">
        <v>40</v>
      </c>
      <c r="I29">
        <v>105432</v>
      </c>
      <c r="J29">
        <v>1250938</v>
      </c>
      <c r="K29" s="3">
        <f>I29*Code!$F$1</f>
        <v>113866.56000000001</v>
      </c>
      <c r="L29" s="2">
        <f t="shared" si="1"/>
        <v>54.912500000000001</v>
      </c>
      <c r="M29">
        <f t="shared" ca="1" si="0"/>
        <v>42</v>
      </c>
      <c r="N29" t="str">
        <f t="shared" si="2"/>
        <v>FI</v>
      </c>
      <c r="O29" t="str">
        <f>VLOOKUP(E29,Code!$A$8:$B$11,2,FALSE)</f>
        <v>Hochschulabschluss</v>
      </c>
      <c r="P29" t="str">
        <f>VLOOKUP(I29,Code!$A$29:$B$33,2,TRUE)</f>
        <v>100000 bis 150000</v>
      </c>
      <c r="Q29" t="str">
        <f>VLOOKUP(B29,Code!$A$2:$B$3,2,0)</f>
        <v>maennlich</v>
      </c>
    </row>
    <row r="30" spans="1:17" x14ac:dyDescent="0.25">
      <c r="A30">
        <v>991</v>
      </c>
      <c r="B30">
        <v>1</v>
      </c>
      <c r="C30" s="1">
        <v>27777</v>
      </c>
      <c r="D30">
        <v>1</v>
      </c>
      <c r="E30">
        <v>1</v>
      </c>
      <c r="F30">
        <v>2</v>
      </c>
      <c r="G30" t="s">
        <v>18</v>
      </c>
      <c r="H30">
        <v>60</v>
      </c>
      <c r="I30">
        <v>105216</v>
      </c>
      <c r="J30">
        <v>185130</v>
      </c>
      <c r="K30" s="3">
        <f>I30*Code!$F$1</f>
        <v>113633.28000000001</v>
      </c>
      <c r="L30" s="2">
        <f t="shared" si="1"/>
        <v>36.533333333333331</v>
      </c>
      <c r="M30">
        <f t="shared" ca="1" si="0"/>
        <v>40</v>
      </c>
      <c r="N30" t="str">
        <f t="shared" si="2"/>
        <v>CO</v>
      </c>
      <c r="O30" t="str">
        <f>VLOOKUP(E30,Code!$A$8:$B$11,2,FALSE)</f>
        <v>Hochschulabschluss</v>
      </c>
      <c r="P30" t="str">
        <f>VLOOKUP(I30,Code!$A$29:$B$33,2,TRUE)</f>
        <v>100000 bis 150000</v>
      </c>
      <c r="Q30" t="str">
        <f>VLOOKUP(B30,Code!$A$2:$B$3,2,0)</f>
        <v>maennlich</v>
      </c>
    </row>
    <row r="31" spans="1:17" x14ac:dyDescent="0.25">
      <c r="A31">
        <v>448</v>
      </c>
      <c r="B31">
        <v>1</v>
      </c>
      <c r="C31" s="1">
        <v>26163</v>
      </c>
      <c r="D31">
        <v>1</v>
      </c>
      <c r="E31">
        <v>1</v>
      </c>
      <c r="F31">
        <v>3</v>
      </c>
      <c r="G31" t="s">
        <v>10</v>
      </c>
      <c r="H31">
        <v>35</v>
      </c>
      <c r="I31">
        <v>103060</v>
      </c>
      <c r="J31">
        <v>265000</v>
      </c>
      <c r="K31" s="3">
        <f>I31*Code!$F$1</f>
        <v>111304.8</v>
      </c>
      <c r="L31" s="2">
        <f t="shared" si="1"/>
        <v>61.345238095238095</v>
      </c>
      <c r="M31">
        <f t="shared" ca="1" si="0"/>
        <v>44</v>
      </c>
      <c r="N31" t="str">
        <f t="shared" si="2"/>
        <v>ÖF</v>
      </c>
      <c r="O31" t="str">
        <f>VLOOKUP(E31,Code!$A$8:$B$11,2,FALSE)</f>
        <v>Hochschulabschluss</v>
      </c>
      <c r="P31" t="str">
        <f>VLOOKUP(I31,Code!$A$29:$B$33,2,TRUE)</f>
        <v>100000 bis 150000</v>
      </c>
      <c r="Q31" t="str">
        <f>VLOOKUP(B31,Code!$A$2:$B$3,2,0)</f>
        <v>maennlich</v>
      </c>
    </row>
    <row r="32" spans="1:17" x14ac:dyDescent="0.25">
      <c r="A32">
        <v>468</v>
      </c>
      <c r="B32">
        <v>1</v>
      </c>
      <c r="C32" s="1">
        <v>25854</v>
      </c>
      <c r="D32">
        <v>1</v>
      </c>
      <c r="E32">
        <v>2</v>
      </c>
      <c r="F32">
        <v>4</v>
      </c>
      <c r="G32" t="s">
        <v>14</v>
      </c>
      <c r="H32">
        <v>40</v>
      </c>
      <c r="I32">
        <v>102732</v>
      </c>
      <c r="J32">
        <v>311492</v>
      </c>
      <c r="K32" s="3">
        <f>I32*Code!$F$1</f>
        <v>110950.56000000001</v>
      </c>
      <c r="L32" s="2">
        <f t="shared" si="1"/>
        <v>53.506250000000001</v>
      </c>
      <c r="M32">
        <f t="shared" ca="1" si="0"/>
        <v>45</v>
      </c>
      <c r="N32" t="str">
        <f t="shared" si="2"/>
        <v>CO</v>
      </c>
      <c r="O32" t="str">
        <f>VLOOKUP(E32,Code!$A$8:$B$11,2,FALSE)</f>
        <v>Fachhochschulabschluss</v>
      </c>
      <c r="P32" t="str">
        <f>VLOOKUP(I32,Code!$A$29:$B$33,2,TRUE)</f>
        <v>100000 bis 150000</v>
      </c>
      <c r="Q32" t="str">
        <f>VLOOKUP(B32,Code!$A$2:$B$3,2,0)</f>
        <v>maennlich</v>
      </c>
    </row>
    <row r="33" spans="1:17" x14ac:dyDescent="0.25">
      <c r="A33">
        <v>830</v>
      </c>
      <c r="B33">
        <v>1</v>
      </c>
      <c r="C33" s="1">
        <v>25492</v>
      </c>
      <c r="D33">
        <v>1</v>
      </c>
      <c r="E33">
        <v>1</v>
      </c>
      <c r="F33">
        <v>2</v>
      </c>
      <c r="G33" t="s">
        <v>18</v>
      </c>
      <c r="H33">
        <v>46</v>
      </c>
      <c r="I33">
        <v>102712</v>
      </c>
      <c r="J33">
        <v>812110</v>
      </c>
      <c r="K33" s="3">
        <f>I33*Code!$F$1</f>
        <v>110928.96000000001</v>
      </c>
      <c r="L33" s="2">
        <f t="shared" si="1"/>
        <v>46.518115942028984</v>
      </c>
      <c r="M33">
        <f t="shared" ca="1" si="0"/>
        <v>46</v>
      </c>
      <c r="N33" t="str">
        <f t="shared" si="2"/>
        <v>CO</v>
      </c>
      <c r="O33" t="str">
        <f>VLOOKUP(E33,Code!$A$8:$B$11,2,FALSE)</f>
        <v>Hochschulabschluss</v>
      </c>
      <c r="P33" t="str">
        <f>VLOOKUP(I33,Code!$A$29:$B$33,2,TRUE)</f>
        <v>100000 bis 150000</v>
      </c>
      <c r="Q33" t="str">
        <f>VLOOKUP(B33,Code!$A$2:$B$3,2,0)</f>
        <v>maennlich</v>
      </c>
    </row>
    <row r="34" spans="1:17" x14ac:dyDescent="0.25">
      <c r="A34">
        <v>276</v>
      </c>
      <c r="B34">
        <v>1</v>
      </c>
      <c r="C34" s="1">
        <v>28311</v>
      </c>
      <c r="D34">
        <v>1</v>
      </c>
      <c r="E34">
        <v>1</v>
      </c>
      <c r="F34">
        <v>4</v>
      </c>
      <c r="G34" t="s">
        <v>18</v>
      </c>
      <c r="H34">
        <v>40</v>
      </c>
      <c r="I34">
        <v>102564</v>
      </c>
      <c r="J34">
        <v>-266268</v>
      </c>
      <c r="K34" s="3">
        <f>I34*Code!$F$1</f>
        <v>110769.12000000001</v>
      </c>
      <c r="L34" s="2">
        <f t="shared" si="1"/>
        <v>53.418750000000003</v>
      </c>
      <c r="M34">
        <f t="shared" ca="1" si="0"/>
        <v>38</v>
      </c>
      <c r="N34" t="str">
        <f t="shared" si="2"/>
        <v>CO</v>
      </c>
      <c r="O34" t="str">
        <f>VLOOKUP(E34,Code!$A$8:$B$11,2,FALSE)</f>
        <v>Hochschulabschluss</v>
      </c>
      <c r="P34" t="str">
        <f>VLOOKUP(I34,Code!$A$29:$B$33,2,TRUE)</f>
        <v>100000 bis 150000</v>
      </c>
      <c r="Q34" t="str">
        <f>VLOOKUP(B34,Code!$A$2:$B$3,2,0)</f>
        <v>maennlich</v>
      </c>
    </row>
    <row r="35" spans="1:17" x14ac:dyDescent="0.25">
      <c r="A35">
        <v>1077</v>
      </c>
      <c r="B35">
        <v>1</v>
      </c>
      <c r="C35" s="1">
        <v>29103</v>
      </c>
      <c r="D35">
        <v>1</v>
      </c>
      <c r="E35">
        <v>1</v>
      </c>
      <c r="F35">
        <v>4</v>
      </c>
      <c r="G35" t="s">
        <v>18</v>
      </c>
      <c r="H35">
        <v>40</v>
      </c>
      <c r="I35">
        <v>102192</v>
      </c>
      <c r="J35">
        <v>90234</v>
      </c>
      <c r="K35" s="3">
        <f>I35*Code!$F$1</f>
        <v>110367.36</v>
      </c>
      <c r="L35" s="2">
        <f t="shared" si="1"/>
        <v>53.225000000000001</v>
      </c>
      <c r="M35">
        <f t="shared" ca="1" si="0"/>
        <v>36</v>
      </c>
      <c r="N35" t="str">
        <f t="shared" si="2"/>
        <v>CO</v>
      </c>
      <c r="O35" t="str">
        <f>VLOOKUP(E35,Code!$A$8:$B$11,2,FALSE)</f>
        <v>Hochschulabschluss</v>
      </c>
      <c r="P35" t="str">
        <f>VLOOKUP(I35,Code!$A$29:$B$33,2,TRUE)</f>
        <v>100000 bis 150000</v>
      </c>
      <c r="Q35" t="str">
        <f>VLOOKUP(B35,Code!$A$2:$B$3,2,0)</f>
        <v>maennlich</v>
      </c>
    </row>
    <row r="36" spans="1:17" x14ac:dyDescent="0.25">
      <c r="A36">
        <v>499</v>
      </c>
      <c r="B36">
        <v>1</v>
      </c>
      <c r="C36" s="1">
        <v>21979</v>
      </c>
      <c r="D36">
        <v>1</v>
      </c>
      <c r="E36">
        <v>1</v>
      </c>
      <c r="F36">
        <v>3</v>
      </c>
      <c r="G36" t="s">
        <v>10</v>
      </c>
      <c r="H36">
        <v>35</v>
      </c>
      <c r="I36">
        <v>100612</v>
      </c>
      <c r="J36">
        <v>163718</v>
      </c>
      <c r="K36" s="3">
        <f>I36*Code!$F$1</f>
        <v>108660.96</v>
      </c>
      <c r="L36" s="2">
        <f t="shared" si="1"/>
        <v>59.888095238095239</v>
      </c>
      <c r="M36">
        <f t="shared" ca="1" si="0"/>
        <v>56</v>
      </c>
      <c r="N36" t="str">
        <f t="shared" si="2"/>
        <v>ÖF</v>
      </c>
      <c r="O36" t="str">
        <f>VLOOKUP(E36,Code!$A$8:$B$11,2,FALSE)</f>
        <v>Hochschulabschluss</v>
      </c>
      <c r="P36" t="str">
        <f>VLOOKUP(I36,Code!$A$29:$B$33,2,TRUE)</f>
        <v>100000 bis 150000</v>
      </c>
      <c r="Q36" t="str">
        <f>VLOOKUP(B36,Code!$A$2:$B$3,2,0)</f>
        <v>maennlich</v>
      </c>
    </row>
    <row r="37" spans="1:17" x14ac:dyDescent="0.25">
      <c r="A37">
        <v>263</v>
      </c>
      <c r="B37">
        <v>2</v>
      </c>
      <c r="C37" s="1">
        <v>27697</v>
      </c>
      <c r="D37">
        <v>1</v>
      </c>
      <c r="E37">
        <v>2</v>
      </c>
      <c r="F37">
        <v>3</v>
      </c>
      <c r="G37" t="s">
        <v>10</v>
      </c>
      <c r="H37">
        <v>24</v>
      </c>
      <c r="I37">
        <v>99968</v>
      </c>
      <c r="J37">
        <v>1093350</v>
      </c>
      <c r="K37" s="3">
        <f>I37*Code!$F$1</f>
        <v>107965.44</v>
      </c>
      <c r="L37" s="2">
        <f t="shared" si="1"/>
        <v>86.777777777777771</v>
      </c>
      <c r="M37">
        <f t="shared" ca="1" si="0"/>
        <v>40</v>
      </c>
      <c r="N37" t="str">
        <f t="shared" si="2"/>
        <v>ÖF</v>
      </c>
      <c r="O37" t="str">
        <f>VLOOKUP(E37,Code!$A$8:$B$11,2,FALSE)</f>
        <v>Fachhochschulabschluss</v>
      </c>
      <c r="P37" t="str">
        <f>VLOOKUP(I37,Code!$A$29:$B$33,2,TRUE)</f>
        <v>50000 bis 100000</v>
      </c>
      <c r="Q37" t="str">
        <f>VLOOKUP(B37,Code!$A$2:$B$3,2,0)</f>
        <v>weiblich</v>
      </c>
    </row>
    <row r="38" spans="1:17" x14ac:dyDescent="0.25">
      <c r="A38">
        <v>404</v>
      </c>
      <c r="B38">
        <v>1</v>
      </c>
      <c r="C38" s="1">
        <v>27799</v>
      </c>
      <c r="D38">
        <v>1</v>
      </c>
      <c r="E38">
        <v>3</v>
      </c>
      <c r="F38">
        <v>4</v>
      </c>
      <c r="G38" t="s">
        <v>26</v>
      </c>
      <c r="H38">
        <v>38</v>
      </c>
      <c r="I38">
        <v>99420</v>
      </c>
      <c r="J38">
        <v>961454</v>
      </c>
      <c r="K38" s="3">
        <f>I38*Code!$F$1</f>
        <v>107373.6</v>
      </c>
      <c r="L38" s="2">
        <f t="shared" si="1"/>
        <v>54.506578947368418</v>
      </c>
      <c r="M38">
        <f t="shared" ca="1" si="0"/>
        <v>40</v>
      </c>
      <c r="N38" t="str">
        <f t="shared" si="2"/>
        <v>IT</v>
      </c>
      <c r="O38" t="str">
        <f>VLOOKUP(E38,Code!$A$8:$B$11,2,FALSE)</f>
        <v>Meister</v>
      </c>
      <c r="P38" t="str">
        <f>VLOOKUP(I38,Code!$A$29:$B$33,2,TRUE)</f>
        <v>50000 bis 100000</v>
      </c>
      <c r="Q38" t="str">
        <f>VLOOKUP(B38,Code!$A$2:$B$3,2,0)</f>
        <v>maennlich</v>
      </c>
    </row>
    <row r="39" spans="1:17" x14ac:dyDescent="0.25">
      <c r="A39">
        <v>1055</v>
      </c>
      <c r="B39">
        <v>1</v>
      </c>
      <c r="C39" s="1">
        <v>27768</v>
      </c>
      <c r="D39">
        <v>1</v>
      </c>
      <c r="E39">
        <v>1</v>
      </c>
      <c r="F39">
        <v>4</v>
      </c>
      <c r="G39" t="s">
        <v>23</v>
      </c>
      <c r="H39">
        <v>39</v>
      </c>
      <c r="I39">
        <v>98324</v>
      </c>
      <c r="J39">
        <v>288500</v>
      </c>
      <c r="K39" s="3">
        <f>I39*Code!$F$1</f>
        <v>106189.92000000001</v>
      </c>
      <c r="L39" s="2">
        <f t="shared" si="1"/>
        <v>52.523504273504273</v>
      </c>
      <c r="M39">
        <f t="shared" ca="1" si="0"/>
        <v>40</v>
      </c>
      <c r="N39" t="str">
        <f t="shared" si="2"/>
        <v>SO</v>
      </c>
      <c r="O39" t="str">
        <f>VLOOKUP(E39,Code!$A$8:$B$11,2,FALSE)</f>
        <v>Hochschulabschluss</v>
      </c>
      <c r="P39" t="str">
        <f>VLOOKUP(I39,Code!$A$29:$B$33,2,TRUE)</f>
        <v>50000 bis 100000</v>
      </c>
      <c r="Q39" t="str">
        <f>VLOOKUP(B39,Code!$A$2:$B$3,2,0)</f>
        <v>maennlich</v>
      </c>
    </row>
    <row r="40" spans="1:17" x14ac:dyDescent="0.25">
      <c r="A40">
        <v>542</v>
      </c>
      <c r="B40">
        <v>1</v>
      </c>
      <c r="C40" s="1">
        <v>20767</v>
      </c>
      <c r="D40">
        <v>1</v>
      </c>
      <c r="E40">
        <v>1</v>
      </c>
      <c r="F40">
        <v>3</v>
      </c>
      <c r="G40" t="s">
        <v>10</v>
      </c>
      <c r="H40">
        <v>45</v>
      </c>
      <c r="I40">
        <v>97864</v>
      </c>
      <c r="J40">
        <v>570700</v>
      </c>
      <c r="K40" s="3">
        <f>I40*Code!$F$1</f>
        <v>105693.12000000001</v>
      </c>
      <c r="L40" s="2">
        <f t="shared" si="1"/>
        <v>45.30740740740741</v>
      </c>
      <c r="M40">
        <f t="shared" ca="1" si="0"/>
        <v>59</v>
      </c>
      <c r="N40" t="str">
        <f t="shared" si="2"/>
        <v>ÖF</v>
      </c>
      <c r="O40" t="str">
        <f>VLOOKUP(E40,Code!$A$8:$B$11,2,FALSE)</f>
        <v>Hochschulabschluss</v>
      </c>
      <c r="P40" t="str">
        <f>VLOOKUP(I40,Code!$A$29:$B$33,2,TRUE)</f>
        <v>50000 bis 100000</v>
      </c>
      <c r="Q40" t="str">
        <f>VLOOKUP(B40,Code!$A$2:$B$3,2,0)</f>
        <v>maennlich</v>
      </c>
    </row>
    <row r="41" spans="1:17" x14ac:dyDescent="0.25">
      <c r="A41">
        <v>326</v>
      </c>
      <c r="B41">
        <v>1</v>
      </c>
      <c r="C41" s="1">
        <v>25523</v>
      </c>
      <c r="D41">
        <v>1</v>
      </c>
      <c r="E41">
        <v>3</v>
      </c>
      <c r="F41">
        <v>4</v>
      </c>
      <c r="G41" t="s">
        <v>22</v>
      </c>
      <c r="H41">
        <v>40</v>
      </c>
      <c r="I41">
        <v>97384</v>
      </c>
      <c r="J41">
        <v>376697</v>
      </c>
      <c r="K41" s="3">
        <f>I41*Code!$F$1</f>
        <v>105174.72</v>
      </c>
      <c r="L41" s="2">
        <f t="shared" si="1"/>
        <v>50.720833333333331</v>
      </c>
      <c r="M41">
        <f t="shared" ca="1" si="0"/>
        <v>46</v>
      </c>
      <c r="N41" t="str">
        <f t="shared" si="2"/>
        <v>FI</v>
      </c>
      <c r="O41" t="str">
        <f>VLOOKUP(E41,Code!$A$8:$B$11,2,FALSE)</f>
        <v>Meister</v>
      </c>
      <c r="P41" t="str">
        <f>VLOOKUP(I41,Code!$A$29:$B$33,2,TRUE)</f>
        <v>50000 bis 100000</v>
      </c>
      <c r="Q41" t="str">
        <f>VLOOKUP(B41,Code!$A$2:$B$3,2,0)</f>
        <v>maennlich</v>
      </c>
    </row>
    <row r="42" spans="1:17" x14ac:dyDescent="0.25">
      <c r="A42">
        <v>860</v>
      </c>
      <c r="B42">
        <v>1</v>
      </c>
      <c r="C42" s="1">
        <v>24820</v>
      </c>
      <c r="D42">
        <v>1</v>
      </c>
      <c r="E42">
        <v>2</v>
      </c>
      <c r="F42">
        <v>4</v>
      </c>
      <c r="G42" t="s">
        <v>9</v>
      </c>
      <c r="H42">
        <v>39</v>
      </c>
      <c r="I42">
        <v>94944</v>
      </c>
      <c r="J42">
        <v>132000</v>
      </c>
      <c r="K42" s="3">
        <f>I42*Code!$F$1</f>
        <v>102539.52</v>
      </c>
      <c r="L42" s="2">
        <f t="shared" si="1"/>
        <v>50.717948717948715</v>
      </c>
      <c r="M42">
        <f t="shared" ca="1" si="0"/>
        <v>48</v>
      </c>
      <c r="N42" t="str">
        <f t="shared" si="2"/>
        <v>SO</v>
      </c>
      <c r="O42" t="str">
        <f>VLOOKUP(E42,Code!$A$8:$B$11,2,FALSE)</f>
        <v>Fachhochschulabschluss</v>
      </c>
      <c r="P42" t="str">
        <f>VLOOKUP(I42,Code!$A$29:$B$33,2,TRUE)</f>
        <v>50000 bis 100000</v>
      </c>
      <c r="Q42" t="str">
        <f>VLOOKUP(B42,Code!$A$2:$B$3,2,0)</f>
        <v>maennlich</v>
      </c>
    </row>
    <row r="43" spans="1:17" x14ac:dyDescent="0.25">
      <c r="A43">
        <v>850</v>
      </c>
      <c r="B43">
        <v>1</v>
      </c>
      <c r="C43" s="1">
        <v>26755</v>
      </c>
      <c r="D43">
        <v>1</v>
      </c>
      <c r="E43">
        <v>1</v>
      </c>
      <c r="F43">
        <v>4</v>
      </c>
      <c r="G43" t="s">
        <v>18</v>
      </c>
      <c r="H43">
        <v>40</v>
      </c>
      <c r="I43">
        <v>94664</v>
      </c>
      <c r="J43">
        <v>353415</v>
      </c>
      <c r="K43" s="3">
        <f>I43*Code!$F$1</f>
        <v>102237.12000000001</v>
      </c>
      <c r="L43" s="2">
        <f t="shared" si="1"/>
        <v>49.304166666666667</v>
      </c>
      <c r="M43">
        <f t="shared" ca="1" si="0"/>
        <v>42</v>
      </c>
      <c r="N43" t="str">
        <f t="shared" si="2"/>
        <v>CO</v>
      </c>
      <c r="O43" t="str">
        <f>VLOOKUP(E43,Code!$A$8:$B$11,2,FALSE)</f>
        <v>Hochschulabschluss</v>
      </c>
      <c r="P43" t="str">
        <f>VLOOKUP(I43,Code!$A$29:$B$33,2,TRUE)</f>
        <v>50000 bis 100000</v>
      </c>
      <c r="Q43" t="str">
        <f>VLOOKUP(B43,Code!$A$2:$B$3,2,0)</f>
        <v>maennlich</v>
      </c>
    </row>
    <row r="44" spans="1:17" x14ac:dyDescent="0.25">
      <c r="A44">
        <v>1281</v>
      </c>
      <c r="B44">
        <v>1</v>
      </c>
      <c r="C44" s="1">
        <v>23120</v>
      </c>
      <c r="D44">
        <v>1</v>
      </c>
      <c r="E44">
        <v>1</v>
      </c>
      <c r="F44">
        <v>4</v>
      </c>
      <c r="G44" t="s">
        <v>26</v>
      </c>
      <c r="H44">
        <v>42</v>
      </c>
      <c r="I44">
        <v>94296</v>
      </c>
      <c r="J44">
        <v>190119</v>
      </c>
      <c r="K44" s="3">
        <f>I44*Code!$F$1</f>
        <v>101839.68000000001</v>
      </c>
      <c r="L44" s="2">
        <f t="shared" si="1"/>
        <v>46.773809523809526</v>
      </c>
      <c r="M44">
        <f t="shared" ca="1" si="0"/>
        <v>52</v>
      </c>
      <c r="N44" t="str">
        <f t="shared" si="2"/>
        <v>IT</v>
      </c>
      <c r="O44" t="str">
        <f>VLOOKUP(E44,Code!$A$8:$B$11,2,FALSE)</f>
        <v>Hochschulabschluss</v>
      </c>
      <c r="P44" t="str">
        <f>VLOOKUP(I44,Code!$A$29:$B$33,2,TRUE)</f>
        <v>50000 bis 100000</v>
      </c>
      <c r="Q44" t="str">
        <f>VLOOKUP(B44,Code!$A$2:$B$3,2,0)</f>
        <v>maennlich</v>
      </c>
    </row>
    <row r="45" spans="1:17" x14ac:dyDescent="0.25">
      <c r="A45">
        <v>504</v>
      </c>
      <c r="B45">
        <v>1</v>
      </c>
      <c r="C45" s="1">
        <v>29517</v>
      </c>
      <c r="D45">
        <v>1</v>
      </c>
      <c r="E45">
        <v>1</v>
      </c>
      <c r="F45">
        <v>4</v>
      </c>
      <c r="G45" t="s">
        <v>11</v>
      </c>
      <c r="H45">
        <v>50</v>
      </c>
      <c r="I45">
        <v>93616</v>
      </c>
      <c r="J45">
        <v>49329</v>
      </c>
      <c r="K45" s="3">
        <f>I45*Code!$F$1</f>
        <v>101105.28000000001</v>
      </c>
      <c r="L45" s="2">
        <f t="shared" si="1"/>
        <v>39.006666666666668</v>
      </c>
      <c r="M45">
        <f t="shared" ca="1" si="0"/>
        <v>35</v>
      </c>
      <c r="N45" t="str">
        <f t="shared" si="2"/>
        <v>IT</v>
      </c>
      <c r="O45" t="str">
        <f>VLOOKUP(E45,Code!$A$8:$B$11,2,FALSE)</f>
        <v>Hochschulabschluss</v>
      </c>
      <c r="P45" t="str">
        <f>VLOOKUP(I45,Code!$A$29:$B$33,2,TRUE)</f>
        <v>50000 bis 100000</v>
      </c>
      <c r="Q45" t="str">
        <f>VLOOKUP(B45,Code!$A$2:$B$3,2,0)</f>
        <v>maennlich</v>
      </c>
    </row>
    <row r="46" spans="1:17" x14ac:dyDescent="0.25">
      <c r="A46">
        <v>885</v>
      </c>
      <c r="B46">
        <v>2</v>
      </c>
      <c r="C46" s="1">
        <v>31849</v>
      </c>
      <c r="D46">
        <v>1</v>
      </c>
      <c r="E46">
        <v>4</v>
      </c>
      <c r="F46">
        <v>2</v>
      </c>
      <c r="G46" t="s">
        <v>9</v>
      </c>
      <c r="H46">
        <v>56</v>
      </c>
      <c r="I46">
        <v>91500</v>
      </c>
      <c r="J46">
        <v>0</v>
      </c>
      <c r="K46" s="3">
        <f>I46*Code!$F$1</f>
        <v>98820</v>
      </c>
      <c r="L46" s="2">
        <f t="shared" si="1"/>
        <v>34.040178571428569</v>
      </c>
      <c r="M46">
        <f t="shared" ca="1" si="0"/>
        <v>28</v>
      </c>
      <c r="N46" t="str">
        <f t="shared" si="2"/>
        <v>SO</v>
      </c>
      <c r="O46" t="str">
        <f>VLOOKUP(E46,Code!$A$8:$B$11,2,FALSE)</f>
        <v>Lehrabschluss</v>
      </c>
      <c r="P46" t="str">
        <f>VLOOKUP(I46,Code!$A$29:$B$33,2,TRUE)</f>
        <v>50000 bis 100000</v>
      </c>
      <c r="Q46" t="str">
        <f>VLOOKUP(B46,Code!$A$2:$B$3,2,0)</f>
        <v>weiblich</v>
      </c>
    </row>
    <row r="47" spans="1:17" x14ac:dyDescent="0.25">
      <c r="A47">
        <v>966</v>
      </c>
      <c r="B47">
        <v>1</v>
      </c>
      <c r="C47" s="1">
        <v>18820</v>
      </c>
      <c r="D47">
        <v>1</v>
      </c>
      <c r="E47">
        <v>3</v>
      </c>
      <c r="F47">
        <v>3</v>
      </c>
      <c r="G47" t="s">
        <v>10</v>
      </c>
      <c r="H47">
        <v>20</v>
      </c>
      <c r="I47">
        <v>90716</v>
      </c>
      <c r="J47">
        <v>955690</v>
      </c>
      <c r="K47" s="3">
        <f>I47*Code!$F$1</f>
        <v>97973.280000000013</v>
      </c>
      <c r="L47" s="2">
        <f t="shared" si="1"/>
        <v>94.495833333333337</v>
      </c>
      <c r="M47">
        <f t="shared" ca="1" si="0"/>
        <v>64</v>
      </c>
      <c r="N47" t="str">
        <f t="shared" si="2"/>
        <v>ÖF</v>
      </c>
      <c r="O47" t="str">
        <f>VLOOKUP(E47,Code!$A$8:$B$11,2,FALSE)</f>
        <v>Meister</v>
      </c>
      <c r="P47" t="str">
        <f>VLOOKUP(I47,Code!$A$29:$B$33,2,TRUE)</f>
        <v>50000 bis 100000</v>
      </c>
      <c r="Q47" t="str">
        <f>VLOOKUP(B47,Code!$A$2:$B$3,2,0)</f>
        <v>maennlich</v>
      </c>
    </row>
    <row r="48" spans="1:17" x14ac:dyDescent="0.25">
      <c r="A48">
        <v>496</v>
      </c>
      <c r="B48">
        <v>1</v>
      </c>
      <c r="C48" s="1">
        <v>28529</v>
      </c>
      <c r="D48">
        <v>1</v>
      </c>
      <c r="E48">
        <v>2</v>
      </c>
      <c r="F48">
        <v>4</v>
      </c>
      <c r="G48" t="s">
        <v>14</v>
      </c>
      <c r="H48">
        <v>38</v>
      </c>
      <c r="I48">
        <v>90328</v>
      </c>
      <c r="J48">
        <v>62889</v>
      </c>
      <c r="K48" s="3">
        <f>I48*Code!$F$1</f>
        <v>97554.240000000005</v>
      </c>
      <c r="L48" s="2">
        <f t="shared" si="1"/>
        <v>49.521929824561404</v>
      </c>
      <c r="M48">
        <f t="shared" ca="1" si="0"/>
        <v>38</v>
      </c>
      <c r="N48" t="str">
        <f t="shared" si="2"/>
        <v>CO</v>
      </c>
      <c r="O48" t="str">
        <f>VLOOKUP(E48,Code!$A$8:$B$11,2,FALSE)</f>
        <v>Fachhochschulabschluss</v>
      </c>
      <c r="P48" t="str">
        <f>VLOOKUP(I48,Code!$A$29:$B$33,2,TRUE)</f>
        <v>50000 bis 100000</v>
      </c>
      <c r="Q48" t="str">
        <f>VLOOKUP(B48,Code!$A$2:$B$3,2,0)</f>
        <v>maennlich</v>
      </c>
    </row>
    <row r="49" spans="1:17" x14ac:dyDescent="0.25">
      <c r="A49">
        <v>854</v>
      </c>
      <c r="B49">
        <v>2</v>
      </c>
      <c r="C49" s="1">
        <v>29019</v>
      </c>
      <c r="D49">
        <v>1</v>
      </c>
      <c r="E49">
        <v>1</v>
      </c>
      <c r="F49">
        <v>4</v>
      </c>
      <c r="G49" t="s">
        <v>14</v>
      </c>
      <c r="H49">
        <v>37</v>
      </c>
      <c r="I49">
        <v>90324</v>
      </c>
      <c r="J49">
        <v>134348</v>
      </c>
      <c r="K49" s="3">
        <f>I49*Code!$F$1</f>
        <v>97549.920000000013</v>
      </c>
      <c r="L49" s="2">
        <f t="shared" si="1"/>
        <v>50.858108108108105</v>
      </c>
      <c r="M49">
        <f t="shared" ca="1" si="0"/>
        <v>36</v>
      </c>
      <c r="N49" t="str">
        <f t="shared" si="2"/>
        <v>CO</v>
      </c>
      <c r="O49" t="str">
        <f>VLOOKUP(E49,Code!$A$8:$B$11,2,FALSE)</f>
        <v>Hochschulabschluss</v>
      </c>
      <c r="P49" t="str">
        <f>VLOOKUP(I49,Code!$A$29:$B$33,2,TRUE)</f>
        <v>50000 bis 100000</v>
      </c>
      <c r="Q49" t="str">
        <f>VLOOKUP(B49,Code!$A$2:$B$3,2,0)</f>
        <v>weiblich</v>
      </c>
    </row>
    <row r="50" spans="1:17" x14ac:dyDescent="0.25">
      <c r="A50">
        <v>341</v>
      </c>
      <c r="B50">
        <v>1</v>
      </c>
      <c r="C50" s="1">
        <v>24011</v>
      </c>
      <c r="D50">
        <v>1</v>
      </c>
      <c r="E50">
        <v>1</v>
      </c>
      <c r="F50">
        <v>4</v>
      </c>
      <c r="G50" t="s">
        <v>11</v>
      </c>
      <c r="H50">
        <v>38</v>
      </c>
      <c r="I50">
        <v>90232</v>
      </c>
      <c r="J50">
        <v>133812</v>
      </c>
      <c r="K50" s="3">
        <f>I50*Code!$F$1</f>
        <v>97450.560000000012</v>
      </c>
      <c r="L50" s="2">
        <f t="shared" si="1"/>
        <v>49.469298245614034</v>
      </c>
      <c r="M50">
        <f t="shared" ca="1" si="0"/>
        <v>50</v>
      </c>
      <c r="N50" t="str">
        <f t="shared" si="2"/>
        <v>IT</v>
      </c>
      <c r="O50" t="str">
        <f>VLOOKUP(E50,Code!$A$8:$B$11,2,FALSE)</f>
        <v>Hochschulabschluss</v>
      </c>
      <c r="P50" t="str">
        <f>VLOOKUP(I50,Code!$A$29:$B$33,2,TRUE)</f>
        <v>50000 bis 100000</v>
      </c>
      <c r="Q50" t="str">
        <f>VLOOKUP(B50,Code!$A$2:$B$3,2,0)</f>
        <v>maennlich</v>
      </c>
    </row>
    <row r="51" spans="1:17" x14ac:dyDescent="0.25">
      <c r="A51">
        <v>578</v>
      </c>
      <c r="B51">
        <v>1</v>
      </c>
      <c r="C51" s="1">
        <v>23589</v>
      </c>
      <c r="D51">
        <v>1</v>
      </c>
      <c r="E51">
        <v>2</v>
      </c>
      <c r="F51">
        <v>4</v>
      </c>
      <c r="G51" t="s">
        <v>14</v>
      </c>
      <c r="H51">
        <v>38</v>
      </c>
      <c r="I51">
        <v>89852</v>
      </c>
      <c r="J51">
        <v>209076</v>
      </c>
      <c r="K51" s="3">
        <f>I51*Code!$F$1</f>
        <v>97040.16</v>
      </c>
      <c r="L51" s="2">
        <f t="shared" si="1"/>
        <v>49.260964912280699</v>
      </c>
      <c r="M51">
        <f t="shared" ca="1" si="0"/>
        <v>51</v>
      </c>
      <c r="N51" t="str">
        <f t="shared" si="2"/>
        <v>CO</v>
      </c>
      <c r="O51" t="str">
        <f>VLOOKUP(E51,Code!$A$8:$B$11,2,FALSE)</f>
        <v>Fachhochschulabschluss</v>
      </c>
      <c r="P51" t="str">
        <f>VLOOKUP(I51,Code!$A$29:$B$33,2,TRUE)</f>
        <v>50000 bis 100000</v>
      </c>
      <c r="Q51" t="str">
        <f>VLOOKUP(B51,Code!$A$2:$B$3,2,0)</f>
        <v>maennlich</v>
      </c>
    </row>
    <row r="52" spans="1:17" x14ac:dyDescent="0.25">
      <c r="A52">
        <v>700</v>
      </c>
      <c r="B52">
        <v>1</v>
      </c>
      <c r="C52" s="1">
        <v>29194</v>
      </c>
      <c r="D52">
        <v>1</v>
      </c>
      <c r="E52">
        <v>1</v>
      </c>
      <c r="F52">
        <v>4</v>
      </c>
      <c r="G52" t="s">
        <v>11</v>
      </c>
      <c r="H52">
        <v>38</v>
      </c>
      <c r="I52">
        <v>89812</v>
      </c>
      <c r="J52">
        <v>98650</v>
      </c>
      <c r="K52" s="3">
        <f>I52*Code!$F$1</f>
        <v>96996.96</v>
      </c>
      <c r="L52" s="2">
        <f t="shared" si="1"/>
        <v>49.239035087719301</v>
      </c>
      <c r="M52">
        <f t="shared" ca="1" si="0"/>
        <v>36</v>
      </c>
      <c r="N52" t="str">
        <f t="shared" si="2"/>
        <v>IT</v>
      </c>
      <c r="O52" t="str">
        <f>VLOOKUP(E52,Code!$A$8:$B$11,2,FALSE)</f>
        <v>Hochschulabschluss</v>
      </c>
      <c r="P52" t="str">
        <f>VLOOKUP(I52,Code!$A$29:$B$33,2,TRUE)</f>
        <v>50000 bis 100000</v>
      </c>
      <c r="Q52" t="str">
        <f>VLOOKUP(B52,Code!$A$2:$B$3,2,0)</f>
        <v>maennlich</v>
      </c>
    </row>
    <row r="53" spans="1:17" x14ac:dyDescent="0.25">
      <c r="A53">
        <v>702</v>
      </c>
      <c r="B53">
        <v>2</v>
      </c>
      <c r="C53" s="1">
        <v>24377</v>
      </c>
      <c r="D53">
        <v>1</v>
      </c>
      <c r="E53">
        <v>1</v>
      </c>
      <c r="F53">
        <v>2</v>
      </c>
      <c r="G53" t="s">
        <v>14</v>
      </c>
      <c r="H53">
        <v>20</v>
      </c>
      <c r="I53">
        <v>89676</v>
      </c>
      <c r="J53">
        <v>988449</v>
      </c>
      <c r="K53" s="3">
        <f>I53*Code!$F$1</f>
        <v>96850.08</v>
      </c>
      <c r="L53" s="2">
        <f t="shared" si="1"/>
        <v>93.412499999999994</v>
      </c>
      <c r="M53">
        <f t="shared" ca="1" si="0"/>
        <v>49</v>
      </c>
      <c r="N53" t="str">
        <f t="shared" si="2"/>
        <v>CO</v>
      </c>
      <c r="O53" t="str">
        <f>VLOOKUP(E53,Code!$A$8:$B$11,2,FALSE)</f>
        <v>Hochschulabschluss</v>
      </c>
      <c r="P53" t="str">
        <f>VLOOKUP(I53,Code!$A$29:$B$33,2,TRUE)</f>
        <v>50000 bis 100000</v>
      </c>
      <c r="Q53" t="str">
        <f>VLOOKUP(B53,Code!$A$2:$B$3,2,0)</f>
        <v>weiblich</v>
      </c>
    </row>
    <row r="54" spans="1:17" x14ac:dyDescent="0.25">
      <c r="A54">
        <v>524</v>
      </c>
      <c r="B54">
        <v>2</v>
      </c>
      <c r="C54" s="1">
        <v>25280</v>
      </c>
      <c r="D54">
        <v>1</v>
      </c>
      <c r="E54">
        <v>2</v>
      </c>
      <c r="F54">
        <v>4</v>
      </c>
      <c r="G54" t="s">
        <v>11</v>
      </c>
      <c r="H54">
        <v>25</v>
      </c>
      <c r="I54">
        <v>89592</v>
      </c>
      <c r="J54">
        <v>825715</v>
      </c>
      <c r="K54" s="3">
        <f>I54*Code!$F$1</f>
        <v>96759.360000000001</v>
      </c>
      <c r="L54" s="2">
        <f t="shared" si="1"/>
        <v>74.66</v>
      </c>
      <c r="M54">
        <f t="shared" ca="1" si="0"/>
        <v>46</v>
      </c>
      <c r="N54" t="str">
        <f t="shared" si="2"/>
        <v>IT</v>
      </c>
      <c r="O54" t="str">
        <f>VLOOKUP(E54,Code!$A$8:$B$11,2,FALSE)</f>
        <v>Fachhochschulabschluss</v>
      </c>
      <c r="P54" t="str">
        <f>VLOOKUP(I54,Code!$A$29:$B$33,2,TRUE)</f>
        <v>50000 bis 100000</v>
      </c>
      <c r="Q54" t="str">
        <f>VLOOKUP(B54,Code!$A$2:$B$3,2,0)</f>
        <v>weiblich</v>
      </c>
    </row>
    <row r="55" spans="1:17" x14ac:dyDescent="0.25">
      <c r="A55">
        <v>1099</v>
      </c>
      <c r="B55">
        <v>1</v>
      </c>
      <c r="C55" s="1">
        <v>23402</v>
      </c>
      <c r="D55">
        <v>1</v>
      </c>
      <c r="E55">
        <v>2</v>
      </c>
      <c r="F55">
        <v>3</v>
      </c>
      <c r="G55" t="s">
        <v>10</v>
      </c>
      <c r="H55">
        <v>40</v>
      </c>
      <c r="I55">
        <v>89360</v>
      </c>
      <c r="J55">
        <v>226097</v>
      </c>
      <c r="K55" s="3">
        <f>I55*Code!$F$1</f>
        <v>96508.800000000003</v>
      </c>
      <c r="L55" s="2">
        <f t="shared" si="1"/>
        <v>46.541666666666664</v>
      </c>
      <c r="M55">
        <f t="shared" ca="1" si="0"/>
        <v>52</v>
      </c>
      <c r="N55" t="str">
        <f t="shared" si="2"/>
        <v>ÖF</v>
      </c>
      <c r="O55" t="str">
        <f>VLOOKUP(E55,Code!$A$8:$B$11,2,FALSE)</f>
        <v>Fachhochschulabschluss</v>
      </c>
      <c r="P55" t="str">
        <f>VLOOKUP(I55,Code!$A$29:$B$33,2,TRUE)</f>
        <v>50000 bis 100000</v>
      </c>
      <c r="Q55" t="str">
        <f>VLOOKUP(B55,Code!$A$2:$B$3,2,0)</f>
        <v>maennlich</v>
      </c>
    </row>
    <row r="56" spans="1:17" x14ac:dyDescent="0.25">
      <c r="A56">
        <v>525</v>
      </c>
      <c r="B56">
        <v>1</v>
      </c>
      <c r="C56" s="1">
        <v>29787</v>
      </c>
      <c r="D56">
        <v>1</v>
      </c>
      <c r="E56">
        <v>1</v>
      </c>
      <c r="F56">
        <v>4</v>
      </c>
      <c r="G56" t="s">
        <v>9</v>
      </c>
      <c r="H56">
        <v>38</v>
      </c>
      <c r="I56">
        <v>88388</v>
      </c>
      <c r="J56">
        <v>212630</v>
      </c>
      <c r="K56" s="3">
        <f>I56*Code!$F$1</f>
        <v>95459.040000000008</v>
      </c>
      <c r="L56" s="2">
        <f t="shared" si="1"/>
        <v>48.458333333333336</v>
      </c>
      <c r="M56">
        <f t="shared" ca="1" si="0"/>
        <v>34</v>
      </c>
      <c r="N56" t="str">
        <f t="shared" si="2"/>
        <v>SO</v>
      </c>
      <c r="O56" t="str">
        <f>VLOOKUP(E56,Code!$A$8:$B$11,2,FALSE)</f>
        <v>Hochschulabschluss</v>
      </c>
      <c r="P56" t="str">
        <f>VLOOKUP(I56,Code!$A$29:$B$33,2,TRUE)</f>
        <v>50000 bis 100000</v>
      </c>
      <c r="Q56" t="str">
        <f>VLOOKUP(B56,Code!$A$2:$B$3,2,0)</f>
        <v>maennlich</v>
      </c>
    </row>
    <row r="57" spans="1:17" x14ac:dyDescent="0.25">
      <c r="A57">
        <v>573</v>
      </c>
      <c r="B57">
        <v>1</v>
      </c>
      <c r="C57" s="1">
        <v>28387</v>
      </c>
      <c r="D57">
        <v>1</v>
      </c>
      <c r="E57">
        <v>1</v>
      </c>
      <c r="F57">
        <v>4</v>
      </c>
      <c r="G57" t="s">
        <v>9</v>
      </c>
      <c r="H57">
        <v>55</v>
      </c>
      <c r="I57">
        <v>86648</v>
      </c>
      <c r="J57">
        <v>46080</v>
      </c>
      <c r="K57" s="3">
        <f>I57*Code!$F$1</f>
        <v>93579.840000000011</v>
      </c>
      <c r="L57" s="2">
        <f t="shared" si="1"/>
        <v>32.82121212121212</v>
      </c>
      <c r="M57">
        <f t="shared" ca="1" si="0"/>
        <v>38</v>
      </c>
      <c r="N57" t="str">
        <f t="shared" si="2"/>
        <v>SO</v>
      </c>
      <c r="O57" t="str">
        <f>VLOOKUP(E57,Code!$A$8:$B$11,2,FALSE)</f>
        <v>Hochschulabschluss</v>
      </c>
      <c r="P57" t="str">
        <f>VLOOKUP(I57,Code!$A$29:$B$33,2,TRUE)</f>
        <v>50000 bis 100000</v>
      </c>
      <c r="Q57" t="str">
        <f>VLOOKUP(B57,Code!$A$2:$B$3,2,0)</f>
        <v>maennlich</v>
      </c>
    </row>
    <row r="58" spans="1:17" x14ac:dyDescent="0.25">
      <c r="A58">
        <v>49</v>
      </c>
      <c r="B58">
        <v>1</v>
      </c>
      <c r="C58" s="1">
        <v>33511</v>
      </c>
      <c r="D58">
        <v>1</v>
      </c>
      <c r="E58">
        <v>4</v>
      </c>
      <c r="F58">
        <v>4</v>
      </c>
      <c r="G58" t="s">
        <v>14</v>
      </c>
      <c r="H58">
        <v>39</v>
      </c>
      <c r="I58">
        <v>86640</v>
      </c>
      <c r="J58">
        <v>273965</v>
      </c>
      <c r="K58" s="3">
        <f>I58*Code!$F$1</f>
        <v>93571.200000000012</v>
      </c>
      <c r="L58" s="2">
        <f t="shared" si="1"/>
        <v>46.282051282051285</v>
      </c>
      <c r="M58">
        <f t="shared" ca="1" si="0"/>
        <v>24</v>
      </c>
      <c r="N58" t="str">
        <f t="shared" si="2"/>
        <v>CO</v>
      </c>
      <c r="O58" t="str">
        <f>VLOOKUP(E58,Code!$A$8:$B$11,2,FALSE)</f>
        <v>Lehrabschluss</v>
      </c>
      <c r="P58" t="str">
        <f>VLOOKUP(I58,Code!$A$29:$B$33,2,TRUE)</f>
        <v>50000 bis 100000</v>
      </c>
      <c r="Q58" t="str">
        <f>VLOOKUP(B58,Code!$A$2:$B$3,2,0)</f>
        <v>maennlich</v>
      </c>
    </row>
    <row r="59" spans="1:17" x14ac:dyDescent="0.25">
      <c r="A59">
        <v>285</v>
      </c>
      <c r="B59">
        <v>1</v>
      </c>
      <c r="C59" s="1">
        <v>19781</v>
      </c>
      <c r="D59">
        <v>1</v>
      </c>
      <c r="E59">
        <v>2</v>
      </c>
      <c r="F59">
        <v>4</v>
      </c>
      <c r="G59" t="s">
        <v>11</v>
      </c>
      <c r="H59">
        <v>45</v>
      </c>
      <c r="I59">
        <v>86220</v>
      </c>
      <c r="J59">
        <v>432912</v>
      </c>
      <c r="K59" s="3">
        <f>I59*Code!$F$1</f>
        <v>93117.6</v>
      </c>
      <c r="L59" s="2">
        <f t="shared" si="1"/>
        <v>39.916666666666664</v>
      </c>
      <c r="M59">
        <f t="shared" ca="1" si="0"/>
        <v>62</v>
      </c>
      <c r="N59" t="str">
        <f t="shared" si="2"/>
        <v>IT</v>
      </c>
      <c r="O59" t="str">
        <f>VLOOKUP(E59,Code!$A$8:$B$11,2,FALSE)</f>
        <v>Fachhochschulabschluss</v>
      </c>
      <c r="P59" t="str">
        <f>VLOOKUP(I59,Code!$A$29:$B$33,2,TRUE)</f>
        <v>50000 bis 100000</v>
      </c>
      <c r="Q59" t="str">
        <f>VLOOKUP(B59,Code!$A$2:$B$3,2,0)</f>
        <v>maennlich</v>
      </c>
    </row>
    <row r="60" spans="1:17" x14ac:dyDescent="0.25">
      <c r="A60">
        <v>605</v>
      </c>
      <c r="B60">
        <v>1</v>
      </c>
      <c r="C60" s="1">
        <v>21679</v>
      </c>
      <c r="D60">
        <v>1</v>
      </c>
      <c r="E60">
        <v>1</v>
      </c>
      <c r="F60">
        <v>3</v>
      </c>
      <c r="G60" t="s">
        <v>10</v>
      </c>
      <c r="H60">
        <v>24</v>
      </c>
      <c r="I60">
        <v>85972</v>
      </c>
      <c r="J60">
        <v>263000</v>
      </c>
      <c r="K60" s="3">
        <f>I60*Code!$F$1</f>
        <v>92849.760000000009</v>
      </c>
      <c r="L60" s="2">
        <f t="shared" si="1"/>
        <v>74.628472222222229</v>
      </c>
      <c r="M60">
        <f t="shared" ca="1" si="0"/>
        <v>56</v>
      </c>
      <c r="N60" t="str">
        <f t="shared" si="2"/>
        <v>ÖF</v>
      </c>
      <c r="O60" t="str">
        <f>VLOOKUP(E60,Code!$A$8:$B$11,2,FALSE)</f>
        <v>Hochschulabschluss</v>
      </c>
      <c r="P60" t="str">
        <f>VLOOKUP(I60,Code!$A$29:$B$33,2,TRUE)</f>
        <v>50000 bis 100000</v>
      </c>
      <c r="Q60" t="str">
        <f>VLOOKUP(B60,Code!$A$2:$B$3,2,0)</f>
        <v>maennlich</v>
      </c>
    </row>
    <row r="61" spans="1:17" x14ac:dyDescent="0.25">
      <c r="A61">
        <v>768</v>
      </c>
      <c r="B61">
        <v>1</v>
      </c>
      <c r="C61" s="1">
        <v>19937</v>
      </c>
      <c r="D61">
        <v>1</v>
      </c>
      <c r="E61">
        <v>4</v>
      </c>
      <c r="F61">
        <v>3</v>
      </c>
      <c r="G61" t="s">
        <v>10</v>
      </c>
      <c r="H61">
        <v>37</v>
      </c>
      <c r="I61">
        <v>85232</v>
      </c>
      <c r="J61">
        <v>-138338</v>
      </c>
      <c r="K61" s="3">
        <f>I61*Code!$F$1</f>
        <v>92050.560000000012</v>
      </c>
      <c r="L61" s="2">
        <f t="shared" si="1"/>
        <v>47.990990990990994</v>
      </c>
      <c r="M61">
        <f t="shared" ca="1" si="0"/>
        <v>61</v>
      </c>
      <c r="N61" t="str">
        <f t="shared" si="2"/>
        <v>ÖF</v>
      </c>
      <c r="O61" t="str">
        <f>VLOOKUP(E61,Code!$A$8:$B$11,2,FALSE)</f>
        <v>Lehrabschluss</v>
      </c>
      <c r="P61" t="str">
        <f>VLOOKUP(I61,Code!$A$29:$B$33,2,TRUE)</f>
        <v>50000 bis 100000</v>
      </c>
      <c r="Q61" t="str">
        <f>VLOOKUP(B61,Code!$A$2:$B$3,2,0)</f>
        <v>maennlich</v>
      </c>
    </row>
    <row r="62" spans="1:17" x14ac:dyDescent="0.25">
      <c r="A62">
        <v>433</v>
      </c>
      <c r="B62">
        <v>2</v>
      </c>
      <c r="C62" s="1">
        <v>26002</v>
      </c>
      <c r="D62">
        <v>1</v>
      </c>
      <c r="E62">
        <v>2</v>
      </c>
      <c r="F62">
        <v>4</v>
      </c>
      <c r="G62" t="s">
        <v>11</v>
      </c>
      <c r="H62">
        <v>39</v>
      </c>
      <c r="I62">
        <v>83392</v>
      </c>
      <c r="J62">
        <v>-19951</v>
      </c>
      <c r="K62" s="3">
        <f>I62*Code!$F$1</f>
        <v>90063.360000000001</v>
      </c>
      <c r="L62" s="2">
        <f t="shared" si="1"/>
        <v>44.547008547008545</v>
      </c>
      <c r="M62">
        <f t="shared" ca="1" si="0"/>
        <v>44</v>
      </c>
      <c r="N62" t="str">
        <f t="shared" si="2"/>
        <v>IT</v>
      </c>
      <c r="O62" t="str">
        <f>VLOOKUP(E62,Code!$A$8:$B$11,2,FALSE)</f>
        <v>Fachhochschulabschluss</v>
      </c>
      <c r="P62" t="str">
        <f>VLOOKUP(I62,Code!$A$29:$B$33,2,TRUE)</f>
        <v>50000 bis 100000</v>
      </c>
      <c r="Q62" t="str">
        <f>VLOOKUP(B62,Code!$A$2:$B$3,2,0)</f>
        <v>weiblich</v>
      </c>
    </row>
    <row r="63" spans="1:17" x14ac:dyDescent="0.25">
      <c r="A63">
        <v>252</v>
      </c>
      <c r="B63">
        <v>1</v>
      </c>
      <c r="C63" s="1">
        <v>26806</v>
      </c>
      <c r="D63">
        <v>1</v>
      </c>
      <c r="E63">
        <v>2</v>
      </c>
      <c r="F63">
        <v>3</v>
      </c>
      <c r="G63" t="s">
        <v>10</v>
      </c>
      <c r="H63">
        <v>39</v>
      </c>
      <c r="I63">
        <v>82712</v>
      </c>
      <c r="J63">
        <v>335609</v>
      </c>
      <c r="K63" s="3">
        <f>I63*Code!$F$1</f>
        <v>89328.960000000006</v>
      </c>
      <c r="L63" s="2">
        <f t="shared" si="1"/>
        <v>44.183760683760681</v>
      </c>
      <c r="M63">
        <f t="shared" ca="1" si="0"/>
        <v>42</v>
      </c>
      <c r="N63" t="str">
        <f t="shared" si="2"/>
        <v>ÖF</v>
      </c>
      <c r="O63" t="str">
        <f>VLOOKUP(E63,Code!$A$8:$B$11,2,FALSE)</f>
        <v>Fachhochschulabschluss</v>
      </c>
      <c r="P63" t="str">
        <f>VLOOKUP(I63,Code!$A$29:$B$33,2,TRUE)</f>
        <v>50000 bis 100000</v>
      </c>
      <c r="Q63" t="str">
        <f>VLOOKUP(B63,Code!$A$2:$B$3,2,0)</f>
        <v>maennlich</v>
      </c>
    </row>
    <row r="64" spans="1:17" x14ac:dyDescent="0.25">
      <c r="A64">
        <v>710</v>
      </c>
      <c r="B64">
        <v>1</v>
      </c>
      <c r="C64" s="1">
        <v>20583</v>
      </c>
      <c r="D64">
        <v>1</v>
      </c>
      <c r="E64">
        <v>2</v>
      </c>
      <c r="F64">
        <v>4</v>
      </c>
      <c r="G64" t="s">
        <v>26</v>
      </c>
      <c r="H64">
        <v>45</v>
      </c>
      <c r="I64">
        <v>82596</v>
      </c>
      <c r="J64">
        <v>1190447</v>
      </c>
      <c r="K64" s="3">
        <f>I64*Code!$F$1</f>
        <v>89203.680000000008</v>
      </c>
      <c r="L64" s="2">
        <f t="shared" si="1"/>
        <v>38.238888888888887</v>
      </c>
      <c r="M64">
        <f t="shared" ca="1" si="0"/>
        <v>59</v>
      </c>
      <c r="N64" t="str">
        <f t="shared" si="2"/>
        <v>IT</v>
      </c>
      <c r="O64" t="str">
        <f>VLOOKUP(E64,Code!$A$8:$B$11,2,FALSE)</f>
        <v>Fachhochschulabschluss</v>
      </c>
      <c r="P64" t="str">
        <f>VLOOKUP(I64,Code!$A$29:$B$33,2,TRUE)</f>
        <v>50000 bis 100000</v>
      </c>
      <c r="Q64" t="str">
        <f>VLOOKUP(B64,Code!$A$2:$B$3,2,0)</f>
        <v>maennlich</v>
      </c>
    </row>
    <row r="65" spans="1:17" x14ac:dyDescent="0.25">
      <c r="A65">
        <v>718</v>
      </c>
      <c r="B65">
        <v>1</v>
      </c>
      <c r="C65" s="1">
        <v>21027</v>
      </c>
      <c r="D65">
        <v>1</v>
      </c>
      <c r="E65">
        <v>3</v>
      </c>
      <c r="F65">
        <v>4</v>
      </c>
      <c r="G65" t="s">
        <v>18</v>
      </c>
      <c r="H65">
        <v>20</v>
      </c>
      <c r="I65">
        <v>82368</v>
      </c>
      <c r="J65">
        <v>176389</v>
      </c>
      <c r="K65" s="3">
        <f>I65*Code!$F$1</f>
        <v>88957.440000000002</v>
      </c>
      <c r="L65" s="2">
        <f t="shared" si="1"/>
        <v>85.8</v>
      </c>
      <c r="M65">
        <f t="shared" ca="1" si="0"/>
        <v>58</v>
      </c>
      <c r="N65" t="str">
        <f t="shared" si="2"/>
        <v>CO</v>
      </c>
      <c r="O65" t="str">
        <f>VLOOKUP(E65,Code!$A$8:$B$11,2,FALSE)</f>
        <v>Meister</v>
      </c>
      <c r="P65" t="str">
        <f>VLOOKUP(I65,Code!$A$29:$B$33,2,TRUE)</f>
        <v>50000 bis 100000</v>
      </c>
      <c r="Q65" t="str">
        <f>VLOOKUP(B65,Code!$A$2:$B$3,2,0)</f>
        <v>maennlich</v>
      </c>
    </row>
    <row r="66" spans="1:17" x14ac:dyDescent="0.25">
      <c r="A66">
        <v>982</v>
      </c>
      <c r="B66">
        <v>1</v>
      </c>
      <c r="C66" s="1">
        <v>28132</v>
      </c>
      <c r="D66">
        <v>1</v>
      </c>
      <c r="E66">
        <v>1</v>
      </c>
      <c r="F66">
        <v>4</v>
      </c>
      <c r="G66" t="s">
        <v>14</v>
      </c>
      <c r="H66">
        <v>50</v>
      </c>
      <c r="I66">
        <v>82308</v>
      </c>
      <c r="J66">
        <v>167863</v>
      </c>
      <c r="K66" s="3">
        <f>I66*Code!$F$1</f>
        <v>88892.64</v>
      </c>
      <c r="L66" s="2">
        <f t="shared" si="1"/>
        <v>34.295000000000002</v>
      </c>
      <c r="M66">
        <f t="shared" ref="M66:M129" ca="1" si="3">ROUNDDOWN(YEARFRAC(C66,TODAY(),1),0)</f>
        <v>39</v>
      </c>
      <c r="N66" t="str">
        <f t="shared" si="2"/>
        <v>CO</v>
      </c>
      <c r="O66" t="str">
        <f>VLOOKUP(E66,Code!$A$8:$B$11,2,FALSE)</f>
        <v>Hochschulabschluss</v>
      </c>
      <c r="P66" t="str">
        <f>VLOOKUP(I66,Code!$A$29:$B$33,2,TRUE)</f>
        <v>50000 bis 100000</v>
      </c>
      <c r="Q66" t="str">
        <f>VLOOKUP(B66,Code!$A$2:$B$3,2,0)</f>
        <v>maennlich</v>
      </c>
    </row>
    <row r="67" spans="1:17" x14ac:dyDescent="0.25">
      <c r="A67">
        <v>922</v>
      </c>
      <c r="B67">
        <v>1</v>
      </c>
      <c r="C67" s="1">
        <v>21351</v>
      </c>
      <c r="D67">
        <v>1</v>
      </c>
      <c r="E67">
        <v>1</v>
      </c>
      <c r="F67">
        <v>3</v>
      </c>
      <c r="G67" t="s">
        <v>10</v>
      </c>
      <c r="H67">
        <v>40</v>
      </c>
      <c r="I67">
        <v>82016</v>
      </c>
      <c r="J67">
        <v>187576</v>
      </c>
      <c r="K67" s="3">
        <f>I67*Code!$F$1</f>
        <v>88577.279999999999</v>
      </c>
      <c r="L67" s="2">
        <f t="shared" ref="L67:L130" si="4">IF(H67&gt;0,I67/(12*4*H67),0)</f>
        <v>42.716666666666669</v>
      </c>
      <c r="M67">
        <f t="shared" ca="1" si="3"/>
        <v>57</v>
      </c>
      <c r="N67" t="str">
        <f t="shared" ref="N67:N130" si="5">MID(G67,2,2)</f>
        <v>ÖF</v>
      </c>
      <c r="O67" t="str">
        <f>VLOOKUP(E67,Code!$A$8:$B$11,2,FALSE)</f>
        <v>Hochschulabschluss</v>
      </c>
      <c r="P67" t="str">
        <f>VLOOKUP(I67,Code!$A$29:$B$33,2,TRUE)</f>
        <v>50000 bis 100000</v>
      </c>
      <c r="Q67" t="str">
        <f>VLOOKUP(B67,Code!$A$2:$B$3,2,0)</f>
        <v>maennlich</v>
      </c>
    </row>
    <row r="68" spans="1:17" x14ac:dyDescent="0.25">
      <c r="A68">
        <v>78</v>
      </c>
      <c r="B68">
        <v>1</v>
      </c>
      <c r="C68" s="1">
        <v>27538</v>
      </c>
      <c r="D68">
        <v>1</v>
      </c>
      <c r="E68">
        <v>3</v>
      </c>
      <c r="F68">
        <v>3</v>
      </c>
      <c r="G68" t="s">
        <v>10</v>
      </c>
      <c r="H68">
        <v>40</v>
      </c>
      <c r="I68">
        <v>81876</v>
      </c>
      <c r="J68">
        <v>2500</v>
      </c>
      <c r="K68" s="3">
        <f>I68*Code!$F$1</f>
        <v>88426.08</v>
      </c>
      <c r="L68" s="2">
        <f t="shared" si="4"/>
        <v>42.643749999999997</v>
      </c>
      <c r="M68">
        <f t="shared" ca="1" si="3"/>
        <v>40</v>
      </c>
      <c r="N68" t="str">
        <f t="shared" si="5"/>
        <v>ÖF</v>
      </c>
      <c r="O68" t="str">
        <f>VLOOKUP(E68,Code!$A$8:$B$11,2,FALSE)</f>
        <v>Meister</v>
      </c>
      <c r="P68" t="str">
        <f>VLOOKUP(I68,Code!$A$29:$B$33,2,TRUE)</f>
        <v>50000 bis 100000</v>
      </c>
      <c r="Q68" t="str">
        <f>VLOOKUP(B68,Code!$A$2:$B$3,2,0)</f>
        <v>maennlich</v>
      </c>
    </row>
    <row r="69" spans="1:17" x14ac:dyDescent="0.25">
      <c r="A69">
        <v>1229</v>
      </c>
      <c r="B69">
        <v>2</v>
      </c>
      <c r="C69" s="1">
        <v>25522</v>
      </c>
      <c r="D69">
        <v>1</v>
      </c>
      <c r="E69">
        <v>1</v>
      </c>
      <c r="F69">
        <v>2</v>
      </c>
      <c r="G69" t="s">
        <v>11</v>
      </c>
      <c r="H69">
        <v>60</v>
      </c>
      <c r="I69">
        <v>81348</v>
      </c>
      <c r="J69">
        <v>456300</v>
      </c>
      <c r="K69" s="3">
        <f>I69*Code!$F$1</f>
        <v>87855.840000000011</v>
      </c>
      <c r="L69" s="2">
        <f t="shared" si="4"/>
        <v>28.245833333333334</v>
      </c>
      <c r="M69">
        <f t="shared" ca="1" si="3"/>
        <v>46</v>
      </c>
      <c r="N69" t="str">
        <f t="shared" si="5"/>
        <v>IT</v>
      </c>
      <c r="O69" t="str">
        <f>VLOOKUP(E69,Code!$A$8:$B$11,2,FALSE)</f>
        <v>Hochschulabschluss</v>
      </c>
      <c r="P69" t="str">
        <f>VLOOKUP(I69,Code!$A$29:$B$33,2,TRUE)</f>
        <v>50000 bis 100000</v>
      </c>
      <c r="Q69" t="str">
        <f>VLOOKUP(B69,Code!$A$2:$B$3,2,0)</f>
        <v>weiblich</v>
      </c>
    </row>
    <row r="70" spans="1:17" x14ac:dyDescent="0.25">
      <c r="A70">
        <v>171</v>
      </c>
      <c r="B70">
        <v>1</v>
      </c>
      <c r="C70" s="1">
        <v>20875</v>
      </c>
      <c r="D70">
        <v>1</v>
      </c>
      <c r="E70">
        <v>4</v>
      </c>
      <c r="F70">
        <v>4</v>
      </c>
      <c r="G70" t="s">
        <v>9</v>
      </c>
      <c r="H70">
        <v>34</v>
      </c>
      <c r="I70">
        <v>81316</v>
      </c>
      <c r="J70">
        <v>267180</v>
      </c>
      <c r="K70" s="3">
        <f>I70*Code!$F$1</f>
        <v>87821.28</v>
      </c>
      <c r="L70" s="2">
        <f t="shared" si="4"/>
        <v>49.825980392156865</v>
      </c>
      <c r="M70">
        <f t="shared" ca="1" si="3"/>
        <v>59</v>
      </c>
      <c r="N70" t="str">
        <f t="shared" si="5"/>
        <v>SO</v>
      </c>
      <c r="O70" t="str">
        <f>VLOOKUP(E70,Code!$A$8:$B$11,2,FALSE)</f>
        <v>Lehrabschluss</v>
      </c>
      <c r="P70" t="str">
        <f>VLOOKUP(I70,Code!$A$29:$B$33,2,TRUE)</f>
        <v>50000 bis 100000</v>
      </c>
      <c r="Q70" t="str">
        <f>VLOOKUP(B70,Code!$A$2:$B$3,2,0)</f>
        <v>maennlich</v>
      </c>
    </row>
    <row r="71" spans="1:17" x14ac:dyDescent="0.25">
      <c r="A71">
        <v>371</v>
      </c>
      <c r="B71">
        <v>1</v>
      </c>
      <c r="C71" s="1">
        <v>25096</v>
      </c>
      <c r="D71">
        <v>1</v>
      </c>
      <c r="E71">
        <v>1</v>
      </c>
      <c r="F71">
        <v>4</v>
      </c>
      <c r="G71" t="s">
        <v>9</v>
      </c>
      <c r="H71">
        <v>50</v>
      </c>
      <c r="I71">
        <v>80652</v>
      </c>
      <c r="J71">
        <v>594657</v>
      </c>
      <c r="K71" s="3">
        <f>I71*Code!$F$1</f>
        <v>87104.16</v>
      </c>
      <c r="L71" s="2">
        <f t="shared" si="4"/>
        <v>33.604999999999997</v>
      </c>
      <c r="M71">
        <f t="shared" ca="1" si="3"/>
        <v>47</v>
      </c>
      <c r="N71" t="str">
        <f t="shared" si="5"/>
        <v>SO</v>
      </c>
      <c r="O71" t="str">
        <f>VLOOKUP(E71,Code!$A$8:$B$11,2,FALSE)</f>
        <v>Hochschulabschluss</v>
      </c>
      <c r="P71" t="str">
        <f>VLOOKUP(I71,Code!$A$29:$B$33,2,TRUE)</f>
        <v>50000 bis 100000</v>
      </c>
      <c r="Q71" t="str">
        <f>VLOOKUP(B71,Code!$A$2:$B$3,2,0)</f>
        <v>maennlich</v>
      </c>
    </row>
    <row r="72" spans="1:17" x14ac:dyDescent="0.25">
      <c r="A72">
        <v>671</v>
      </c>
      <c r="B72">
        <v>1</v>
      </c>
      <c r="C72" s="1">
        <v>28051</v>
      </c>
      <c r="D72">
        <v>1</v>
      </c>
      <c r="E72">
        <v>2</v>
      </c>
      <c r="F72">
        <v>3</v>
      </c>
      <c r="G72" t="s">
        <v>10</v>
      </c>
      <c r="H72">
        <v>49</v>
      </c>
      <c r="I72">
        <v>80236</v>
      </c>
      <c r="J72">
        <v>254087</v>
      </c>
      <c r="K72" s="3">
        <f>I72*Code!$F$1</f>
        <v>86654.88</v>
      </c>
      <c r="L72" s="2">
        <f t="shared" si="4"/>
        <v>34.113945578231295</v>
      </c>
      <c r="M72">
        <f t="shared" ca="1" si="3"/>
        <v>39</v>
      </c>
      <c r="N72" t="str">
        <f t="shared" si="5"/>
        <v>ÖF</v>
      </c>
      <c r="O72" t="str">
        <f>VLOOKUP(E72,Code!$A$8:$B$11,2,FALSE)</f>
        <v>Fachhochschulabschluss</v>
      </c>
      <c r="P72" t="str">
        <f>VLOOKUP(I72,Code!$A$29:$B$33,2,TRUE)</f>
        <v>50000 bis 100000</v>
      </c>
      <c r="Q72" t="str">
        <f>VLOOKUP(B72,Code!$A$2:$B$3,2,0)</f>
        <v>maennlich</v>
      </c>
    </row>
    <row r="73" spans="1:17" x14ac:dyDescent="0.25">
      <c r="A73">
        <v>366</v>
      </c>
      <c r="B73">
        <v>1</v>
      </c>
      <c r="C73" s="1">
        <v>24299</v>
      </c>
      <c r="D73">
        <v>1</v>
      </c>
      <c r="E73">
        <v>4</v>
      </c>
      <c r="F73">
        <v>4</v>
      </c>
      <c r="G73" t="s">
        <v>19</v>
      </c>
      <c r="H73">
        <v>39</v>
      </c>
      <c r="I73">
        <v>80076</v>
      </c>
      <c r="J73">
        <v>155200</v>
      </c>
      <c r="K73" s="3">
        <f>I73*Code!$F$1</f>
        <v>86482.08</v>
      </c>
      <c r="L73" s="2">
        <f t="shared" si="4"/>
        <v>42.775641025641029</v>
      </c>
      <c r="M73">
        <f t="shared" ca="1" si="3"/>
        <v>49</v>
      </c>
      <c r="N73" t="str">
        <f t="shared" si="5"/>
        <v>FI</v>
      </c>
      <c r="O73" t="str">
        <f>VLOOKUP(E73,Code!$A$8:$B$11,2,FALSE)</f>
        <v>Lehrabschluss</v>
      </c>
      <c r="P73" t="str">
        <f>VLOOKUP(I73,Code!$A$29:$B$33,2,TRUE)</f>
        <v>50000 bis 100000</v>
      </c>
      <c r="Q73" t="str">
        <f>VLOOKUP(B73,Code!$A$2:$B$3,2,0)</f>
        <v>maennlich</v>
      </c>
    </row>
    <row r="74" spans="1:17" x14ac:dyDescent="0.25">
      <c r="A74">
        <v>695</v>
      </c>
      <c r="B74">
        <v>1</v>
      </c>
      <c r="C74" s="1">
        <v>23182</v>
      </c>
      <c r="D74">
        <v>1</v>
      </c>
      <c r="E74">
        <v>2</v>
      </c>
      <c r="F74">
        <v>4</v>
      </c>
      <c r="G74" t="s">
        <v>9</v>
      </c>
      <c r="H74">
        <v>40</v>
      </c>
      <c r="I74">
        <v>79808</v>
      </c>
      <c r="J74">
        <v>397097</v>
      </c>
      <c r="K74" s="3">
        <f>I74*Code!$F$1</f>
        <v>86192.639999999999</v>
      </c>
      <c r="L74" s="2">
        <f t="shared" si="4"/>
        <v>41.56666666666667</v>
      </c>
      <c r="M74">
        <f t="shared" ca="1" si="3"/>
        <v>52</v>
      </c>
      <c r="N74" t="str">
        <f t="shared" si="5"/>
        <v>SO</v>
      </c>
      <c r="O74" t="str">
        <f>VLOOKUP(E74,Code!$A$8:$B$11,2,FALSE)</f>
        <v>Fachhochschulabschluss</v>
      </c>
      <c r="P74" t="str">
        <f>VLOOKUP(I74,Code!$A$29:$B$33,2,TRUE)</f>
        <v>50000 bis 100000</v>
      </c>
      <c r="Q74" t="str">
        <f>VLOOKUP(B74,Code!$A$2:$B$3,2,0)</f>
        <v>maennlich</v>
      </c>
    </row>
    <row r="75" spans="1:17" x14ac:dyDescent="0.25">
      <c r="A75">
        <v>480</v>
      </c>
      <c r="B75">
        <v>1</v>
      </c>
      <c r="C75" s="1">
        <v>29230</v>
      </c>
      <c r="D75">
        <v>1</v>
      </c>
      <c r="E75">
        <v>2</v>
      </c>
      <c r="F75">
        <v>3</v>
      </c>
      <c r="G75" t="s">
        <v>10</v>
      </c>
      <c r="H75">
        <v>40</v>
      </c>
      <c r="I75">
        <v>79132</v>
      </c>
      <c r="J75">
        <v>78553</v>
      </c>
      <c r="K75" s="3">
        <f>I75*Code!$F$1</f>
        <v>85462.560000000012</v>
      </c>
      <c r="L75" s="2">
        <f t="shared" si="4"/>
        <v>41.21458333333333</v>
      </c>
      <c r="M75">
        <f t="shared" ca="1" si="3"/>
        <v>36</v>
      </c>
      <c r="N75" t="str">
        <f t="shared" si="5"/>
        <v>ÖF</v>
      </c>
      <c r="O75" t="str">
        <f>VLOOKUP(E75,Code!$A$8:$B$11,2,FALSE)</f>
        <v>Fachhochschulabschluss</v>
      </c>
      <c r="P75" t="str">
        <f>VLOOKUP(I75,Code!$A$29:$B$33,2,TRUE)</f>
        <v>50000 bis 100000</v>
      </c>
      <c r="Q75" t="str">
        <f>VLOOKUP(B75,Code!$A$2:$B$3,2,0)</f>
        <v>maennlich</v>
      </c>
    </row>
    <row r="76" spans="1:17" x14ac:dyDescent="0.25">
      <c r="A76">
        <v>112</v>
      </c>
      <c r="B76">
        <v>1</v>
      </c>
      <c r="C76" s="1">
        <v>21541</v>
      </c>
      <c r="D76">
        <v>1</v>
      </c>
      <c r="E76">
        <v>4</v>
      </c>
      <c r="F76">
        <v>3</v>
      </c>
      <c r="G76" t="s">
        <v>10</v>
      </c>
      <c r="H76">
        <v>34</v>
      </c>
      <c r="I76">
        <v>78896</v>
      </c>
      <c r="J76">
        <v>324636</v>
      </c>
      <c r="K76" s="3">
        <f>I76*Code!$F$1</f>
        <v>85207.680000000008</v>
      </c>
      <c r="L76" s="2">
        <f t="shared" si="4"/>
        <v>48.343137254901961</v>
      </c>
      <c r="M76">
        <f t="shared" ca="1" si="3"/>
        <v>57</v>
      </c>
      <c r="N76" t="str">
        <f t="shared" si="5"/>
        <v>ÖF</v>
      </c>
      <c r="O76" t="str">
        <f>VLOOKUP(E76,Code!$A$8:$B$11,2,FALSE)</f>
        <v>Lehrabschluss</v>
      </c>
      <c r="P76" t="str">
        <f>VLOOKUP(I76,Code!$A$29:$B$33,2,TRUE)</f>
        <v>50000 bis 100000</v>
      </c>
      <c r="Q76" t="str">
        <f>VLOOKUP(B76,Code!$A$2:$B$3,2,0)</f>
        <v>maennlich</v>
      </c>
    </row>
    <row r="77" spans="1:17" x14ac:dyDescent="0.25">
      <c r="A77">
        <v>788</v>
      </c>
      <c r="B77">
        <v>1</v>
      </c>
      <c r="C77" s="1">
        <v>21344</v>
      </c>
      <c r="D77">
        <v>1</v>
      </c>
      <c r="E77">
        <v>2</v>
      </c>
      <c r="F77">
        <v>3</v>
      </c>
      <c r="G77" t="s">
        <v>10</v>
      </c>
      <c r="H77">
        <v>41</v>
      </c>
      <c r="I77">
        <v>78808</v>
      </c>
      <c r="J77">
        <v>287663</v>
      </c>
      <c r="K77" s="3">
        <f>I77*Code!$F$1</f>
        <v>85112.639999999999</v>
      </c>
      <c r="L77" s="2">
        <f t="shared" si="4"/>
        <v>40.044715447154474</v>
      </c>
      <c r="M77">
        <f t="shared" ca="1" si="3"/>
        <v>57</v>
      </c>
      <c r="N77" t="str">
        <f t="shared" si="5"/>
        <v>ÖF</v>
      </c>
      <c r="O77" t="str">
        <f>VLOOKUP(E77,Code!$A$8:$B$11,2,FALSE)</f>
        <v>Fachhochschulabschluss</v>
      </c>
      <c r="P77" t="str">
        <f>VLOOKUP(I77,Code!$A$29:$B$33,2,TRUE)</f>
        <v>50000 bis 100000</v>
      </c>
      <c r="Q77" t="str">
        <f>VLOOKUP(B77,Code!$A$2:$B$3,2,0)</f>
        <v>maennlich</v>
      </c>
    </row>
    <row r="78" spans="1:17" x14ac:dyDescent="0.25">
      <c r="A78">
        <v>875</v>
      </c>
      <c r="B78">
        <v>1</v>
      </c>
      <c r="C78" s="1">
        <v>27547</v>
      </c>
      <c r="D78">
        <v>1</v>
      </c>
      <c r="E78">
        <v>1</v>
      </c>
      <c r="F78">
        <v>4</v>
      </c>
      <c r="G78" t="s">
        <v>22</v>
      </c>
      <c r="H78">
        <v>40</v>
      </c>
      <c r="I78">
        <v>78636</v>
      </c>
      <c r="J78">
        <v>42198</v>
      </c>
      <c r="K78" s="3">
        <f>I78*Code!$F$1</f>
        <v>84926.88</v>
      </c>
      <c r="L78" s="2">
        <f t="shared" si="4"/>
        <v>40.956249999999997</v>
      </c>
      <c r="M78">
        <f t="shared" ca="1" si="3"/>
        <v>40</v>
      </c>
      <c r="N78" t="str">
        <f t="shared" si="5"/>
        <v>FI</v>
      </c>
      <c r="O78" t="str">
        <f>VLOOKUP(E78,Code!$A$8:$B$11,2,FALSE)</f>
        <v>Hochschulabschluss</v>
      </c>
      <c r="P78" t="str">
        <f>VLOOKUP(I78,Code!$A$29:$B$33,2,TRUE)</f>
        <v>50000 bis 100000</v>
      </c>
      <c r="Q78" t="str">
        <f>VLOOKUP(B78,Code!$A$2:$B$3,2,0)</f>
        <v>maennlich</v>
      </c>
    </row>
    <row r="79" spans="1:17" x14ac:dyDescent="0.25">
      <c r="A79">
        <v>221</v>
      </c>
      <c r="B79">
        <v>1</v>
      </c>
      <c r="C79" s="1">
        <v>28073</v>
      </c>
      <c r="D79">
        <v>1</v>
      </c>
      <c r="E79">
        <v>1</v>
      </c>
      <c r="F79">
        <v>4</v>
      </c>
      <c r="G79" t="s">
        <v>26</v>
      </c>
      <c r="H79">
        <v>45</v>
      </c>
      <c r="I79">
        <v>78604</v>
      </c>
      <c r="J79">
        <v>187609</v>
      </c>
      <c r="K79" s="3">
        <f>I79*Code!$F$1</f>
        <v>84892.32</v>
      </c>
      <c r="L79" s="2">
        <f t="shared" si="4"/>
        <v>36.390740740740739</v>
      </c>
      <c r="M79">
        <f t="shared" ca="1" si="3"/>
        <v>39</v>
      </c>
      <c r="N79" t="str">
        <f t="shared" si="5"/>
        <v>IT</v>
      </c>
      <c r="O79" t="str">
        <f>VLOOKUP(E79,Code!$A$8:$B$11,2,FALSE)</f>
        <v>Hochschulabschluss</v>
      </c>
      <c r="P79" t="str">
        <f>VLOOKUP(I79,Code!$A$29:$B$33,2,TRUE)</f>
        <v>50000 bis 100000</v>
      </c>
      <c r="Q79" t="str">
        <f>VLOOKUP(B79,Code!$A$2:$B$3,2,0)</f>
        <v>maennlich</v>
      </c>
    </row>
    <row r="80" spans="1:17" x14ac:dyDescent="0.25">
      <c r="A80">
        <v>202</v>
      </c>
      <c r="B80">
        <v>1</v>
      </c>
      <c r="C80" s="1">
        <v>23939</v>
      </c>
      <c r="D80">
        <v>1</v>
      </c>
      <c r="E80">
        <v>3</v>
      </c>
      <c r="F80">
        <v>4</v>
      </c>
      <c r="G80" t="s">
        <v>9</v>
      </c>
      <c r="H80">
        <v>38</v>
      </c>
      <c r="I80">
        <v>77692</v>
      </c>
      <c r="J80">
        <v>75976</v>
      </c>
      <c r="K80" s="3">
        <f>I80*Code!$F$1</f>
        <v>83907.36</v>
      </c>
      <c r="L80" s="2">
        <f t="shared" si="4"/>
        <v>42.594298245614034</v>
      </c>
      <c r="M80">
        <f t="shared" ca="1" si="3"/>
        <v>50</v>
      </c>
      <c r="N80" t="str">
        <f t="shared" si="5"/>
        <v>SO</v>
      </c>
      <c r="O80" t="str">
        <f>VLOOKUP(E80,Code!$A$8:$B$11,2,FALSE)</f>
        <v>Meister</v>
      </c>
      <c r="P80" t="str">
        <f>VLOOKUP(I80,Code!$A$29:$B$33,2,TRUE)</f>
        <v>50000 bis 100000</v>
      </c>
      <c r="Q80" t="str">
        <f>VLOOKUP(B80,Code!$A$2:$B$3,2,0)</f>
        <v>maennlich</v>
      </c>
    </row>
    <row r="81" spans="1:17" x14ac:dyDescent="0.25">
      <c r="A81">
        <v>1310</v>
      </c>
      <c r="B81">
        <v>1</v>
      </c>
      <c r="C81" s="1">
        <v>23826</v>
      </c>
      <c r="D81">
        <v>1</v>
      </c>
      <c r="E81">
        <v>1</v>
      </c>
      <c r="F81">
        <v>2</v>
      </c>
      <c r="G81" t="s">
        <v>22</v>
      </c>
      <c r="H81">
        <v>60</v>
      </c>
      <c r="I81">
        <v>77440</v>
      </c>
      <c r="J81">
        <v>220285</v>
      </c>
      <c r="K81" s="3">
        <f>I81*Code!$F$1</f>
        <v>83635.200000000012</v>
      </c>
      <c r="L81" s="2">
        <f t="shared" si="4"/>
        <v>26.888888888888889</v>
      </c>
      <c r="M81">
        <f t="shared" ca="1" si="3"/>
        <v>50</v>
      </c>
      <c r="N81" t="str">
        <f t="shared" si="5"/>
        <v>FI</v>
      </c>
      <c r="O81" t="str">
        <f>VLOOKUP(E81,Code!$A$8:$B$11,2,FALSE)</f>
        <v>Hochschulabschluss</v>
      </c>
      <c r="P81" t="str">
        <f>VLOOKUP(I81,Code!$A$29:$B$33,2,TRUE)</f>
        <v>50000 bis 100000</v>
      </c>
      <c r="Q81" t="str">
        <f>VLOOKUP(B81,Code!$A$2:$B$3,2,0)</f>
        <v>maennlich</v>
      </c>
    </row>
    <row r="82" spans="1:17" x14ac:dyDescent="0.25">
      <c r="A82">
        <v>2</v>
      </c>
      <c r="B82">
        <v>1</v>
      </c>
      <c r="C82" s="1">
        <v>19918</v>
      </c>
      <c r="D82">
        <v>1</v>
      </c>
      <c r="E82">
        <v>1</v>
      </c>
      <c r="F82">
        <v>3</v>
      </c>
      <c r="G82" t="s">
        <v>10</v>
      </c>
      <c r="H82">
        <v>39</v>
      </c>
      <c r="I82">
        <v>77420</v>
      </c>
      <c r="J82">
        <v>357500</v>
      </c>
      <c r="K82" s="3">
        <f>I82*Code!$F$1</f>
        <v>83613.600000000006</v>
      </c>
      <c r="L82" s="2">
        <f t="shared" si="4"/>
        <v>41.356837606837608</v>
      </c>
      <c r="M82">
        <f t="shared" ca="1" si="3"/>
        <v>61</v>
      </c>
      <c r="N82" t="str">
        <f t="shared" si="5"/>
        <v>ÖF</v>
      </c>
      <c r="O82" t="str">
        <f>VLOOKUP(E82,Code!$A$8:$B$11,2,FALSE)</f>
        <v>Hochschulabschluss</v>
      </c>
      <c r="P82" t="str">
        <f>VLOOKUP(I82,Code!$A$29:$B$33,2,TRUE)</f>
        <v>50000 bis 100000</v>
      </c>
      <c r="Q82" t="str">
        <f>VLOOKUP(B82,Code!$A$2:$B$3,2,0)</f>
        <v>maennlich</v>
      </c>
    </row>
    <row r="83" spans="1:17" x14ac:dyDescent="0.25">
      <c r="A83">
        <v>251</v>
      </c>
      <c r="B83">
        <v>1</v>
      </c>
      <c r="C83" s="1">
        <v>20012</v>
      </c>
      <c r="D83">
        <v>1</v>
      </c>
      <c r="E83">
        <v>4</v>
      </c>
      <c r="F83">
        <v>5</v>
      </c>
      <c r="G83" t="s">
        <v>27</v>
      </c>
      <c r="H83">
        <v>35</v>
      </c>
      <c r="I83">
        <v>77376</v>
      </c>
      <c r="J83">
        <v>350292</v>
      </c>
      <c r="K83" s="3">
        <f>I83*Code!$F$1</f>
        <v>83566.080000000002</v>
      </c>
      <c r="L83" s="2">
        <f t="shared" si="4"/>
        <v>46.057142857142857</v>
      </c>
      <c r="M83">
        <f t="shared" ca="1" si="3"/>
        <v>61</v>
      </c>
      <c r="N83" t="str">
        <f t="shared" si="5"/>
        <v>IN</v>
      </c>
      <c r="O83" t="str">
        <f>VLOOKUP(E83,Code!$A$8:$B$11,2,FALSE)</f>
        <v>Lehrabschluss</v>
      </c>
      <c r="P83" t="str">
        <f>VLOOKUP(I83,Code!$A$29:$B$33,2,TRUE)</f>
        <v>50000 bis 100000</v>
      </c>
      <c r="Q83" t="str">
        <f>VLOOKUP(B83,Code!$A$2:$B$3,2,0)</f>
        <v>maennlich</v>
      </c>
    </row>
    <row r="84" spans="1:17" x14ac:dyDescent="0.25">
      <c r="A84">
        <v>1017</v>
      </c>
      <c r="B84">
        <v>1</v>
      </c>
      <c r="C84" s="1">
        <v>24073</v>
      </c>
      <c r="D84">
        <v>1</v>
      </c>
      <c r="E84">
        <v>2</v>
      </c>
      <c r="F84">
        <v>4</v>
      </c>
      <c r="G84" t="s">
        <v>14</v>
      </c>
      <c r="H84">
        <v>40</v>
      </c>
      <c r="I84">
        <v>77104</v>
      </c>
      <c r="J84">
        <v>409974</v>
      </c>
      <c r="K84" s="3">
        <f>I84*Code!$F$1</f>
        <v>83272.320000000007</v>
      </c>
      <c r="L84" s="2">
        <f t="shared" si="4"/>
        <v>40.158333333333331</v>
      </c>
      <c r="M84">
        <f t="shared" ca="1" si="3"/>
        <v>50</v>
      </c>
      <c r="N84" t="str">
        <f t="shared" si="5"/>
        <v>CO</v>
      </c>
      <c r="O84" t="str">
        <f>VLOOKUP(E84,Code!$A$8:$B$11,2,FALSE)</f>
        <v>Fachhochschulabschluss</v>
      </c>
      <c r="P84" t="str">
        <f>VLOOKUP(I84,Code!$A$29:$B$33,2,TRUE)</f>
        <v>50000 bis 100000</v>
      </c>
      <c r="Q84" t="str">
        <f>VLOOKUP(B84,Code!$A$2:$B$3,2,0)</f>
        <v>maennlich</v>
      </c>
    </row>
    <row r="85" spans="1:17" x14ac:dyDescent="0.25">
      <c r="A85">
        <v>841</v>
      </c>
      <c r="B85">
        <v>1</v>
      </c>
      <c r="C85" s="1">
        <v>22566</v>
      </c>
      <c r="D85">
        <v>2</v>
      </c>
      <c r="E85">
        <v>2</v>
      </c>
      <c r="F85">
        <v>4</v>
      </c>
      <c r="G85" t="s">
        <v>11</v>
      </c>
      <c r="H85">
        <v>40</v>
      </c>
      <c r="I85">
        <v>77020</v>
      </c>
      <c r="J85">
        <v>408947</v>
      </c>
      <c r="K85" s="3">
        <f>I85*Code!$F$1</f>
        <v>83181.600000000006</v>
      </c>
      <c r="L85" s="2">
        <f t="shared" si="4"/>
        <v>40.114583333333336</v>
      </c>
      <c r="M85">
        <f t="shared" ca="1" si="3"/>
        <v>54</v>
      </c>
      <c r="N85" t="str">
        <f t="shared" si="5"/>
        <v>IT</v>
      </c>
      <c r="O85" t="str">
        <f>VLOOKUP(E85,Code!$A$8:$B$11,2,FALSE)</f>
        <v>Fachhochschulabschluss</v>
      </c>
      <c r="P85" t="str">
        <f>VLOOKUP(I85,Code!$A$29:$B$33,2,TRUE)</f>
        <v>50000 bis 100000</v>
      </c>
      <c r="Q85" t="str">
        <f>VLOOKUP(B85,Code!$A$2:$B$3,2,0)</f>
        <v>maennlich</v>
      </c>
    </row>
    <row r="86" spans="1:17" x14ac:dyDescent="0.25">
      <c r="A86">
        <v>29</v>
      </c>
      <c r="B86">
        <v>1</v>
      </c>
      <c r="C86" s="1">
        <v>19200</v>
      </c>
      <c r="D86">
        <v>1</v>
      </c>
      <c r="E86">
        <v>1</v>
      </c>
      <c r="F86">
        <v>3</v>
      </c>
      <c r="G86" t="s">
        <v>10</v>
      </c>
      <c r="H86">
        <v>40</v>
      </c>
      <c r="I86">
        <v>76800</v>
      </c>
      <c r="J86">
        <v>172559</v>
      </c>
      <c r="K86" s="3">
        <f>I86*Code!$F$1</f>
        <v>82944</v>
      </c>
      <c r="L86" s="2">
        <f t="shared" si="4"/>
        <v>40</v>
      </c>
      <c r="M86">
        <f t="shared" ca="1" si="3"/>
        <v>63</v>
      </c>
      <c r="N86" t="str">
        <f t="shared" si="5"/>
        <v>ÖF</v>
      </c>
      <c r="O86" t="str">
        <f>VLOOKUP(E86,Code!$A$8:$B$11,2,FALSE)</f>
        <v>Hochschulabschluss</v>
      </c>
      <c r="P86" t="str">
        <f>VLOOKUP(I86,Code!$A$29:$B$33,2,TRUE)</f>
        <v>50000 bis 100000</v>
      </c>
      <c r="Q86" t="str">
        <f>VLOOKUP(B86,Code!$A$2:$B$3,2,0)</f>
        <v>maennlich</v>
      </c>
    </row>
    <row r="87" spans="1:17" x14ac:dyDescent="0.25">
      <c r="A87">
        <v>409</v>
      </c>
      <c r="B87">
        <v>1</v>
      </c>
      <c r="C87" s="1">
        <v>29718</v>
      </c>
      <c r="D87">
        <v>1</v>
      </c>
      <c r="E87">
        <v>1</v>
      </c>
      <c r="F87">
        <v>4</v>
      </c>
      <c r="G87" t="s">
        <v>9</v>
      </c>
      <c r="H87">
        <v>39</v>
      </c>
      <c r="I87">
        <v>76684</v>
      </c>
      <c r="J87">
        <v>67190</v>
      </c>
      <c r="K87" s="3">
        <f>I87*Code!$F$1</f>
        <v>82818.720000000001</v>
      </c>
      <c r="L87" s="2">
        <f t="shared" si="4"/>
        <v>40.963675213675216</v>
      </c>
      <c r="M87">
        <f t="shared" ca="1" si="3"/>
        <v>34</v>
      </c>
      <c r="N87" t="str">
        <f t="shared" si="5"/>
        <v>SO</v>
      </c>
      <c r="O87" t="str">
        <f>VLOOKUP(E87,Code!$A$8:$B$11,2,FALSE)</f>
        <v>Hochschulabschluss</v>
      </c>
      <c r="P87" t="str">
        <f>VLOOKUP(I87,Code!$A$29:$B$33,2,TRUE)</f>
        <v>50000 bis 100000</v>
      </c>
      <c r="Q87" t="str">
        <f>VLOOKUP(B87,Code!$A$2:$B$3,2,0)</f>
        <v>maennlich</v>
      </c>
    </row>
    <row r="88" spans="1:17" x14ac:dyDescent="0.25">
      <c r="A88">
        <v>576</v>
      </c>
      <c r="B88">
        <v>1</v>
      </c>
      <c r="C88" s="1">
        <v>24436</v>
      </c>
      <c r="D88">
        <v>1</v>
      </c>
      <c r="E88">
        <v>2</v>
      </c>
      <c r="F88">
        <v>4</v>
      </c>
      <c r="G88" t="s">
        <v>26</v>
      </c>
      <c r="H88">
        <v>40</v>
      </c>
      <c r="I88">
        <v>76524</v>
      </c>
      <c r="J88">
        <v>307637</v>
      </c>
      <c r="K88" s="3">
        <f>I88*Code!$F$1</f>
        <v>82645.919999999998</v>
      </c>
      <c r="L88" s="2">
        <f t="shared" si="4"/>
        <v>39.856250000000003</v>
      </c>
      <c r="M88">
        <f t="shared" ca="1" si="3"/>
        <v>49</v>
      </c>
      <c r="N88" t="str">
        <f t="shared" si="5"/>
        <v>IT</v>
      </c>
      <c r="O88" t="str">
        <f>VLOOKUP(E88,Code!$A$8:$B$11,2,FALSE)</f>
        <v>Fachhochschulabschluss</v>
      </c>
      <c r="P88" t="str">
        <f>VLOOKUP(I88,Code!$A$29:$B$33,2,TRUE)</f>
        <v>50000 bis 100000</v>
      </c>
      <c r="Q88" t="str">
        <f>VLOOKUP(B88,Code!$A$2:$B$3,2,0)</f>
        <v>maennlich</v>
      </c>
    </row>
    <row r="89" spans="1:17" x14ac:dyDescent="0.25">
      <c r="A89">
        <v>1307</v>
      </c>
      <c r="B89">
        <v>1</v>
      </c>
      <c r="C89" s="1">
        <v>24247</v>
      </c>
      <c r="D89">
        <v>1</v>
      </c>
      <c r="E89">
        <v>1</v>
      </c>
      <c r="F89">
        <v>4</v>
      </c>
      <c r="G89" t="s">
        <v>11</v>
      </c>
      <c r="H89">
        <v>44</v>
      </c>
      <c r="I89">
        <v>76036</v>
      </c>
      <c r="J89">
        <v>205713</v>
      </c>
      <c r="K89" s="3">
        <f>I89*Code!$F$1</f>
        <v>82118.880000000005</v>
      </c>
      <c r="L89" s="2">
        <f t="shared" si="4"/>
        <v>36.001893939393938</v>
      </c>
      <c r="M89">
        <f t="shared" ca="1" si="3"/>
        <v>49</v>
      </c>
      <c r="N89" t="str">
        <f t="shared" si="5"/>
        <v>IT</v>
      </c>
      <c r="O89" t="str">
        <f>VLOOKUP(E89,Code!$A$8:$B$11,2,FALSE)</f>
        <v>Hochschulabschluss</v>
      </c>
      <c r="P89" t="str">
        <f>VLOOKUP(I89,Code!$A$29:$B$33,2,TRUE)</f>
        <v>50000 bis 100000</v>
      </c>
      <c r="Q89" t="str">
        <f>VLOOKUP(B89,Code!$A$2:$B$3,2,0)</f>
        <v>maennlich</v>
      </c>
    </row>
    <row r="90" spans="1:17" x14ac:dyDescent="0.25">
      <c r="A90">
        <v>877</v>
      </c>
      <c r="B90">
        <v>1</v>
      </c>
      <c r="C90" s="1">
        <v>19591</v>
      </c>
      <c r="D90">
        <v>1</v>
      </c>
      <c r="E90">
        <v>2</v>
      </c>
      <c r="F90">
        <v>2</v>
      </c>
      <c r="G90" t="s">
        <v>19</v>
      </c>
      <c r="H90">
        <v>40</v>
      </c>
      <c r="I90">
        <v>75968</v>
      </c>
      <c r="J90">
        <v>187597</v>
      </c>
      <c r="K90" s="3">
        <f>I90*Code!$F$1</f>
        <v>82045.440000000002</v>
      </c>
      <c r="L90" s="2">
        <f t="shared" si="4"/>
        <v>39.56666666666667</v>
      </c>
      <c r="M90">
        <f t="shared" ca="1" si="3"/>
        <v>62</v>
      </c>
      <c r="N90" t="str">
        <f t="shared" si="5"/>
        <v>FI</v>
      </c>
      <c r="O90" t="str">
        <f>VLOOKUP(E90,Code!$A$8:$B$11,2,FALSE)</f>
        <v>Fachhochschulabschluss</v>
      </c>
      <c r="P90" t="str">
        <f>VLOOKUP(I90,Code!$A$29:$B$33,2,TRUE)</f>
        <v>50000 bis 100000</v>
      </c>
      <c r="Q90" t="str">
        <f>VLOOKUP(B90,Code!$A$2:$B$3,2,0)</f>
        <v>maennlich</v>
      </c>
    </row>
    <row r="91" spans="1:17" x14ac:dyDescent="0.25">
      <c r="A91">
        <v>200</v>
      </c>
      <c r="B91">
        <v>1</v>
      </c>
      <c r="C91" s="1">
        <v>21725</v>
      </c>
      <c r="D91">
        <v>1</v>
      </c>
      <c r="E91">
        <v>2</v>
      </c>
      <c r="F91">
        <v>3</v>
      </c>
      <c r="G91" t="s">
        <v>10</v>
      </c>
      <c r="H91">
        <v>40</v>
      </c>
      <c r="I91">
        <v>75964</v>
      </c>
      <c r="J91">
        <v>186428</v>
      </c>
      <c r="K91" s="3">
        <f>I91*Code!$F$1</f>
        <v>82041.12000000001</v>
      </c>
      <c r="L91" s="2">
        <f t="shared" si="4"/>
        <v>39.564583333333331</v>
      </c>
      <c r="M91">
        <f t="shared" ca="1" si="3"/>
        <v>56</v>
      </c>
      <c r="N91" t="str">
        <f t="shared" si="5"/>
        <v>ÖF</v>
      </c>
      <c r="O91" t="str">
        <f>VLOOKUP(E91,Code!$A$8:$B$11,2,FALSE)</f>
        <v>Fachhochschulabschluss</v>
      </c>
      <c r="P91" t="str">
        <f>VLOOKUP(I91,Code!$A$29:$B$33,2,TRUE)</f>
        <v>50000 bis 100000</v>
      </c>
      <c r="Q91" t="str">
        <f>VLOOKUP(B91,Code!$A$2:$B$3,2,0)</f>
        <v>maennlich</v>
      </c>
    </row>
    <row r="92" spans="1:17" x14ac:dyDescent="0.25">
      <c r="A92">
        <v>808</v>
      </c>
      <c r="B92">
        <v>1</v>
      </c>
      <c r="C92" s="1">
        <v>17922</v>
      </c>
      <c r="D92">
        <v>1</v>
      </c>
      <c r="E92">
        <v>2</v>
      </c>
      <c r="F92">
        <v>2</v>
      </c>
      <c r="G92" t="s">
        <v>9</v>
      </c>
      <c r="H92">
        <v>35</v>
      </c>
      <c r="I92">
        <v>75880</v>
      </c>
      <c r="J92">
        <v>631400</v>
      </c>
      <c r="K92" s="3">
        <f>I92*Code!$F$1</f>
        <v>81950.400000000009</v>
      </c>
      <c r="L92" s="2">
        <f t="shared" si="4"/>
        <v>45.166666666666664</v>
      </c>
      <c r="M92">
        <f t="shared" ca="1" si="3"/>
        <v>67</v>
      </c>
      <c r="N92" t="str">
        <f t="shared" si="5"/>
        <v>SO</v>
      </c>
      <c r="O92" t="str">
        <f>VLOOKUP(E92,Code!$A$8:$B$11,2,FALSE)</f>
        <v>Fachhochschulabschluss</v>
      </c>
      <c r="P92" t="str">
        <f>VLOOKUP(I92,Code!$A$29:$B$33,2,TRUE)</f>
        <v>50000 bis 100000</v>
      </c>
      <c r="Q92" t="str">
        <f>VLOOKUP(B92,Code!$A$2:$B$3,2,0)</f>
        <v>maennlich</v>
      </c>
    </row>
    <row r="93" spans="1:17" x14ac:dyDescent="0.25">
      <c r="A93">
        <v>469</v>
      </c>
      <c r="B93">
        <v>1</v>
      </c>
      <c r="C93" s="1">
        <v>25421</v>
      </c>
      <c r="D93">
        <v>1</v>
      </c>
      <c r="E93">
        <v>1</v>
      </c>
      <c r="F93">
        <v>4</v>
      </c>
      <c r="G93" t="s">
        <v>22</v>
      </c>
      <c r="H93">
        <v>55</v>
      </c>
      <c r="I93">
        <v>75524</v>
      </c>
      <c r="J93">
        <v>85980</v>
      </c>
      <c r="K93" s="3">
        <f>I93*Code!$F$1</f>
        <v>81565.919999999998</v>
      </c>
      <c r="L93" s="2">
        <f t="shared" si="4"/>
        <v>28.607575757575759</v>
      </c>
      <c r="M93">
        <f t="shared" ca="1" si="3"/>
        <v>46</v>
      </c>
      <c r="N93" t="str">
        <f t="shared" si="5"/>
        <v>FI</v>
      </c>
      <c r="O93" t="str">
        <f>VLOOKUP(E93,Code!$A$8:$B$11,2,FALSE)</f>
        <v>Hochschulabschluss</v>
      </c>
      <c r="P93" t="str">
        <f>VLOOKUP(I93,Code!$A$29:$B$33,2,TRUE)</f>
        <v>50000 bis 100000</v>
      </c>
      <c r="Q93" t="str">
        <f>VLOOKUP(B93,Code!$A$2:$B$3,2,0)</f>
        <v>maennlich</v>
      </c>
    </row>
    <row r="94" spans="1:17" x14ac:dyDescent="0.25">
      <c r="A94">
        <v>345</v>
      </c>
      <c r="B94">
        <v>1</v>
      </c>
      <c r="C94" s="1">
        <v>28168</v>
      </c>
      <c r="D94">
        <v>1</v>
      </c>
      <c r="E94">
        <v>1</v>
      </c>
      <c r="F94">
        <v>4</v>
      </c>
      <c r="G94" t="s">
        <v>23</v>
      </c>
      <c r="H94">
        <v>40</v>
      </c>
      <c r="I94">
        <v>75452</v>
      </c>
      <c r="J94">
        <v>10494</v>
      </c>
      <c r="K94" s="3">
        <f>I94*Code!$F$1</f>
        <v>81488.160000000003</v>
      </c>
      <c r="L94" s="2">
        <f t="shared" si="4"/>
        <v>39.297916666666666</v>
      </c>
      <c r="M94">
        <f t="shared" ca="1" si="3"/>
        <v>39</v>
      </c>
      <c r="N94" t="str">
        <f t="shared" si="5"/>
        <v>SO</v>
      </c>
      <c r="O94" t="str">
        <f>VLOOKUP(E94,Code!$A$8:$B$11,2,FALSE)</f>
        <v>Hochschulabschluss</v>
      </c>
      <c r="P94" t="str">
        <f>VLOOKUP(I94,Code!$A$29:$B$33,2,TRUE)</f>
        <v>50000 bis 100000</v>
      </c>
      <c r="Q94" t="str">
        <f>VLOOKUP(B94,Code!$A$2:$B$3,2,0)</f>
        <v>maennlich</v>
      </c>
    </row>
    <row r="95" spans="1:17" x14ac:dyDescent="0.25">
      <c r="A95">
        <v>46</v>
      </c>
      <c r="B95">
        <v>2</v>
      </c>
      <c r="C95" s="1">
        <v>30243</v>
      </c>
      <c r="D95">
        <v>1</v>
      </c>
      <c r="E95">
        <v>2</v>
      </c>
      <c r="F95">
        <v>3</v>
      </c>
      <c r="G95" t="s">
        <v>10</v>
      </c>
      <c r="H95">
        <v>36</v>
      </c>
      <c r="I95">
        <v>75260</v>
      </c>
      <c r="J95">
        <v>6500</v>
      </c>
      <c r="K95" s="3">
        <f>I95*Code!$F$1</f>
        <v>81280.800000000003</v>
      </c>
      <c r="L95" s="2">
        <f t="shared" si="4"/>
        <v>43.55324074074074</v>
      </c>
      <c r="M95">
        <f t="shared" ca="1" si="3"/>
        <v>33</v>
      </c>
      <c r="N95" t="str">
        <f t="shared" si="5"/>
        <v>ÖF</v>
      </c>
      <c r="O95" t="str">
        <f>VLOOKUP(E95,Code!$A$8:$B$11,2,FALSE)</f>
        <v>Fachhochschulabschluss</v>
      </c>
      <c r="P95" t="str">
        <f>VLOOKUP(I95,Code!$A$29:$B$33,2,TRUE)</f>
        <v>50000 bis 100000</v>
      </c>
      <c r="Q95" t="str">
        <f>VLOOKUP(B95,Code!$A$2:$B$3,2,0)</f>
        <v>weiblich</v>
      </c>
    </row>
    <row r="96" spans="1:17" x14ac:dyDescent="0.25">
      <c r="A96">
        <v>417</v>
      </c>
      <c r="B96">
        <v>1</v>
      </c>
      <c r="C96" s="1">
        <v>23546</v>
      </c>
      <c r="D96">
        <v>1</v>
      </c>
      <c r="E96">
        <v>1</v>
      </c>
      <c r="F96">
        <v>3</v>
      </c>
      <c r="G96" t="s">
        <v>10</v>
      </c>
      <c r="H96">
        <v>50</v>
      </c>
      <c r="I96">
        <v>74932</v>
      </c>
      <c r="J96">
        <v>140250</v>
      </c>
      <c r="K96" s="3">
        <f>I96*Code!$F$1</f>
        <v>80926.560000000012</v>
      </c>
      <c r="L96" s="2">
        <f t="shared" si="4"/>
        <v>31.221666666666668</v>
      </c>
      <c r="M96">
        <f t="shared" ca="1" si="3"/>
        <v>51</v>
      </c>
      <c r="N96" t="str">
        <f t="shared" si="5"/>
        <v>ÖF</v>
      </c>
      <c r="O96" t="str">
        <f>VLOOKUP(E96,Code!$A$8:$B$11,2,FALSE)</f>
        <v>Hochschulabschluss</v>
      </c>
      <c r="P96" t="str">
        <f>VLOOKUP(I96,Code!$A$29:$B$33,2,TRUE)</f>
        <v>50000 bis 100000</v>
      </c>
      <c r="Q96" t="str">
        <f>VLOOKUP(B96,Code!$A$2:$B$3,2,0)</f>
        <v>maennlich</v>
      </c>
    </row>
    <row r="97" spans="1:17" x14ac:dyDescent="0.25">
      <c r="A97">
        <v>534</v>
      </c>
      <c r="B97">
        <v>1</v>
      </c>
      <c r="C97" s="1">
        <v>22459</v>
      </c>
      <c r="D97">
        <v>1</v>
      </c>
      <c r="E97">
        <v>1</v>
      </c>
      <c r="F97">
        <v>3</v>
      </c>
      <c r="G97" t="s">
        <v>10</v>
      </c>
      <c r="H97">
        <v>38</v>
      </c>
      <c r="I97">
        <v>74784</v>
      </c>
      <c r="J97">
        <v>329197</v>
      </c>
      <c r="K97" s="3">
        <f>I97*Code!$F$1</f>
        <v>80766.720000000001</v>
      </c>
      <c r="L97" s="2">
        <f t="shared" si="4"/>
        <v>41</v>
      </c>
      <c r="M97">
        <f t="shared" ca="1" si="3"/>
        <v>54</v>
      </c>
      <c r="N97" t="str">
        <f t="shared" si="5"/>
        <v>ÖF</v>
      </c>
      <c r="O97" t="str">
        <f>VLOOKUP(E97,Code!$A$8:$B$11,2,FALSE)</f>
        <v>Hochschulabschluss</v>
      </c>
      <c r="P97" t="str">
        <f>VLOOKUP(I97,Code!$A$29:$B$33,2,TRUE)</f>
        <v>50000 bis 100000</v>
      </c>
      <c r="Q97" t="str">
        <f>VLOOKUP(B97,Code!$A$2:$B$3,2,0)</f>
        <v>maennlich</v>
      </c>
    </row>
    <row r="98" spans="1:17" x14ac:dyDescent="0.25">
      <c r="A98">
        <v>277</v>
      </c>
      <c r="B98">
        <v>1</v>
      </c>
      <c r="C98" s="1">
        <v>25835</v>
      </c>
      <c r="D98">
        <v>1</v>
      </c>
      <c r="E98">
        <v>2</v>
      </c>
      <c r="F98">
        <v>3</v>
      </c>
      <c r="G98" t="s">
        <v>10</v>
      </c>
      <c r="H98">
        <v>39</v>
      </c>
      <c r="I98">
        <v>74680</v>
      </c>
      <c r="J98">
        <v>140985</v>
      </c>
      <c r="K98" s="3">
        <f>I98*Code!$F$1</f>
        <v>80654.400000000009</v>
      </c>
      <c r="L98" s="2">
        <f t="shared" si="4"/>
        <v>39.893162393162392</v>
      </c>
      <c r="M98">
        <f t="shared" ca="1" si="3"/>
        <v>45</v>
      </c>
      <c r="N98" t="str">
        <f t="shared" si="5"/>
        <v>ÖF</v>
      </c>
      <c r="O98" t="str">
        <f>VLOOKUP(E98,Code!$A$8:$B$11,2,FALSE)</f>
        <v>Fachhochschulabschluss</v>
      </c>
      <c r="P98" t="str">
        <f>VLOOKUP(I98,Code!$A$29:$B$33,2,TRUE)</f>
        <v>50000 bis 100000</v>
      </c>
      <c r="Q98" t="str">
        <f>VLOOKUP(B98,Code!$A$2:$B$3,2,0)</f>
        <v>maennlich</v>
      </c>
    </row>
    <row r="99" spans="1:17" x14ac:dyDescent="0.25">
      <c r="A99">
        <v>634</v>
      </c>
      <c r="B99">
        <v>1</v>
      </c>
      <c r="C99" s="1">
        <v>23095</v>
      </c>
      <c r="D99">
        <v>1</v>
      </c>
      <c r="E99">
        <v>1</v>
      </c>
      <c r="F99">
        <v>4</v>
      </c>
      <c r="G99" t="s">
        <v>14</v>
      </c>
      <c r="H99">
        <v>55</v>
      </c>
      <c r="I99">
        <v>74672</v>
      </c>
      <c r="J99">
        <v>377765</v>
      </c>
      <c r="K99" s="3">
        <f>I99*Code!$F$1</f>
        <v>80645.760000000009</v>
      </c>
      <c r="L99" s="2">
        <f t="shared" si="4"/>
        <v>28.284848484848485</v>
      </c>
      <c r="M99">
        <f t="shared" ca="1" si="3"/>
        <v>52</v>
      </c>
      <c r="N99" t="str">
        <f t="shared" si="5"/>
        <v>CO</v>
      </c>
      <c r="O99" t="str">
        <f>VLOOKUP(E99,Code!$A$8:$B$11,2,FALSE)</f>
        <v>Hochschulabschluss</v>
      </c>
      <c r="P99" t="str">
        <f>VLOOKUP(I99,Code!$A$29:$B$33,2,TRUE)</f>
        <v>50000 bis 100000</v>
      </c>
      <c r="Q99" t="str">
        <f>VLOOKUP(B99,Code!$A$2:$B$3,2,0)</f>
        <v>maennlich</v>
      </c>
    </row>
    <row r="100" spans="1:17" x14ac:dyDescent="0.25">
      <c r="A100">
        <v>680</v>
      </c>
      <c r="B100">
        <v>2</v>
      </c>
      <c r="C100" s="1">
        <v>23170</v>
      </c>
      <c r="D100">
        <v>1</v>
      </c>
      <c r="E100">
        <v>4</v>
      </c>
      <c r="F100">
        <v>4</v>
      </c>
      <c r="G100" t="s">
        <v>19</v>
      </c>
      <c r="H100">
        <v>38</v>
      </c>
      <c r="I100">
        <v>74232</v>
      </c>
      <c r="J100">
        <v>0</v>
      </c>
      <c r="K100" s="3">
        <f>I100*Code!$F$1</f>
        <v>80170.560000000012</v>
      </c>
      <c r="L100" s="2">
        <f t="shared" si="4"/>
        <v>40.69736842105263</v>
      </c>
      <c r="M100">
        <f t="shared" ca="1" si="3"/>
        <v>52</v>
      </c>
      <c r="N100" t="str">
        <f t="shared" si="5"/>
        <v>FI</v>
      </c>
      <c r="O100" t="str">
        <f>VLOOKUP(E100,Code!$A$8:$B$11,2,FALSE)</f>
        <v>Lehrabschluss</v>
      </c>
      <c r="P100" t="str">
        <f>VLOOKUP(I100,Code!$A$29:$B$33,2,TRUE)</f>
        <v>50000 bis 100000</v>
      </c>
      <c r="Q100" t="str">
        <f>VLOOKUP(B100,Code!$A$2:$B$3,2,0)</f>
        <v>weiblich</v>
      </c>
    </row>
    <row r="101" spans="1:17" x14ac:dyDescent="0.25">
      <c r="A101">
        <v>827</v>
      </c>
      <c r="B101">
        <v>1</v>
      </c>
      <c r="C101" s="1">
        <v>23000</v>
      </c>
      <c r="D101">
        <v>1</v>
      </c>
      <c r="E101">
        <v>1</v>
      </c>
      <c r="F101">
        <v>2</v>
      </c>
      <c r="G101" t="s">
        <v>11</v>
      </c>
      <c r="H101">
        <v>35</v>
      </c>
      <c r="I101">
        <v>74164</v>
      </c>
      <c r="J101">
        <v>720297</v>
      </c>
      <c r="K101" s="3">
        <f>I101*Code!$F$1</f>
        <v>80097.12000000001</v>
      </c>
      <c r="L101" s="2">
        <f t="shared" si="4"/>
        <v>44.145238095238092</v>
      </c>
      <c r="M101">
        <f t="shared" ca="1" si="3"/>
        <v>53</v>
      </c>
      <c r="N101" t="str">
        <f t="shared" si="5"/>
        <v>IT</v>
      </c>
      <c r="O101" t="str">
        <f>VLOOKUP(E101,Code!$A$8:$B$11,2,FALSE)</f>
        <v>Hochschulabschluss</v>
      </c>
      <c r="P101" t="str">
        <f>VLOOKUP(I101,Code!$A$29:$B$33,2,TRUE)</f>
        <v>50000 bis 100000</v>
      </c>
      <c r="Q101" t="str">
        <f>VLOOKUP(B101,Code!$A$2:$B$3,2,0)</f>
        <v>maennlich</v>
      </c>
    </row>
    <row r="102" spans="1:17" x14ac:dyDescent="0.25">
      <c r="A102">
        <v>482</v>
      </c>
      <c r="B102">
        <v>1</v>
      </c>
      <c r="C102" s="1">
        <v>20155</v>
      </c>
      <c r="D102">
        <v>1</v>
      </c>
      <c r="E102">
        <v>3</v>
      </c>
      <c r="F102">
        <v>3</v>
      </c>
      <c r="G102" t="s">
        <v>10</v>
      </c>
      <c r="H102">
        <v>38</v>
      </c>
      <c r="I102">
        <v>73732</v>
      </c>
      <c r="J102">
        <v>221478</v>
      </c>
      <c r="K102" s="3">
        <f>I102*Code!$F$1</f>
        <v>79630.560000000012</v>
      </c>
      <c r="L102" s="2">
        <f t="shared" si="4"/>
        <v>40.423245614035089</v>
      </c>
      <c r="M102">
        <f t="shared" ca="1" si="3"/>
        <v>61</v>
      </c>
      <c r="N102" t="str">
        <f t="shared" si="5"/>
        <v>ÖF</v>
      </c>
      <c r="O102" t="str">
        <f>VLOOKUP(E102,Code!$A$8:$B$11,2,FALSE)</f>
        <v>Meister</v>
      </c>
      <c r="P102" t="str">
        <f>VLOOKUP(I102,Code!$A$29:$B$33,2,TRUE)</f>
        <v>50000 bis 100000</v>
      </c>
      <c r="Q102" t="str">
        <f>VLOOKUP(B102,Code!$A$2:$B$3,2,0)</f>
        <v>maennlich</v>
      </c>
    </row>
    <row r="103" spans="1:17" x14ac:dyDescent="0.25">
      <c r="A103">
        <v>13</v>
      </c>
      <c r="B103">
        <v>1</v>
      </c>
      <c r="C103" s="1">
        <v>27966</v>
      </c>
      <c r="D103">
        <v>1</v>
      </c>
      <c r="E103">
        <v>4</v>
      </c>
      <c r="F103">
        <v>3</v>
      </c>
      <c r="G103" t="s">
        <v>10</v>
      </c>
      <c r="H103">
        <v>40</v>
      </c>
      <c r="I103">
        <v>73612</v>
      </c>
      <c r="J103">
        <v>139174</v>
      </c>
      <c r="K103" s="3">
        <f>I103*Code!$F$1</f>
        <v>79500.960000000006</v>
      </c>
      <c r="L103" s="2">
        <f t="shared" si="4"/>
        <v>38.33958333333333</v>
      </c>
      <c r="M103">
        <f t="shared" ca="1" si="3"/>
        <v>39</v>
      </c>
      <c r="N103" t="str">
        <f t="shared" si="5"/>
        <v>ÖF</v>
      </c>
      <c r="O103" t="str">
        <f>VLOOKUP(E103,Code!$A$8:$B$11,2,FALSE)</f>
        <v>Lehrabschluss</v>
      </c>
      <c r="P103" t="str">
        <f>VLOOKUP(I103,Code!$A$29:$B$33,2,TRUE)</f>
        <v>50000 bis 100000</v>
      </c>
      <c r="Q103" t="str">
        <f>VLOOKUP(B103,Code!$A$2:$B$3,2,0)</f>
        <v>maennlich</v>
      </c>
    </row>
    <row r="104" spans="1:17" x14ac:dyDescent="0.25">
      <c r="A104">
        <v>598</v>
      </c>
      <c r="B104">
        <v>2</v>
      </c>
      <c r="C104" s="1">
        <v>29045</v>
      </c>
      <c r="D104">
        <v>1</v>
      </c>
      <c r="E104">
        <v>3</v>
      </c>
      <c r="F104">
        <v>2</v>
      </c>
      <c r="G104" t="s">
        <v>18</v>
      </c>
      <c r="H104">
        <v>25</v>
      </c>
      <c r="I104">
        <v>73528</v>
      </c>
      <c r="J104">
        <v>19759</v>
      </c>
      <c r="K104" s="3">
        <f>I104*Code!$F$1</f>
        <v>79410.240000000005</v>
      </c>
      <c r="L104" s="2">
        <f t="shared" si="4"/>
        <v>61.273333333333333</v>
      </c>
      <c r="M104">
        <f t="shared" ca="1" si="3"/>
        <v>36</v>
      </c>
      <c r="N104" t="str">
        <f t="shared" si="5"/>
        <v>CO</v>
      </c>
      <c r="O104" t="str">
        <f>VLOOKUP(E104,Code!$A$8:$B$11,2,FALSE)</f>
        <v>Meister</v>
      </c>
      <c r="P104" t="str">
        <f>VLOOKUP(I104,Code!$A$29:$B$33,2,TRUE)</f>
        <v>50000 bis 100000</v>
      </c>
      <c r="Q104" t="str">
        <f>VLOOKUP(B104,Code!$A$2:$B$3,2,0)</f>
        <v>weiblich</v>
      </c>
    </row>
    <row r="105" spans="1:17" x14ac:dyDescent="0.25">
      <c r="A105">
        <v>1150</v>
      </c>
      <c r="B105">
        <v>2</v>
      </c>
      <c r="C105" s="1">
        <v>27000</v>
      </c>
      <c r="D105">
        <v>1</v>
      </c>
      <c r="E105">
        <v>1</v>
      </c>
      <c r="F105">
        <v>4</v>
      </c>
      <c r="G105" t="s">
        <v>23</v>
      </c>
      <c r="H105">
        <v>40</v>
      </c>
      <c r="I105">
        <v>73284</v>
      </c>
      <c r="J105">
        <v>94771</v>
      </c>
      <c r="K105" s="3">
        <f>I105*Code!$F$1</f>
        <v>79146.720000000001</v>
      </c>
      <c r="L105" s="2">
        <f t="shared" si="4"/>
        <v>38.168750000000003</v>
      </c>
      <c r="M105">
        <f t="shared" ca="1" si="3"/>
        <v>42</v>
      </c>
      <c r="N105" t="str">
        <f t="shared" si="5"/>
        <v>SO</v>
      </c>
      <c r="O105" t="str">
        <f>VLOOKUP(E105,Code!$A$8:$B$11,2,FALSE)</f>
        <v>Hochschulabschluss</v>
      </c>
      <c r="P105" t="str">
        <f>VLOOKUP(I105,Code!$A$29:$B$33,2,TRUE)</f>
        <v>50000 bis 100000</v>
      </c>
      <c r="Q105" t="str">
        <f>VLOOKUP(B105,Code!$A$2:$B$3,2,0)</f>
        <v>weiblich</v>
      </c>
    </row>
    <row r="106" spans="1:17" x14ac:dyDescent="0.25">
      <c r="A106">
        <v>969</v>
      </c>
      <c r="B106">
        <v>1</v>
      </c>
      <c r="C106" s="1">
        <v>20258</v>
      </c>
      <c r="D106">
        <v>1</v>
      </c>
      <c r="E106">
        <v>3</v>
      </c>
      <c r="F106">
        <v>4</v>
      </c>
      <c r="G106" t="s">
        <v>14</v>
      </c>
      <c r="H106">
        <v>30</v>
      </c>
      <c r="I106">
        <v>72980</v>
      </c>
      <c r="J106">
        <v>278516</v>
      </c>
      <c r="K106" s="3">
        <f>I106*Code!$F$1</f>
        <v>78818.400000000009</v>
      </c>
      <c r="L106" s="2">
        <f t="shared" si="4"/>
        <v>50.680555555555557</v>
      </c>
      <c r="M106">
        <f t="shared" ca="1" si="3"/>
        <v>60</v>
      </c>
      <c r="N106" t="str">
        <f t="shared" si="5"/>
        <v>CO</v>
      </c>
      <c r="O106" t="str">
        <f>VLOOKUP(E106,Code!$A$8:$B$11,2,FALSE)</f>
        <v>Meister</v>
      </c>
      <c r="P106" t="str">
        <f>VLOOKUP(I106,Code!$A$29:$B$33,2,TRUE)</f>
        <v>50000 bis 100000</v>
      </c>
      <c r="Q106" t="str">
        <f>VLOOKUP(B106,Code!$A$2:$B$3,2,0)</f>
        <v>maennlich</v>
      </c>
    </row>
    <row r="107" spans="1:17" x14ac:dyDescent="0.25">
      <c r="A107">
        <v>97</v>
      </c>
      <c r="B107">
        <v>1</v>
      </c>
      <c r="C107" s="1">
        <v>25211</v>
      </c>
      <c r="D107">
        <v>1</v>
      </c>
      <c r="E107">
        <v>4</v>
      </c>
      <c r="F107">
        <v>4</v>
      </c>
      <c r="G107" t="s">
        <v>11</v>
      </c>
      <c r="H107">
        <v>38</v>
      </c>
      <c r="I107">
        <v>72972</v>
      </c>
      <c r="J107">
        <v>249000</v>
      </c>
      <c r="K107" s="3">
        <f>I107*Code!$F$1</f>
        <v>78809.760000000009</v>
      </c>
      <c r="L107" s="2">
        <f t="shared" si="4"/>
        <v>40.006578947368418</v>
      </c>
      <c r="M107">
        <f t="shared" ca="1" si="3"/>
        <v>47</v>
      </c>
      <c r="N107" t="str">
        <f t="shared" si="5"/>
        <v>IT</v>
      </c>
      <c r="O107" t="str">
        <f>VLOOKUP(E107,Code!$A$8:$B$11,2,FALSE)</f>
        <v>Lehrabschluss</v>
      </c>
      <c r="P107" t="str">
        <f>VLOOKUP(I107,Code!$A$29:$B$33,2,TRUE)</f>
        <v>50000 bis 100000</v>
      </c>
      <c r="Q107" t="str">
        <f>VLOOKUP(B107,Code!$A$2:$B$3,2,0)</f>
        <v>maennlich</v>
      </c>
    </row>
    <row r="108" spans="1:17" x14ac:dyDescent="0.25">
      <c r="A108">
        <v>226</v>
      </c>
      <c r="B108">
        <v>1</v>
      </c>
      <c r="C108" s="1">
        <v>25294</v>
      </c>
      <c r="D108">
        <v>1</v>
      </c>
      <c r="E108">
        <v>3</v>
      </c>
      <c r="F108">
        <v>4</v>
      </c>
      <c r="G108" t="s">
        <v>19</v>
      </c>
      <c r="H108">
        <v>40</v>
      </c>
      <c r="I108">
        <v>72580</v>
      </c>
      <c r="J108">
        <v>120876</v>
      </c>
      <c r="K108" s="3">
        <f>I108*Code!$F$1</f>
        <v>78386.400000000009</v>
      </c>
      <c r="L108" s="2">
        <f t="shared" si="4"/>
        <v>37.802083333333336</v>
      </c>
      <c r="M108">
        <f t="shared" ca="1" si="3"/>
        <v>46</v>
      </c>
      <c r="N108" t="str">
        <f t="shared" si="5"/>
        <v>FI</v>
      </c>
      <c r="O108" t="str">
        <f>VLOOKUP(E108,Code!$A$8:$B$11,2,FALSE)</f>
        <v>Meister</v>
      </c>
      <c r="P108" t="str">
        <f>VLOOKUP(I108,Code!$A$29:$B$33,2,TRUE)</f>
        <v>50000 bis 100000</v>
      </c>
      <c r="Q108" t="str">
        <f>VLOOKUP(B108,Code!$A$2:$B$3,2,0)</f>
        <v>maennlich</v>
      </c>
    </row>
    <row r="109" spans="1:17" x14ac:dyDescent="0.25">
      <c r="A109">
        <v>1019</v>
      </c>
      <c r="B109">
        <v>1</v>
      </c>
      <c r="C109" s="1">
        <v>26263</v>
      </c>
      <c r="D109">
        <v>1</v>
      </c>
      <c r="E109">
        <v>2</v>
      </c>
      <c r="F109">
        <v>3</v>
      </c>
      <c r="G109" t="s">
        <v>10</v>
      </c>
      <c r="H109">
        <v>38</v>
      </c>
      <c r="I109">
        <v>72528</v>
      </c>
      <c r="J109">
        <v>83889</v>
      </c>
      <c r="K109" s="3">
        <f>I109*Code!$F$1</f>
        <v>78330.240000000005</v>
      </c>
      <c r="L109" s="2">
        <f t="shared" si="4"/>
        <v>39.763157894736842</v>
      </c>
      <c r="M109">
        <f t="shared" ca="1" si="3"/>
        <v>44</v>
      </c>
      <c r="N109" t="str">
        <f t="shared" si="5"/>
        <v>ÖF</v>
      </c>
      <c r="O109" t="str">
        <f>VLOOKUP(E109,Code!$A$8:$B$11,2,FALSE)</f>
        <v>Fachhochschulabschluss</v>
      </c>
      <c r="P109" t="str">
        <f>VLOOKUP(I109,Code!$A$29:$B$33,2,TRUE)</f>
        <v>50000 bis 100000</v>
      </c>
      <c r="Q109" t="str">
        <f>VLOOKUP(B109,Code!$A$2:$B$3,2,0)</f>
        <v>maennlich</v>
      </c>
    </row>
    <row r="110" spans="1:17" x14ac:dyDescent="0.25">
      <c r="A110">
        <v>716</v>
      </c>
      <c r="B110">
        <v>1</v>
      </c>
      <c r="C110" s="1">
        <v>19746</v>
      </c>
      <c r="D110">
        <v>1</v>
      </c>
      <c r="E110">
        <v>1</v>
      </c>
      <c r="F110">
        <v>2</v>
      </c>
      <c r="G110" t="s">
        <v>11</v>
      </c>
      <c r="H110">
        <v>41</v>
      </c>
      <c r="I110">
        <v>71996</v>
      </c>
      <c r="J110">
        <v>675564</v>
      </c>
      <c r="K110" s="3">
        <f>I110*Code!$F$1</f>
        <v>77755.680000000008</v>
      </c>
      <c r="L110" s="2">
        <f t="shared" si="4"/>
        <v>36.583333333333336</v>
      </c>
      <c r="M110">
        <f t="shared" ca="1" si="3"/>
        <v>62</v>
      </c>
      <c r="N110" t="str">
        <f t="shared" si="5"/>
        <v>IT</v>
      </c>
      <c r="O110" t="str">
        <f>VLOOKUP(E110,Code!$A$8:$B$11,2,FALSE)</f>
        <v>Hochschulabschluss</v>
      </c>
      <c r="P110" t="str">
        <f>VLOOKUP(I110,Code!$A$29:$B$33,2,TRUE)</f>
        <v>50000 bis 100000</v>
      </c>
      <c r="Q110" t="str">
        <f>VLOOKUP(B110,Code!$A$2:$B$3,2,0)</f>
        <v>maennlich</v>
      </c>
    </row>
    <row r="111" spans="1:17" x14ac:dyDescent="0.25">
      <c r="A111">
        <v>268</v>
      </c>
      <c r="B111">
        <v>1</v>
      </c>
      <c r="C111" s="1">
        <v>21142</v>
      </c>
      <c r="D111">
        <v>1</v>
      </c>
      <c r="E111">
        <v>1</v>
      </c>
      <c r="F111">
        <v>3</v>
      </c>
      <c r="G111" t="s">
        <v>10</v>
      </c>
      <c r="H111">
        <v>40</v>
      </c>
      <c r="I111">
        <v>71968</v>
      </c>
      <c r="J111">
        <v>273568</v>
      </c>
      <c r="K111" s="3">
        <f>I111*Code!$F$1</f>
        <v>77725.440000000002</v>
      </c>
      <c r="L111" s="2">
        <f t="shared" si="4"/>
        <v>37.483333333333334</v>
      </c>
      <c r="M111">
        <f t="shared" ca="1" si="3"/>
        <v>58</v>
      </c>
      <c r="N111" t="str">
        <f t="shared" si="5"/>
        <v>ÖF</v>
      </c>
      <c r="O111" t="str">
        <f>VLOOKUP(E111,Code!$A$8:$B$11,2,FALSE)</f>
        <v>Hochschulabschluss</v>
      </c>
      <c r="P111" t="str">
        <f>VLOOKUP(I111,Code!$A$29:$B$33,2,TRUE)</f>
        <v>50000 bis 100000</v>
      </c>
      <c r="Q111" t="str">
        <f>VLOOKUP(B111,Code!$A$2:$B$3,2,0)</f>
        <v>maennlich</v>
      </c>
    </row>
    <row r="112" spans="1:17" x14ac:dyDescent="0.25">
      <c r="A112">
        <v>260</v>
      </c>
      <c r="B112">
        <v>1</v>
      </c>
      <c r="C112" s="1">
        <v>20253</v>
      </c>
      <c r="D112">
        <v>1</v>
      </c>
      <c r="E112">
        <v>4</v>
      </c>
      <c r="F112">
        <v>4</v>
      </c>
      <c r="G112" t="s">
        <v>22</v>
      </c>
      <c r="H112">
        <v>38</v>
      </c>
      <c r="I112">
        <v>71896</v>
      </c>
      <c r="J112">
        <v>192024</v>
      </c>
      <c r="K112" s="3">
        <f>I112*Code!$F$1</f>
        <v>77647.680000000008</v>
      </c>
      <c r="L112" s="2">
        <f t="shared" si="4"/>
        <v>39.416666666666664</v>
      </c>
      <c r="M112">
        <f t="shared" ca="1" si="3"/>
        <v>60</v>
      </c>
      <c r="N112" t="str">
        <f t="shared" si="5"/>
        <v>FI</v>
      </c>
      <c r="O112" t="str">
        <f>VLOOKUP(E112,Code!$A$8:$B$11,2,FALSE)</f>
        <v>Lehrabschluss</v>
      </c>
      <c r="P112" t="str">
        <f>VLOOKUP(I112,Code!$A$29:$B$33,2,TRUE)</f>
        <v>50000 bis 100000</v>
      </c>
      <c r="Q112" t="str">
        <f>VLOOKUP(B112,Code!$A$2:$B$3,2,0)</f>
        <v>maennlich</v>
      </c>
    </row>
    <row r="113" spans="1:17" x14ac:dyDescent="0.25">
      <c r="A113">
        <v>771</v>
      </c>
      <c r="B113">
        <v>1</v>
      </c>
      <c r="C113" s="1">
        <v>28503</v>
      </c>
      <c r="D113">
        <v>1</v>
      </c>
      <c r="E113">
        <v>3</v>
      </c>
      <c r="F113">
        <v>1</v>
      </c>
      <c r="G113" t="s">
        <v>24</v>
      </c>
      <c r="H113">
        <v>60</v>
      </c>
      <c r="I113">
        <v>71224</v>
      </c>
      <c r="J113">
        <v>661600</v>
      </c>
      <c r="K113" s="3">
        <f>I113*Code!$F$1</f>
        <v>76921.919999999998</v>
      </c>
      <c r="L113" s="2">
        <f t="shared" si="4"/>
        <v>24.730555555555554</v>
      </c>
      <c r="M113">
        <f t="shared" ca="1" si="3"/>
        <v>38</v>
      </c>
      <c r="N113" t="str">
        <f t="shared" si="5"/>
        <v>LW</v>
      </c>
      <c r="O113" t="str">
        <f>VLOOKUP(E113,Code!$A$8:$B$11,2,FALSE)</f>
        <v>Meister</v>
      </c>
      <c r="P113" t="str">
        <f>VLOOKUP(I113,Code!$A$29:$B$33,2,TRUE)</f>
        <v>50000 bis 100000</v>
      </c>
      <c r="Q113" t="str">
        <f>VLOOKUP(B113,Code!$A$2:$B$3,2,0)</f>
        <v>maennlich</v>
      </c>
    </row>
    <row r="114" spans="1:17" x14ac:dyDescent="0.25">
      <c r="A114">
        <v>522</v>
      </c>
      <c r="B114">
        <v>1</v>
      </c>
      <c r="C114" s="1">
        <v>25600</v>
      </c>
      <c r="D114">
        <v>1</v>
      </c>
      <c r="E114">
        <v>1</v>
      </c>
      <c r="F114">
        <v>4</v>
      </c>
      <c r="G114" t="s">
        <v>14</v>
      </c>
      <c r="H114">
        <v>50</v>
      </c>
      <c r="I114">
        <v>71200</v>
      </c>
      <c r="J114">
        <v>250710</v>
      </c>
      <c r="K114" s="3">
        <f>I114*Code!$F$1</f>
        <v>76896</v>
      </c>
      <c r="L114" s="2">
        <f t="shared" si="4"/>
        <v>29.666666666666668</v>
      </c>
      <c r="M114">
        <f t="shared" ca="1" si="3"/>
        <v>46</v>
      </c>
      <c r="N114" t="str">
        <f t="shared" si="5"/>
        <v>CO</v>
      </c>
      <c r="O114" t="str">
        <f>VLOOKUP(E114,Code!$A$8:$B$11,2,FALSE)</f>
        <v>Hochschulabschluss</v>
      </c>
      <c r="P114" t="str">
        <f>VLOOKUP(I114,Code!$A$29:$B$33,2,TRUE)</f>
        <v>50000 bis 100000</v>
      </c>
      <c r="Q114" t="str">
        <f>VLOOKUP(B114,Code!$A$2:$B$3,2,0)</f>
        <v>maennlich</v>
      </c>
    </row>
    <row r="115" spans="1:17" x14ac:dyDescent="0.25">
      <c r="A115">
        <v>1043</v>
      </c>
      <c r="B115">
        <v>1</v>
      </c>
      <c r="C115" s="1">
        <v>27961</v>
      </c>
      <c r="D115">
        <v>1</v>
      </c>
      <c r="E115">
        <v>1</v>
      </c>
      <c r="F115">
        <v>2</v>
      </c>
      <c r="G115" t="s">
        <v>19</v>
      </c>
      <c r="H115">
        <v>55</v>
      </c>
      <c r="I115">
        <v>70856</v>
      </c>
      <c r="J115">
        <v>507610</v>
      </c>
      <c r="K115" s="3">
        <f>I115*Code!$F$1</f>
        <v>76524.48000000001</v>
      </c>
      <c r="L115" s="2">
        <f t="shared" si="4"/>
        <v>26.83939393939394</v>
      </c>
      <c r="M115">
        <f t="shared" ca="1" si="3"/>
        <v>39</v>
      </c>
      <c r="N115" t="str">
        <f t="shared" si="5"/>
        <v>FI</v>
      </c>
      <c r="O115" t="str">
        <f>VLOOKUP(E115,Code!$A$8:$B$11,2,FALSE)</f>
        <v>Hochschulabschluss</v>
      </c>
      <c r="P115" t="str">
        <f>VLOOKUP(I115,Code!$A$29:$B$33,2,TRUE)</f>
        <v>50000 bis 100000</v>
      </c>
      <c r="Q115" t="str">
        <f>VLOOKUP(B115,Code!$A$2:$B$3,2,0)</f>
        <v>maennlich</v>
      </c>
    </row>
    <row r="116" spans="1:17" x14ac:dyDescent="0.25">
      <c r="A116">
        <v>761</v>
      </c>
      <c r="B116">
        <v>1</v>
      </c>
      <c r="C116" s="1">
        <v>30242</v>
      </c>
      <c r="D116">
        <v>1</v>
      </c>
      <c r="E116">
        <v>1</v>
      </c>
      <c r="F116">
        <v>4</v>
      </c>
      <c r="G116" t="s">
        <v>23</v>
      </c>
      <c r="H116">
        <v>40</v>
      </c>
      <c r="I116">
        <v>70420</v>
      </c>
      <c r="J116">
        <v>176114</v>
      </c>
      <c r="K116" s="3">
        <f>I116*Code!$F$1</f>
        <v>76053.600000000006</v>
      </c>
      <c r="L116" s="2">
        <f t="shared" si="4"/>
        <v>36.677083333333336</v>
      </c>
      <c r="M116">
        <f t="shared" ca="1" si="3"/>
        <v>33</v>
      </c>
      <c r="N116" t="str">
        <f t="shared" si="5"/>
        <v>SO</v>
      </c>
      <c r="O116" t="str">
        <f>VLOOKUP(E116,Code!$A$8:$B$11,2,FALSE)</f>
        <v>Hochschulabschluss</v>
      </c>
      <c r="P116" t="str">
        <f>VLOOKUP(I116,Code!$A$29:$B$33,2,TRUE)</f>
        <v>50000 bis 100000</v>
      </c>
      <c r="Q116" t="str">
        <f>VLOOKUP(B116,Code!$A$2:$B$3,2,0)</f>
        <v>maennlich</v>
      </c>
    </row>
    <row r="117" spans="1:17" x14ac:dyDescent="0.25">
      <c r="A117">
        <v>633</v>
      </c>
      <c r="B117">
        <v>1</v>
      </c>
      <c r="C117" s="1">
        <v>26992</v>
      </c>
      <c r="D117">
        <v>1</v>
      </c>
      <c r="E117">
        <v>1</v>
      </c>
      <c r="F117">
        <v>2</v>
      </c>
      <c r="G117" t="s">
        <v>9</v>
      </c>
      <c r="H117">
        <v>50</v>
      </c>
      <c r="I117">
        <v>70416</v>
      </c>
      <c r="J117">
        <v>47790</v>
      </c>
      <c r="K117" s="3">
        <f>I117*Code!$F$1</f>
        <v>76049.279999999999</v>
      </c>
      <c r="L117" s="2">
        <f t="shared" si="4"/>
        <v>29.34</v>
      </c>
      <c r="M117">
        <f t="shared" ca="1" si="3"/>
        <v>42</v>
      </c>
      <c r="N117" t="str">
        <f t="shared" si="5"/>
        <v>SO</v>
      </c>
      <c r="O117" t="str">
        <f>VLOOKUP(E117,Code!$A$8:$B$11,2,FALSE)</f>
        <v>Hochschulabschluss</v>
      </c>
      <c r="P117" t="str">
        <f>VLOOKUP(I117,Code!$A$29:$B$33,2,TRUE)</f>
        <v>50000 bis 100000</v>
      </c>
      <c r="Q117" t="str">
        <f>VLOOKUP(B117,Code!$A$2:$B$3,2,0)</f>
        <v>maennlich</v>
      </c>
    </row>
    <row r="118" spans="1:17" x14ac:dyDescent="0.25">
      <c r="A118">
        <v>231</v>
      </c>
      <c r="B118">
        <v>1</v>
      </c>
      <c r="C118" s="1">
        <v>25341</v>
      </c>
      <c r="D118">
        <v>1</v>
      </c>
      <c r="E118">
        <v>1</v>
      </c>
      <c r="F118">
        <v>4</v>
      </c>
      <c r="G118" t="s">
        <v>19</v>
      </c>
      <c r="H118">
        <v>41</v>
      </c>
      <c r="I118">
        <v>70176</v>
      </c>
      <c r="J118">
        <v>129642</v>
      </c>
      <c r="K118" s="3">
        <f>I118*Code!$F$1</f>
        <v>75790.080000000002</v>
      </c>
      <c r="L118" s="2">
        <f t="shared" si="4"/>
        <v>35.658536585365852</v>
      </c>
      <c r="M118">
        <f t="shared" ca="1" si="3"/>
        <v>46</v>
      </c>
      <c r="N118" t="str">
        <f t="shared" si="5"/>
        <v>FI</v>
      </c>
      <c r="O118" t="str">
        <f>VLOOKUP(E118,Code!$A$8:$B$11,2,FALSE)</f>
        <v>Hochschulabschluss</v>
      </c>
      <c r="P118" t="str">
        <f>VLOOKUP(I118,Code!$A$29:$B$33,2,TRUE)</f>
        <v>50000 bis 100000</v>
      </c>
      <c r="Q118" t="str">
        <f>VLOOKUP(B118,Code!$A$2:$B$3,2,0)</f>
        <v>maennlich</v>
      </c>
    </row>
    <row r="119" spans="1:17" x14ac:dyDescent="0.25">
      <c r="A119">
        <v>348</v>
      </c>
      <c r="B119">
        <v>2</v>
      </c>
      <c r="C119" s="1">
        <v>28519</v>
      </c>
      <c r="D119">
        <v>1</v>
      </c>
      <c r="E119">
        <v>2</v>
      </c>
      <c r="F119">
        <v>4</v>
      </c>
      <c r="G119" t="s">
        <v>18</v>
      </c>
      <c r="H119">
        <v>38</v>
      </c>
      <c r="I119">
        <v>70096</v>
      </c>
      <c r="J119">
        <v>316000</v>
      </c>
      <c r="K119" s="3">
        <f>I119*Code!$F$1</f>
        <v>75703.680000000008</v>
      </c>
      <c r="L119" s="2">
        <f t="shared" si="4"/>
        <v>38.429824561403507</v>
      </c>
      <c r="M119">
        <f t="shared" ca="1" si="3"/>
        <v>38</v>
      </c>
      <c r="N119" t="str">
        <f t="shared" si="5"/>
        <v>CO</v>
      </c>
      <c r="O119" t="str">
        <f>VLOOKUP(E119,Code!$A$8:$B$11,2,FALSE)</f>
        <v>Fachhochschulabschluss</v>
      </c>
      <c r="P119" t="str">
        <f>VLOOKUP(I119,Code!$A$29:$B$33,2,TRUE)</f>
        <v>50000 bis 100000</v>
      </c>
      <c r="Q119" t="str">
        <f>VLOOKUP(B119,Code!$A$2:$B$3,2,0)</f>
        <v>weiblich</v>
      </c>
    </row>
    <row r="120" spans="1:17" x14ac:dyDescent="0.25">
      <c r="A120">
        <v>513</v>
      </c>
      <c r="B120">
        <v>1</v>
      </c>
      <c r="C120" s="1">
        <v>28378</v>
      </c>
      <c r="D120">
        <v>1</v>
      </c>
      <c r="E120">
        <v>1</v>
      </c>
      <c r="F120">
        <v>4</v>
      </c>
      <c r="G120" t="s">
        <v>23</v>
      </c>
      <c r="H120">
        <v>45</v>
      </c>
      <c r="I120">
        <v>70028</v>
      </c>
      <c r="J120">
        <v>49573</v>
      </c>
      <c r="K120" s="3">
        <f>I120*Code!$F$1</f>
        <v>75630.240000000005</v>
      </c>
      <c r="L120" s="2">
        <f t="shared" si="4"/>
        <v>32.420370370370371</v>
      </c>
      <c r="M120">
        <f t="shared" ca="1" si="3"/>
        <v>38</v>
      </c>
      <c r="N120" t="str">
        <f t="shared" si="5"/>
        <v>SO</v>
      </c>
      <c r="O120" t="str">
        <f>VLOOKUP(E120,Code!$A$8:$B$11,2,FALSE)</f>
        <v>Hochschulabschluss</v>
      </c>
      <c r="P120" t="str">
        <f>VLOOKUP(I120,Code!$A$29:$B$33,2,TRUE)</f>
        <v>50000 bis 100000</v>
      </c>
      <c r="Q120" t="str">
        <f>VLOOKUP(B120,Code!$A$2:$B$3,2,0)</f>
        <v>maennlich</v>
      </c>
    </row>
    <row r="121" spans="1:17" x14ac:dyDescent="0.25">
      <c r="A121">
        <v>539</v>
      </c>
      <c r="B121">
        <v>1</v>
      </c>
      <c r="C121" s="1">
        <v>19516</v>
      </c>
      <c r="D121">
        <v>1</v>
      </c>
      <c r="E121">
        <v>2</v>
      </c>
      <c r="F121">
        <v>3</v>
      </c>
      <c r="G121" t="s">
        <v>10</v>
      </c>
      <c r="H121">
        <v>40</v>
      </c>
      <c r="I121">
        <v>70028</v>
      </c>
      <c r="J121">
        <v>178877</v>
      </c>
      <c r="K121" s="3">
        <f>I121*Code!$F$1</f>
        <v>75630.240000000005</v>
      </c>
      <c r="L121" s="2">
        <f t="shared" si="4"/>
        <v>36.47291666666667</v>
      </c>
      <c r="M121">
        <f t="shared" ca="1" si="3"/>
        <v>62</v>
      </c>
      <c r="N121" t="str">
        <f t="shared" si="5"/>
        <v>ÖF</v>
      </c>
      <c r="O121" t="str">
        <f>VLOOKUP(E121,Code!$A$8:$B$11,2,FALSE)</f>
        <v>Fachhochschulabschluss</v>
      </c>
      <c r="P121" t="str">
        <f>VLOOKUP(I121,Code!$A$29:$B$33,2,TRUE)</f>
        <v>50000 bis 100000</v>
      </c>
      <c r="Q121" t="str">
        <f>VLOOKUP(B121,Code!$A$2:$B$3,2,0)</f>
        <v>maennlich</v>
      </c>
    </row>
    <row r="122" spans="1:17" x14ac:dyDescent="0.25">
      <c r="A122">
        <v>903</v>
      </c>
      <c r="B122">
        <v>1</v>
      </c>
      <c r="C122" s="1">
        <v>20327</v>
      </c>
      <c r="D122">
        <v>1</v>
      </c>
      <c r="E122">
        <v>4</v>
      </c>
      <c r="F122">
        <v>4</v>
      </c>
      <c r="G122" t="s">
        <v>11</v>
      </c>
      <c r="H122">
        <v>48</v>
      </c>
      <c r="I122">
        <v>69928</v>
      </c>
      <c r="J122">
        <v>312400</v>
      </c>
      <c r="K122" s="3">
        <f>I122*Code!$F$1</f>
        <v>75522.240000000005</v>
      </c>
      <c r="L122" s="2">
        <f t="shared" si="4"/>
        <v>30.350694444444443</v>
      </c>
      <c r="M122">
        <f t="shared" ca="1" si="3"/>
        <v>60</v>
      </c>
      <c r="N122" t="str">
        <f t="shared" si="5"/>
        <v>IT</v>
      </c>
      <c r="O122" t="str">
        <f>VLOOKUP(E122,Code!$A$8:$B$11,2,FALSE)</f>
        <v>Lehrabschluss</v>
      </c>
      <c r="P122" t="str">
        <f>VLOOKUP(I122,Code!$A$29:$B$33,2,TRUE)</f>
        <v>50000 bis 100000</v>
      </c>
      <c r="Q122" t="str">
        <f>VLOOKUP(B122,Code!$A$2:$B$3,2,0)</f>
        <v>maennlich</v>
      </c>
    </row>
    <row r="123" spans="1:17" x14ac:dyDescent="0.25">
      <c r="A123">
        <v>561</v>
      </c>
      <c r="B123">
        <v>1</v>
      </c>
      <c r="C123" s="1">
        <v>18616</v>
      </c>
      <c r="D123">
        <v>1</v>
      </c>
      <c r="E123">
        <v>1</v>
      </c>
      <c r="F123">
        <v>2</v>
      </c>
      <c r="G123" t="s">
        <v>11</v>
      </c>
      <c r="H123">
        <v>35</v>
      </c>
      <c r="I123">
        <v>69136</v>
      </c>
      <c r="J123">
        <v>145004</v>
      </c>
      <c r="K123" s="3">
        <f>I123*Code!$F$1</f>
        <v>74666.880000000005</v>
      </c>
      <c r="L123" s="2">
        <f t="shared" si="4"/>
        <v>41.152380952380952</v>
      </c>
      <c r="M123">
        <f t="shared" ca="1" si="3"/>
        <v>65</v>
      </c>
      <c r="N123" t="str">
        <f t="shared" si="5"/>
        <v>IT</v>
      </c>
      <c r="O123" t="str">
        <f>VLOOKUP(E123,Code!$A$8:$B$11,2,FALSE)</f>
        <v>Hochschulabschluss</v>
      </c>
      <c r="P123" t="str">
        <f>VLOOKUP(I123,Code!$A$29:$B$33,2,TRUE)</f>
        <v>50000 bis 100000</v>
      </c>
      <c r="Q123" t="str">
        <f>VLOOKUP(B123,Code!$A$2:$B$3,2,0)</f>
        <v>maennlich</v>
      </c>
    </row>
    <row r="124" spans="1:17" x14ac:dyDescent="0.25">
      <c r="A124">
        <v>389</v>
      </c>
      <c r="B124">
        <v>1</v>
      </c>
      <c r="C124" s="1">
        <v>17418</v>
      </c>
      <c r="D124">
        <v>1</v>
      </c>
      <c r="E124">
        <v>4</v>
      </c>
      <c r="F124">
        <v>2</v>
      </c>
      <c r="G124" t="s">
        <v>11</v>
      </c>
      <c r="H124">
        <v>80</v>
      </c>
      <c r="I124">
        <v>68916</v>
      </c>
      <c r="J124">
        <v>120000</v>
      </c>
      <c r="K124" s="3">
        <f>I124*Code!$F$1</f>
        <v>74429.279999999999</v>
      </c>
      <c r="L124" s="2">
        <f t="shared" si="4"/>
        <v>17.946874999999999</v>
      </c>
      <c r="M124">
        <f t="shared" ca="1" si="3"/>
        <v>68</v>
      </c>
      <c r="N124" t="str">
        <f t="shared" si="5"/>
        <v>IT</v>
      </c>
      <c r="O124" t="str">
        <f>VLOOKUP(E124,Code!$A$8:$B$11,2,FALSE)</f>
        <v>Lehrabschluss</v>
      </c>
      <c r="P124" t="str">
        <f>VLOOKUP(I124,Code!$A$29:$B$33,2,TRUE)</f>
        <v>50000 bis 100000</v>
      </c>
      <c r="Q124" t="str">
        <f>VLOOKUP(B124,Code!$A$2:$B$3,2,0)</f>
        <v>maennlich</v>
      </c>
    </row>
    <row r="125" spans="1:17" x14ac:dyDescent="0.25">
      <c r="A125">
        <v>843</v>
      </c>
      <c r="B125">
        <v>1</v>
      </c>
      <c r="C125" s="1">
        <v>21614</v>
      </c>
      <c r="D125">
        <v>1</v>
      </c>
      <c r="E125">
        <v>1</v>
      </c>
      <c r="F125">
        <v>4</v>
      </c>
      <c r="G125" t="s">
        <v>14</v>
      </c>
      <c r="H125">
        <v>20</v>
      </c>
      <c r="I125">
        <v>68788</v>
      </c>
      <c r="J125">
        <v>660936</v>
      </c>
      <c r="K125" s="3">
        <f>I125*Code!$F$1</f>
        <v>74291.040000000008</v>
      </c>
      <c r="L125" s="2">
        <f t="shared" si="4"/>
        <v>71.654166666666669</v>
      </c>
      <c r="M125">
        <f t="shared" ca="1" si="3"/>
        <v>57</v>
      </c>
      <c r="N125" t="str">
        <f t="shared" si="5"/>
        <v>CO</v>
      </c>
      <c r="O125" t="str">
        <f>VLOOKUP(E125,Code!$A$8:$B$11,2,FALSE)</f>
        <v>Hochschulabschluss</v>
      </c>
      <c r="P125" t="str">
        <f>VLOOKUP(I125,Code!$A$29:$B$33,2,TRUE)</f>
        <v>50000 bis 100000</v>
      </c>
      <c r="Q125" t="str">
        <f>VLOOKUP(B125,Code!$A$2:$B$3,2,0)</f>
        <v>maennlich</v>
      </c>
    </row>
    <row r="126" spans="1:17" x14ac:dyDescent="0.25">
      <c r="A126">
        <v>269</v>
      </c>
      <c r="B126">
        <v>1</v>
      </c>
      <c r="C126" s="1">
        <v>27375</v>
      </c>
      <c r="D126">
        <v>1</v>
      </c>
      <c r="E126">
        <v>1</v>
      </c>
      <c r="F126">
        <v>4</v>
      </c>
      <c r="G126" t="s">
        <v>23</v>
      </c>
      <c r="H126">
        <v>38</v>
      </c>
      <c r="I126">
        <v>68620</v>
      </c>
      <c r="J126">
        <v>342940</v>
      </c>
      <c r="K126" s="3">
        <f>I126*Code!$F$1</f>
        <v>74109.600000000006</v>
      </c>
      <c r="L126" s="2">
        <f t="shared" si="4"/>
        <v>37.620614035087719</v>
      </c>
      <c r="M126">
        <f t="shared" ca="1" si="3"/>
        <v>41</v>
      </c>
      <c r="N126" t="str">
        <f t="shared" si="5"/>
        <v>SO</v>
      </c>
      <c r="O126" t="str">
        <f>VLOOKUP(E126,Code!$A$8:$B$11,2,FALSE)</f>
        <v>Hochschulabschluss</v>
      </c>
      <c r="P126" t="str">
        <f>VLOOKUP(I126,Code!$A$29:$B$33,2,TRUE)</f>
        <v>50000 bis 100000</v>
      </c>
      <c r="Q126" t="str">
        <f>VLOOKUP(B126,Code!$A$2:$B$3,2,0)</f>
        <v>maennlich</v>
      </c>
    </row>
    <row r="127" spans="1:17" x14ac:dyDescent="0.25">
      <c r="A127">
        <v>701</v>
      </c>
      <c r="B127">
        <v>1</v>
      </c>
      <c r="C127" s="1">
        <v>25586</v>
      </c>
      <c r="D127">
        <v>1</v>
      </c>
      <c r="E127">
        <v>2</v>
      </c>
      <c r="F127">
        <v>3</v>
      </c>
      <c r="G127" t="s">
        <v>10</v>
      </c>
      <c r="H127">
        <v>40</v>
      </c>
      <c r="I127">
        <v>68584</v>
      </c>
      <c r="J127">
        <v>244192</v>
      </c>
      <c r="K127" s="3">
        <f>I127*Code!$F$1</f>
        <v>74070.720000000001</v>
      </c>
      <c r="L127" s="2">
        <f t="shared" si="4"/>
        <v>35.720833333333331</v>
      </c>
      <c r="M127">
        <f t="shared" ca="1" si="3"/>
        <v>46</v>
      </c>
      <c r="N127" t="str">
        <f t="shared" si="5"/>
        <v>ÖF</v>
      </c>
      <c r="O127" t="str">
        <f>VLOOKUP(E127,Code!$A$8:$B$11,2,FALSE)</f>
        <v>Fachhochschulabschluss</v>
      </c>
      <c r="P127" t="str">
        <f>VLOOKUP(I127,Code!$A$29:$B$33,2,TRUE)</f>
        <v>50000 bis 100000</v>
      </c>
      <c r="Q127" t="str">
        <f>VLOOKUP(B127,Code!$A$2:$B$3,2,0)</f>
        <v>maennlich</v>
      </c>
    </row>
    <row r="128" spans="1:17" x14ac:dyDescent="0.25">
      <c r="A128">
        <v>257</v>
      </c>
      <c r="B128">
        <v>1</v>
      </c>
      <c r="C128" s="1">
        <v>26426</v>
      </c>
      <c r="D128">
        <v>1</v>
      </c>
      <c r="E128">
        <v>2</v>
      </c>
      <c r="F128">
        <v>3</v>
      </c>
      <c r="G128" t="s">
        <v>10</v>
      </c>
      <c r="H128">
        <v>38</v>
      </c>
      <c r="I128">
        <v>68544</v>
      </c>
      <c r="J128">
        <v>251500</v>
      </c>
      <c r="K128" s="3">
        <f>I128*Code!$F$1</f>
        <v>74027.520000000004</v>
      </c>
      <c r="L128" s="2">
        <f t="shared" si="4"/>
        <v>37.578947368421055</v>
      </c>
      <c r="M128">
        <f t="shared" ca="1" si="3"/>
        <v>43</v>
      </c>
      <c r="N128" t="str">
        <f t="shared" si="5"/>
        <v>ÖF</v>
      </c>
      <c r="O128" t="str">
        <f>VLOOKUP(E128,Code!$A$8:$B$11,2,FALSE)</f>
        <v>Fachhochschulabschluss</v>
      </c>
      <c r="P128" t="str">
        <f>VLOOKUP(I128,Code!$A$29:$B$33,2,TRUE)</f>
        <v>50000 bis 100000</v>
      </c>
      <c r="Q128" t="str">
        <f>VLOOKUP(B128,Code!$A$2:$B$3,2,0)</f>
        <v>maennlich</v>
      </c>
    </row>
    <row r="129" spans="1:17" x14ac:dyDescent="0.25">
      <c r="A129">
        <v>1028</v>
      </c>
      <c r="B129">
        <v>1</v>
      </c>
      <c r="C129" s="1">
        <v>27436</v>
      </c>
      <c r="D129">
        <v>1</v>
      </c>
      <c r="E129">
        <v>1</v>
      </c>
      <c r="F129">
        <v>4</v>
      </c>
      <c r="G129" t="s">
        <v>19</v>
      </c>
      <c r="H129">
        <v>39</v>
      </c>
      <c r="I129">
        <v>68480</v>
      </c>
      <c r="J129">
        <v>569890</v>
      </c>
      <c r="K129" s="3">
        <f>I129*Code!$F$1</f>
        <v>73958.400000000009</v>
      </c>
      <c r="L129" s="2">
        <f t="shared" si="4"/>
        <v>36.581196581196579</v>
      </c>
      <c r="M129">
        <f t="shared" ca="1" si="3"/>
        <v>41</v>
      </c>
      <c r="N129" t="str">
        <f t="shared" si="5"/>
        <v>FI</v>
      </c>
      <c r="O129" t="str">
        <f>VLOOKUP(E129,Code!$A$8:$B$11,2,FALSE)</f>
        <v>Hochschulabschluss</v>
      </c>
      <c r="P129" t="str">
        <f>VLOOKUP(I129,Code!$A$29:$B$33,2,TRUE)</f>
        <v>50000 bis 100000</v>
      </c>
      <c r="Q129" t="str">
        <f>VLOOKUP(B129,Code!$A$2:$B$3,2,0)</f>
        <v>maennlich</v>
      </c>
    </row>
    <row r="130" spans="1:17" x14ac:dyDescent="0.25">
      <c r="A130">
        <v>1054</v>
      </c>
      <c r="B130">
        <v>1</v>
      </c>
      <c r="C130" s="1">
        <v>27537</v>
      </c>
      <c r="D130">
        <v>1</v>
      </c>
      <c r="E130">
        <v>2</v>
      </c>
      <c r="F130">
        <v>3</v>
      </c>
      <c r="G130" t="s">
        <v>10</v>
      </c>
      <c r="H130">
        <v>40</v>
      </c>
      <c r="I130">
        <v>68232</v>
      </c>
      <c r="J130">
        <v>178816</v>
      </c>
      <c r="K130" s="3">
        <f>I130*Code!$F$1</f>
        <v>73690.559999999998</v>
      </c>
      <c r="L130" s="2">
        <f t="shared" si="4"/>
        <v>35.537500000000001</v>
      </c>
      <c r="M130">
        <f t="shared" ref="M130:M193" ca="1" si="6">ROUNDDOWN(YEARFRAC(C130,TODAY(),1),0)</f>
        <v>40</v>
      </c>
      <c r="N130" t="str">
        <f t="shared" si="5"/>
        <v>ÖF</v>
      </c>
      <c r="O130" t="str">
        <f>VLOOKUP(E130,Code!$A$8:$B$11,2,FALSE)</f>
        <v>Fachhochschulabschluss</v>
      </c>
      <c r="P130" t="str">
        <f>VLOOKUP(I130,Code!$A$29:$B$33,2,TRUE)</f>
        <v>50000 bis 100000</v>
      </c>
      <c r="Q130" t="str">
        <f>VLOOKUP(B130,Code!$A$2:$B$3,2,0)</f>
        <v>maennlich</v>
      </c>
    </row>
    <row r="131" spans="1:17" x14ac:dyDescent="0.25">
      <c r="A131">
        <v>1107</v>
      </c>
      <c r="B131">
        <v>1</v>
      </c>
      <c r="C131" s="1">
        <v>29551</v>
      </c>
      <c r="D131">
        <v>1</v>
      </c>
      <c r="E131">
        <v>4</v>
      </c>
      <c r="F131">
        <v>4</v>
      </c>
      <c r="G131" t="s">
        <v>14</v>
      </c>
      <c r="H131">
        <v>39</v>
      </c>
      <c r="I131">
        <v>68116</v>
      </c>
      <c r="J131">
        <v>398009</v>
      </c>
      <c r="K131" s="3">
        <f>I131*Code!$F$1</f>
        <v>73565.279999999999</v>
      </c>
      <c r="L131" s="2">
        <f t="shared" ref="L131:L194" si="7">IF(H131&gt;0,I131/(12*4*H131),0)</f>
        <v>36.386752136752136</v>
      </c>
      <c r="M131">
        <f t="shared" ca="1" si="6"/>
        <v>35</v>
      </c>
      <c r="N131" t="str">
        <f t="shared" ref="N131:N194" si="8">MID(G131,2,2)</f>
        <v>CO</v>
      </c>
      <c r="O131" t="str">
        <f>VLOOKUP(E131,Code!$A$8:$B$11,2,FALSE)</f>
        <v>Lehrabschluss</v>
      </c>
      <c r="P131" t="str">
        <f>VLOOKUP(I131,Code!$A$29:$B$33,2,TRUE)</f>
        <v>50000 bis 100000</v>
      </c>
      <c r="Q131" t="str">
        <f>VLOOKUP(B131,Code!$A$2:$B$3,2,0)</f>
        <v>maennlich</v>
      </c>
    </row>
    <row r="132" spans="1:17" x14ac:dyDescent="0.25">
      <c r="A132">
        <v>9</v>
      </c>
      <c r="B132">
        <v>1</v>
      </c>
      <c r="C132" s="1">
        <v>27607</v>
      </c>
      <c r="D132">
        <v>1</v>
      </c>
      <c r="E132">
        <v>1</v>
      </c>
      <c r="F132">
        <v>3</v>
      </c>
      <c r="G132" t="s">
        <v>10</v>
      </c>
      <c r="H132">
        <v>38</v>
      </c>
      <c r="I132">
        <v>68064</v>
      </c>
      <c r="J132">
        <v>150500</v>
      </c>
      <c r="K132" s="3">
        <f>I132*Code!$F$1</f>
        <v>73509.12000000001</v>
      </c>
      <c r="L132" s="2">
        <f t="shared" si="7"/>
        <v>37.315789473684212</v>
      </c>
      <c r="M132">
        <f t="shared" ca="1" si="6"/>
        <v>40</v>
      </c>
      <c r="N132" t="str">
        <f t="shared" si="8"/>
        <v>ÖF</v>
      </c>
      <c r="O132" t="str">
        <f>VLOOKUP(E132,Code!$A$8:$B$11,2,FALSE)</f>
        <v>Hochschulabschluss</v>
      </c>
      <c r="P132" t="str">
        <f>VLOOKUP(I132,Code!$A$29:$B$33,2,TRUE)</f>
        <v>50000 bis 100000</v>
      </c>
      <c r="Q132" t="str">
        <f>VLOOKUP(B132,Code!$A$2:$B$3,2,0)</f>
        <v>maennlich</v>
      </c>
    </row>
    <row r="133" spans="1:17" x14ac:dyDescent="0.25">
      <c r="A133">
        <v>232</v>
      </c>
      <c r="B133">
        <v>1</v>
      </c>
      <c r="C133" s="1">
        <v>27248</v>
      </c>
      <c r="D133">
        <v>1</v>
      </c>
      <c r="E133">
        <v>2</v>
      </c>
      <c r="F133">
        <v>3</v>
      </c>
      <c r="G133" t="s">
        <v>10</v>
      </c>
      <c r="H133">
        <v>39</v>
      </c>
      <c r="I133">
        <v>68064</v>
      </c>
      <c r="J133">
        <v>182206</v>
      </c>
      <c r="K133" s="3">
        <f>I133*Code!$F$1</f>
        <v>73509.12000000001</v>
      </c>
      <c r="L133" s="2">
        <f t="shared" si="7"/>
        <v>36.358974358974358</v>
      </c>
      <c r="M133">
        <f t="shared" ca="1" si="6"/>
        <v>41</v>
      </c>
      <c r="N133" t="str">
        <f t="shared" si="8"/>
        <v>ÖF</v>
      </c>
      <c r="O133" t="str">
        <f>VLOOKUP(E133,Code!$A$8:$B$11,2,FALSE)</f>
        <v>Fachhochschulabschluss</v>
      </c>
      <c r="P133" t="str">
        <f>VLOOKUP(I133,Code!$A$29:$B$33,2,TRUE)</f>
        <v>50000 bis 100000</v>
      </c>
      <c r="Q133" t="str">
        <f>VLOOKUP(B133,Code!$A$2:$B$3,2,0)</f>
        <v>maennlich</v>
      </c>
    </row>
    <row r="134" spans="1:17" x14ac:dyDescent="0.25">
      <c r="A134">
        <v>331</v>
      </c>
      <c r="B134">
        <v>2</v>
      </c>
      <c r="C134" s="1">
        <v>26327</v>
      </c>
      <c r="D134">
        <v>1</v>
      </c>
      <c r="E134">
        <v>4</v>
      </c>
      <c r="F134">
        <v>4</v>
      </c>
      <c r="G134" t="s">
        <v>23</v>
      </c>
      <c r="H134">
        <v>40</v>
      </c>
      <c r="I134">
        <v>67900</v>
      </c>
      <c r="J134">
        <v>0</v>
      </c>
      <c r="K134" s="3">
        <f>I134*Code!$F$1</f>
        <v>73332</v>
      </c>
      <c r="L134" s="2">
        <f t="shared" si="7"/>
        <v>35.364583333333336</v>
      </c>
      <c r="M134">
        <f t="shared" ca="1" si="6"/>
        <v>44</v>
      </c>
      <c r="N134" t="str">
        <f t="shared" si="8"/>
        <v>SO</v>
      </c>
      <c r="O134" t="str">
        <f>VLOOKUP(E134,Code!$A$8:$B$11,2,FALSE)</f>
        <v>Lehrabschluss</v>
      </c>
      <c r="P134" t="str">
        <f>VLOOKUP(I134,Code!$A$29:$B$33,2,TRUE)</f>
        <v>50000 bis 100000</v>
      </c>
      <c r="Q134" t="str">
        <f>VLOOKUP(B134,Code!$A$2:$B$3,2,0)</f>
        <v>weiblich</v>
      </c>
    </row>
    <row r="135" spans="1:17" x14ac:dyDescent="0.25">
      <c r="A135">
        <v>865</v>
      </c>
      <c r="B135">
        <v>1</v>
      </c>
      <c r="C135" s="1">
        <v>28770</v>
      </c>
      <c r="D135">
        <v>1</v>
      </c>
      <c r="E135">
        <v>2</v>
      </c>
      <c r="F135">
        <v>3</v>
      </c>
      <c r="G135" t="s">
        <v>10</v>
      </c>
      <c r="H135">
        <v>40</v>
      </c>
      <c r="I135">
        <v>67816</v>
      </c>
      <c r="J135">
        <v>250000</v>
      </c>
      <c r="K135" s="3">
        <f>I135*Code!$F$1</f>
        <v>73241.279999999999</v>
      </c>
      <c r="L135" s="2">
        <f t="shared" si="7"/>
        <v>35.320833333333333</v>
      </c>
      <c r="M135">
        <f t="shared" ca="1" si="6"/>
        <v>37</v>
      </c>
      <c r="N135" t="str">
        <f t="shared" si="8"/>
        <v>ÖF</v>
      </c>
      <c r="O135" t="str">
        <f>VLOOKUP(E135,Code!$A$8:$B$11,2,FALSE)</f>
        <v>Fachhochschulabschluss</v>
      </c>
      <c r="P135" t="str">
        <f>VLOOKUP(I135,Code!$A$29:$B$33,2,TRUE)</f>
        <v>50000 bis 100000</v>
      </c>
      <c r="Q135" t="str">
        <f>VLOOKUP(B135,Code!$A$2:$B$3,2,0)</f>
        <v>maennlich</v>
      </c>
    </row>
    <row r="136" spans="1:17" x14ac:dyDescent="0.25">
      <c r="A136">
        <v>1073</v>
      </c>
      <c r="B136">
        <v>1</v>
      </c>
      <c r="C136" s="1">
        <v>23870</v>
      </c>
      <c r="D136">
        <v>2</v>
      </c>
      <c r="E136">
        <v>3</v>
      </c>
      <c r="F136">
        <v>2</v>
      </c>
      <c r="G136" t="s">
        <v>19</v>
      </c>
      <c r="H136">
        <v>50</v>
      </c>
      <c r="I136">
        <v>67584</v>
      </c>
      <c r="J136">
        <v>387770</v>
      </c>
      <c r="K136" s="3">
        <f>I136*Code!$F$1</f>
        <v>72990.720000000001</v>
      </c>
      <c r="L136" s="2">
        <f t="shared" si="7"/>
        <v>28.16</v>
      </c>
      <c r="M136">
        <f t="shared" ca="1" si="6"/>
        <v>50</v>
      </c>
      <c r="N136" t="str">
        <f t="shared" si="8"/>
        <v>FI</v>
      </c>
      <c r="O136" t="str">
        <f>VLOOKUP(E136,Code!$A$8:$B$11,2,FALSE)</f>
        <v>Meister</v>
      </c>
      <c r="P136" t="str">
        <f>VLOOKUP(I136,Code!$A$29:$B$33,2,TRUE)</f>
        <v>50000 bis 100000</v>
      </c>
      <c r="Q136" t="str">
        <f>VLOOKUP(B136,Code!$A$2:$B$3,2,0)</f>
        <v>maennlich</v>
      </c>
    </row>
    <row r="137" spans="1:17" x14ac:dyDescent="0.25">
      <c r="A137">
        <v>146</v>
      </c>
      <c r="B137">
        <v>1</v>
      </c>
      <c r="C137" s="1">
        <v>28428</v>
      </c>
      <c r="D137">
        <v>1</v>
      </c>
      <c r="E137">
        <v>3</v>
      </c>
      <c r="F137">
        <v>4</v>
      </c>
      <c r="G137" t="s">
        <v>14</v>
      </c>
      <c r="H137">
        <v>38</v>
      </c>
      <c r="I137">
        <v>67312</v>
      </c>
      <c r="J137">
        <v>239738</v>
      </c>
      <c r="K137" s="3">
        <f>I137*Code!$F$1</f>
        <v>72696.960000000006</v>
      </c>
      <c r="L137" s="2">
        <f t="shared" si="7"/>
        <v>36.903508771929822</v>
      </c>
      <c r="M137">
        <f t="shared" ca="1" si="6"/>
        <v>38</v>
      </c>
      <c r="N137" t="str">
        <f t="shared" si="8"/>
        <v>CO</v>
      </c>
      <c r="O137" t="str">
        <f>VLOOKUP(E137,Code!$A$8:$B$11,2,FALSE)</f>
        <v>Meister</v>
      </c>
      <c r="P137" t="str">
        <f>VLOOKUP(I137,Code!$A$29:$B$33,2,TRUE)</f>
        <v>50000 bis 100000</v>
      </c>
      <c r="Q137" t="str">
        <f>VLOOKUP(B137,Code!$A$2:$B$3,2,0)</f>
        <v>maennlich</v>
      </c>
    </row>
    <row r="138" spans="1:17" x14ac:dyDescent="0.25">
      <c r="A138">
        <v>1024</v>
      </c>
      <c r="B138">
        <v>1</v>
      </c>
      <c r="C138" s="1">
        <v>27944</v>
      </c>
      <c r="D138">
        <v>1</v>
      </c>
      <c r="E138">
        <v>3</v>
      </c>
      <c r="F138">
        <v>4</v>
      </c>
      <c r="G138" t="s">
        <v>19</v>
      </c>
      <c r="H138">
        <v>51</v>
      </c>
      <c r="I138">
        <v>67248</v>
      </c>
      <c r="J138">
        <v>28000</v>
      </c>
      <c r="K138" s="3">
        <f>I138*Code!$F$1</f>
        <v>72627.840000000011</v>
      </c>
      <c r="L138" s="2">
        <f t="shared" si="7"/>
        <v>27.470588235294116</v>
      </c>
      <c r="M138">
        <f t="shared" ca="1" si="6"/>
        <v>39</v>
      </c>
      <c r="N138" t="str">
        <f t="shared" si="8"/>
        <v>FI</v>
      </c>
      <c r="O138" t="str">
        <f>VLOOKUP(E138,Code!$A$8:$B$11,2,FALSE)</f>
        <v>Meister</v>
      </c>
      <c r="P138" t="str">
        <f>VLOOKUP(I138,Code!$A$29:$B$33,2,TRUE)</f>
        <v>50000 bis 100000</v>
      </c>
      <c r="Q138" t="str">
        <f>VLOOKUP(B138,Code!$A$2:$B$3,2,0)</f>
        <v>maennlich</v>
      </c>
    </row>
    <row r="139" spans="1:17" x14ac:dyDescent="0.25">
      <c r="A139">
        <v>339</v>
      </c>
      <c r="B139">
        <v>1</v>
      </c>
      <c r="C139" s="1">
        <v>29057</v>
      </c>
      <c r="D139">
        <v>1</v>
      </c>
      <c r="E139">
        <v>2</v>
      </c>
      <c r="F139">
        <v>4</v>
      </c>
      <c r="G139" t="s">
        <v>19</v>
      </c>
      <c r="H139">
        <v>38</v>
      </c>
      <c r="I139">
        <v>67244</v>
      </c>
      <c r="J139">
        <v>110413</v>
      </c>
      <c r="K139" s="3">
        <f>I139*Code!$F$1</f>
        <v>72623.520000000004</v>
      </c>
      <c r="L139" s="2">
        <f t="shared" si="7"/>
        <v>36.866228070175438</v>
      </c>
      <c r="M139">
        <f t="shared" ca="1" si="6"/>
        <v>36</v>
      </c>
      <c r="N139" t="str">
        <f t="shared" si="8"/>
        <v>FI</v>
      </c>
      <c r="O139" t="str">
        <f>VLOOKUP(E139,Code!$A$8:$B$11,2,FALSE)</f>
        <v>Fachhochschulabschluss</v>
      </c>
      <c r="P139" t="str">
        <f>VLOOKUP(I139,Code!$A$29:$B$33,2,TRUE)</f>
        <v>50000 bis 100000</v>
      </c>
      <c r="Q139" t="str">
        <f>VLOOKUP(B139,Code!$A$2:$B$3,2,0)</f>
        <v>maennlich</v>
      </c>
    </row>
    <row r="140" spans="1:17" x14ac:dyDescent="0.25">
      <c r="A140">
        <v>526</v>
      </c>
      <c r="B140">
        <v>1</v>
      </c>
      <c r="C140" s="1">
        <v>23360</v>
      </c>
      <c r="D140">
        <v>1</v>
      </c>
      <c r="E140">
        <v>4</v>
      </c>
      <c r="F140">
        <v>4</v>
      </c>
      <c r="G140" t="s">
        <v>19</v>
      </c>
      <c r="H140">
        <v>38</v>
      </c>
      <c r="I140">
        <v>67224</v>
      </c>
      <c r="J140">
        <v>320030</v>
      </c>
      <c r="K140" s="3">
        <f>I140*Code!$F$1</f>
        <v>72601.919999999998</v>
      </c>
      <c r="L140" s="2">
        <f t="shared" si="7"/>
        <v>36.85526315789474</v>
      </c>
      <c r="M140">
        <f t="shared" ca="1" si="6"/>
        <v>52</v>
      </c>
      <c r="N140" t="str">
        <f t="shared" si="8"/>
        <v>FI</v>
      </c>
      <c r="O140" t="str">
        <f>VLOOKUP(E140,Code!$A$8:$B$11,2,FALSE)</f>
        <v>Lehrabschluss</v>
      </c>
      <c r="P140" t="str">
        <f>VLOOKUP(I140,Code!$A$29:$B$33,2,TRUE)</f>
        <v>50000 bis 100000</v>
      </c>
      <c r="Q140" t="str">
        <f>VLOOKUP(B140,Code!$A$2:$B$3,2,0)</f>
        <v>maennlich</v>
      </c>
    </row>
    <row r="141" spans="1:17" x14ac:dyDescent="0.25">
      <c r="A141">
        <v>1103</v>
      </c>
      <c r="B141">
        <v>1</v>
      </c>
      <c r="C141" s="1">
        <v>21492</v>
      </c>
      <c r="D141">
        <v>1</v>
      </c>
      <c r="E141">
        <v>1</v>
      </c>
      <c r="F141">
        <v>3</v>
      </c>
      <c r="G141" t="s">
        <v>10</v>
      </c>
      <c r="H141">
        <v>40</v>
      </c>
      <c r="I141">
        <v>67000</v>
      </c>
      <c r="J141">
        <v>133240</v>
      </c>
      <c r="K141" s="3">
        <f>I141*Code!$F$1</f>
        <v>72360</v>
      </c>
      <c r="L141" s="2">
        <f t="shared" si="7"/>
        <v>34.895833333333336</v>
      </c>
      <c r="M141">
        <f t="shared" ca="1" si="6"/>
        <v>57</v>
      </c>
      <c r="N141" t="str">
        <f t="shared" si="8"/>
        <v>ÖF</v>
      </c>
      <c r="O141" t="str">
        <f>VLOOKUP(E141,Code!$A$8:$B$11,2,FALSE)</f>
        <v>Hochschulabschluss</v>
      </c>
      <c r="P141" t="str">
        <f>VLOOKUP(I141,Code!$A$29:$B$33,2,TRUE)</f>
        <v>50000 bis 100000</v>
      </c>
      <c r="Q141" t="str">
        <f>VLOOKUP(B141,Code!$A$2:$B$3,2,0)</f>
        <v>maennlich</v>
      </c>
    </row>
    <row r="142" spans="1:17" x14ac:dyDescent="0.25">
      <c r="A142">
        <v>472</v>
      </c>
      <c r="B142">
        <v>1</v>
      </c>
      <c r="C142" s="1">
        <v>19867</v>
      </c>
      <c r="D142">
        <v>1</v>
      </c>
      <c r="E142">
        <v>1</v>
      </c>
      <c r="F142">
        <v>3</v>
      </c>
      <c r="G142" t="s">
        <v>10</v>
      </c>
      <c r="H142">
        <v>38</v>
      </c>
      <c r="I142">
        <v>66992</v>
      </c>
      <c r="J142">
        <v>-36000</v>
      </c>
      <c r="K142" s="3">
        <f>I142*Code!$F$1</f>
        <v>72351.360000000001</v>
      </c>
      <c r="L142" s="2">
        <f t="shared" si="7"/>
        <v>36.728070175438596</v>
      </c>
      <c r="M142">
        <f t="shared" ca="1" si="6"/>
        <v>61</v>
      </c>
      <c r="N142" t="str">
        <f t="shared" si="8"/>
        <v>ÖF</v>
      </c>
      <c r="O142" t="str">
        <f>VLOOKUP(E142,Code!$A$8:$B$11,2,FALSE)</f>
        <v>Hochschulabschluss</v>
      </c>
      <c r="P142" t="str">
        <f>VLOOKUP(I142,Code!$A$29:$B$33,2,TRUE)</f>
        <v>50000 bis 100000</v>
      </c>
      <c r="Q142" t="str">
        <f>VLOOKUP(B142,Code!$A$2:$B$3,2,0)</f>
        <v>maennlich</v>
      </c>
    </row>
    <row r="143" spans="1:17" x14ac:dyDescent="0.25">
      <c r="A143">
        <v>1039</v>
      </c>
      <c r="B143">
        <v>1</v>
      </c>
      <c r="C143" s="1">
        <v>28639</v>
      </c>
      <c r="D143">
        <v>1</v>
      </c>
      <c r="E143">
        <v>1</v>
      </c>
      <c r="F143">
        <v>4</v>
      </c>
      <c r="G143" t="s">
        <v>14</v>
      </c>
      <c r="H143">
        <v>35</v>
      </c>
      <c r="I143">
        <v>66784</v>
      </c>
      <c r="J143">
        <v>58050</v>
      </c>
      <c r="K143" s="3">
        <f>I143*Code!$F$1</f>
        <v>72126.720000000001</v>
      </c>
      <c r="L143" s="2">
        <f t="shared" si="7"/>
        <v>39.752380952380953</v>
      </c>
      <c r="M143">
        <f t="shared" ca="1" si="6"/>
        <v>37</v>
      </c>
      <c r="N143" t="str">
        <f t="shared" si="8"/>
        <v>CO</v>
      </c>
      <c r="O143" t="str">
        <f>VLOOKUP(E143,Code!$A$8:$B$11,2,FALSE)</f>
        <v>Hochschulabschluss</v>
      </c>
      <c r="P143" t="str">
        <f>VLOOKUP(I143,Code!$A$29:$B$33,2,TRUE)</f>
        <v>50000 bis 100000</v>
      </c>
      <c r="Q143" t="str">
        <f>VLOOKUP(B143,Code!$A$2:$B$3,2,0)</f>
        <v>maennlich</v>
      </c>
    </row>
    <row r="144" spans="1:17" x14ac:dyDescent="0.25">
      <c r="A144">
        <v>237</v>
      </c>
      <c r="B144">
        <v>1</v>
      </c>
      <c r="C144" s="1">
        <v>26393</v>
      </c>
      <c r="D144">
        <v>1</v>
      </c>
      <c r="E144">
        <v>1</v>
      </c>
      <c r="F144">
        <v>3</v>
      </c>
      <c r="G144" t="s">
        <v>10</v>
      </c>
      <c r="H144">
        <v>38</v>
      </c>
      <c r="I144">
        <v>66680</v>
      </c>
      <c r="J144">
        <v>153366</v>
      </c>
      <c r="K144" s="3">
        <f>I144*Code!$F$1</f>
        <v>72014.400000000009</v>
      </c>
      <c r="L144" s="2">
        <f t="shared" si="7"/>
        <v>36.557017543859651</v>
      </c>
      <c r="M144">
        <f t="shared" ca="1" si="6"/>
        <v>43</v>
      </c>
      <c r="N144" t="str">
        <f t="shared" si="8"/>
        <v>ÖF</v>
      </c>
      <c r="O144" t="str">
        <f>VLOOKUP(E144,Code!$A$8:$B$11,2,FALSE)</f>
        <v>Hochschulabschluss</v>
      </c>
      <c r="P144" t="str">
        <f>VLOOKUP(I144,Code!$A$29:$B$33,2,TRUE)</f>
        <v>50000 bis 100000</v>
      </c>
      <c r="Q144" t="str">
        <f>VLOOKUP(B144,Code!$A$2:$B$3,2,0)</f>
        <v>maennlich</v>
      </c>
    </row>
    <row r="145" spans="1:17" x14ac:dyDescent="0.25">
      <c r="A145">
        <v>396</v>
      </c>
      <c r="B145">
        <v>1</v>
      </c>
      <c r="C145" s="1">
        <v>29871</v>
      </c>
      <c r="D145">
        <v>1</v>
      </c>
      <c r="E145">
        <v>4</v>
      </c>
      <c r="F145">
        <v>3</v>
      </c>
      <c r="G145" t="s">
        <v>10</v>
      </c>
      <c r="H145">
        <v>38</v>
      </c>
      <c r="I145">
        <v>66604</v>
      </c>
      <c r="J145">
        <v>121716</v>
      </c>
      <c r="K145" s="3">
        <f>I145*Code!$F$1</f>
        <v>71932.320000000007</v>
      </c>
      <c r="L145" s="2">
        <f t="shared" si="7"/>
        <v>36.515350877192979</v>
      </c>
      <c r="M145">
        <f t="shared" ca="1" si="6"/>
        <v>34</v>
      </c>
      <c r="N145" t="str">
        <f t="shared" si="8"/>
        <v>ÖF</v>
      </c>
      <c r="O145" t="str">
        <f>VLOOKUP(E145,Code!$A$8:$B$11,2,FALSE)</f>
        <v>Lehrabschluss</v>
      </c>
      <c r="P145" t="str">
        <f>VLOOKUP(I145,Code!$A$29:$B$33,2,TRUE)</f>
        <v>50000 bis 100000</v>
      </c>
      <c r="Q145" t="str">
        <f>VLOOKUP(B145,Code!$A$2:$B$3,2,0)</f>
        <v>maennlich</v>
      </c>
    </row>
    <row r="146" spans="1:17" x14ac:dyDescent="0.25">
      <c r="A146">
        <v>99</v>
      </c>
      <c r="B146">
        <v>2</v>
      </c>
      <c r="C146" s="1">
        <v>26424</v>
      </c>
      <c r="D146">
        <v>1</v>
      </c>
      <c r="E146">
        <v>1</v>
      </c>
      <c r="F146">
        <v>3</v>
      </c>
      <c r="G146" t="s">
        <v>10</v>
      </c>
      <c r="H146">
        <v>40</v>
      </c>
      <c r="I146">
        <v>66504</v>
      </c>
      <c r="J146">
        <v>106674</v>
      </c>
      <c r="K146" s="3">
        <f>I146*Code!$F$1</f>
        <v>71824.320000000007</v>
      </c>
      <c r="L146" s="2">
        <f t="shared" si="7"/>
        <v>34.637500000000003</v>
      </c>
      <c r="M146">
        <f t="shared" ca="1" si="6"/>
        <v>43</v>
      </c>
      <c r="N146" t="str">
        <f t="shared" si="8"/>
        <v>ÖF</v>
      </c>
      <c r="O146" t="str">
        <f>VLOOKUP(E146,Code!$A$8:$B$11,2,FALSE)</f>
        <v>Hochschulabschluss</v>
      </c>
      <c r="P146" t="str">
        <f>VLOOKUP(I146,Code!$A$29:$B$33,2,TRUE)</f>
        <v>50000 bis 100000</v>
      </c>
      <c r="Q146" t="str">
        <f>VLOOKUP(B146,Code!$A$2:$B$3,2,0)</f>
        <v>weiblich</v>
      </c>
    </row>
    <row r="147" spans="1:17" x14ac:dyDescent="0.25">
      <c r="A147">
        <v>1344</v>
      </c>
      <c r="B147">
        <v>1</v>
      </c>
      <c r="C147" s="1">
        <v>19166</v>
      </c>
      <c r="D147">
        <v>1</v>
      </c>
      <c r="E147">
        <v>1</v>
      </c>
      <c r="F147">
        <v>4</v>
      </c>
      <c r="G147" t="s">
        <v>19</v>
      </c>
      <c r="H147">
        <v>0</v>
      </c>
      <c r="I147">
        <v>66212</v>
      </c>
      <c r="J147">
        <v>124513</v>
      </c>
      <c r="K147" s="3">
        <f>I147*Code!$F$1</f>
        <v>71508.960000000006</v>
      </c>
      <c r="L147" s="2">
        <f t="shared" si="7"/>
        <v>0</v>
      </c>
      <c r="M147">
        <f t="shared" ca="1" si="6"/>
        <v>63</v>
      </c>
      <c r="N147" t="str">
        <f t="shared" si="8"/>
        <v>FI</v>
      </c>
      <c r="O147" t="str">
        <f>VLOOKUP(E147,Code!$A$8:$B$11,2,FALSE)</f>
        <v>Hochschulabschluss</v>
      </c>
      <c r="P147" t="str">
        <f>VLOOKUP(I147,Code!$A$29:$B$33,2,TRUE)</f>
        <v>50000 bis 100000</v>
      </c>
      <c r="Q147" t="str">
        <f>VLOOKUP(B147,Code!$A$2:$B$3,2,0)</f>
        <v>maennlich</v>
      </c>
    </row>
    <row r="148" spans="1:17" x14ac:dyDescent="0.25">
      <c r="A148">
        <v>32</v>
      </c>
      <c r="B148">
        <v>1</v>
      </c>
      <c r="C148" s="1">
        <v>24858</v>
      </c>
      <c r="D148">
        <v>1</v>
      </c>
      <c r="E148">
        <v>3</v>
      </c>
      <c r="F148">
        <v>3</v>
      </c>
      <c r="G148" t="s">
        <v>10</v>
      </c>
      <c r="H148">
        <v>42</v>
      </c>
      <c r="I148">
        <v>66140</v>
      </c>
      <c r="J148">
        <v>16293</v>
      </c>
      <c r="K148" s="3">
        <f>I148*Code!$F$1</f>
        <v>71431.200000000012</v>
      </c>
      <c r="L148" s="2">
        <f t="shared" si="7"/>
        <v>32.807539682539684</v>
      </c>
      <c r="M148">
        <f t="shared" ca="1" si="6"/>
        <v>48</v>
      </c>
      <c r="N148" t="str">
        <f t="shared" si="8"/>
        <v>ÖF</v>
      </c>
      <c r="O148" t="str">
        <f>VLOOKUP(E148,Code!$A$8:$B$11,2,FALSE)</f>
        <v>Meister</v>
      </c>
      <c r="P148" t="str">
        <f>VLOOKUP(I148,Code!$A$29:$B$33,2,TRUE)</f>
        <v>50000 bis 100000</v>
      </c>
      <c r="Q148" t="str">
        <f>VLOOKUP(B148,Code!$A$2:$B$3,2,0)</f>
        <v>maennlich</v>
      </c>
    </row>
    <row r="149" spans="1:17" x14ac:dyDescent="0.25">
      <c r="A149">
        <v>549</v>
      </c>
      <c r="B149">
        <v>1</v>
      </c>
      <c r="C149" s="1">
        <v>22225</v>
      </c>
      <c r="D149">
        <v>1</v>
      </c>
      <c r="E149">
        <v>1</v>
      </c>
      <c r="F149">
        <v>4</v>
      </c>
      <c r="G149" t="s">
        <v>9</v>
      </c>
      <c r="H149">
        <v>38</v>
      </c>
      <c r="I149">
        <v>66028</v>
      </c>
      <c r="J149">
        <v>264805</v>
      </c>
      <c r="K149" s="3">
        <f>I149*Code!$F$1</f>
        <v>71310.240000000005</v>
      </c>
      <c r="L149" s="2">
        <f t="shared" si="7"/>
        <v>36.199561403508774</v>
      </c>
      <c r="M149">
        <f t="shared" ca="1" si="6"/>
        <v>55</v>
      </c>
      <c r="N149" t="str">
        <f t="shared" si="8"/>
        <v>SO</v>
      </c>
      <c r="O149" t="str">
        <f>VLOOKUP(E149,Code!$A$8:$B$11,2,FALSE)</f>
        <v>Hochschulabschluss</v>
      </c>
      <c r="P149" t="str">
        <f>VLOOKUP(I149,Code!$A$29:$B$33,2,TRUE)</f>
        <v>50000 bis 100000</v>
      </c>
      <c r="Q149" t="str">
        <f>VLOOKUP(B149,Code!$A$2:$B$3,2,0)</f>
        <v>maennlich</v>
      </c>
    </row>
    <row r="150" spans="1:17" x14ac:dyDescent="0.25">
      <c r="A150">
        <v>859</v>
      </c>
      <c r="B150">
        <v>2</v>
      </c>
      <c r="C150" s="1">
        <v>26779</v>
      </c>
      <c r="D150">
        <v>1</v>
      </c>
      <c r="E150">
        <v>1</v>
      </c>
      <c r="F150">
        <v>4</v>
      </c>
      <c r="G150" t="s">
        <v>11</v>
      </c>
      <c r="H150">
        <v>25</v>
      </c>
      <c r="I150">
        <v>65612</v>
      </c>
      <c r="J150">
        <v>451273</v>
      </c>
      <c r="K150" s="3">
        <f>I150*Code!$F$1</f>
        <v>70860.960000000006</v>
      </c>
      <c r="L150" s="2">
        <f t="shared" si="7"/>
        <v>54.676666666666669</v>
      </c>
      <c r="M150">
        <f t="shared" ca="1" si="6"/>
        <v>42</v>
      </c>
      <c r="N150" t="str">
        <f t="shared" si="8"/>
        <v>IT</v>
      </c>
      <c r="O150" t="str">
        <f>VLOOKUP(E150,Code!$A$8:$B$11,2,FALSE)</f>
        <v>Hochschulabschluss</v>
      </c>
      <c r="P150" t="str">
        <f>VLOOKUP(I150,Code!$A$29:$B$33,2,TRUE)</f>
        <v>50000 bis 100000</v>
      </c>
      <c r="Q150" t="str">
        <f>VLOOKUP(B150,Code!$A$2:$B$3,2,0)</f>
        <v>weiblich</v>
      </c>
    </row>
    <row r="151" spans="1:17" x14ac:dyDescent="0.25">
      <c r="A151">
        <v>1004</v>
      </c>
      <c r="B151">
        <v>1</v>
      </c>
      <c r="C151" s="1">
        <v>19760</v>
      </c>
      <c r="D151">
        <v>1</v>
      </c>
      <c r="E151">
        <v>1</v>
      </c>
      <c r="F151">
        <v>2</v>
      </c>
      <c r="G151" t="s">
        <v>26</v>
      </c>
      <c r="H151">
        <v>50</v>
      </c>
      <c r="I151">
        <v>65588</v>
      </c>
      <c r="J151">
        <v>969642</v>
      </c>
      <c r="K151" s="3">
        <f>I151*Code!$F$1</f>
        <v>70835.040000000008</v>
      </c>
      <c r="L151" s="2">
        <f t="shared" si="7"/>
        <v>27.328333333333333</v>
      </c>
      <c r="M151">
        <f t="shared" ca="1" si="6"/>
        <v>62</v>
      </c>
      <c r="N151" t="str">
        <f t="shared" si="8"/>
        <v>IT</v>
      </c>
      <c r="O151" t="str">
        <f>VLOOKUP(E151,Code!$A$8:$B$11,2,FALSE)</f>
        <v>Hochschulabschluss</v>
      </c>
      <c r="P151" t="str">
        <f>VLOOKUP(I151,Code!$A$29:$B$33,2,TRUE)</f>
        <v>50000 bis 100000</v>
      </c>
      <c r="Q151" t="str">
        <f>VLOOKUP(B151,Code!$A$2:$B$3,2,0)</f>
        <v>maennlich</v>
      </c>
    </row>
    <row r="152" spans="1:17" x14ac:dyDescent="0.25">
      <c r="A152">
        <v>374</v>
      </c>
      <c r="B152">
        <v>1</v>
      </c>
      <c r="C152" s="1">
        <v>24843</v>
      </c>
      <c r="D152">
        <v>1</v>
      </c>
      <c r="E152">
        <v>2</v>
      </c>
      <c r="F152">
        <v>4</v>
      </c>
      <c r="G152" t="s">
        <v>19</v>
      </c>
      <c r="H152">
        <v>50</v>
      </c>
      <c r="I152">
        <v>65516</v>
      </c>
      <c r="J152">
        <v>11702</v>
      </c>
      <c r="K152" s="3">
        <f>I152*Code!$F$1</f>
        <v>70757.279999999999</v>
      </c>
      <c r="L152" s="2">
        <f t="shared" si="7"/>
        <v>27.298333333333332</v>
      </c>
      <c r="M152">
        <f t="shared" ca="1" si="6"/>
        <v>48</v>
      </c>
      <c r="N152" t="str">
        <f t="shared" si="8"/>
        <v>FI</v>
      </c>
      <c r="O152" t="str">
        <f>VLOOKUP(E152,Code!$A$8:$B$11,2,FALSE)</f>
        <v>Fachhochschulabschluss</v>
      </c>
      <c r="P152" t="str">
        <f>VLOOKUP(I152,Code!$A$29:$B$33,2,TRUE)</f>
        <v>50000 bis 100000</v>
      </c>
      <c r="Q152" t="str">
        <f>VLOOKUP(B152,Code!$A$2:$B$3,2,0)</f>
        <v>maennlich</v>
      </c>
    </row>
    <row r="153" spans="1:17" x14ac:dyDescent="0.25">
      <c r="A153">
        <v>749</v>
      </c>
      <c r="B153">
        <v>1</v>
      </c>
      <c r="C153" s="1">
        <v>24063</v>
      </c>
      <c r="D153">
        <v>1</v>
      </c>
      <c r="E153">
        <v>4</v>
      </c>
      <c r="F153">
        <v>4</v>
      </c>
      <c r="G153" t="s">
        <v>9</v>
      </c>
      <c r="H153">
        <v>35</v>
      </c>
      <c r="I153">
        <v>65480</v>
      </c>
      <c r="J153">
        <v>283000</v>
      </c>
      <c r="K153" s="3">
        <f>I153*Code!$F$1</f>
        <v>70718.400000000009</v>
      </c>
      <c r="L153" s="2">
        <f t="shared" si="7"/>
        <v>38.976190476190474</v>
      </c>
      <c r="M153">
        <f t="shared" ca="1" si="6"/>
        <v>50</v>
      </c>
      <c r="N153" t="str">
        <f t="shared" si="8"/>
        <v>SO</v>
      </c>
      <c r="O153" t="str">
        <f>VLOOKUP(E153,Code!$A$8:$B$11,2,FALSE)</f>
        <v>Lehrabschluss</v>
      </c>
      <c r="P153" t="str">
        <f>VLOOKUP(I153,Code!$A$29:$B$33,2,TRUE)</f>
        <v>50000 bis 100000</v>
      </c>
      <c r="Q153" t="str">
        <f>VLOOKUP(B153,Code!$A$2:$B$3,2,0)</f>
        <v>maennlich</v>
      </c>
    </row>
    <row r="154" spans="1:17" x14ac:dyDescent="0.25">
      <c r="A154">
        <v>278</v>
      </c>
      <c r="B154">
        <v>1</v>
      </c>
      <c r="C154" s="1">
        <v>27068</v>
      </c>
      <c r="D154">
        <v>1</v>
      </c>
      <c r="E154">
        <v>4</v>
      </c>
      <c r="F154">
        <v>4</v>
      </c>
      <c r="G154" t="s">
        <v>9</v>
      </c>
      <c r="H154">
        <v>38</v>
      </c>
      <c r="I154">
        <v>65452</v>
      </c>
      <c r="J154">
        <v>265158</v>
      </c>
      <c r="K154" s="3">
        <f>I154*Code!$F$1</f>
        <v>70688.160000000003</v>
      </c>
      <c r="L154" s="2">
        <f t="shared" si="7"/>
        <v>35.883771929824562</v>
      </c>
      <c r="M154">
        <f t="shared" ca="1" si="6"/>
        <v>42</v>
      </c>
      <c r="N154" t="str">
        <f t="shared" si="8"/>
        <v>SO</v>
      </c>
      <c r="O154" t="str">
        <f>VLOOKUP(E154,Code!$A$8:$B$11,2,FALSE)</f>
        <v>Lehrabschluss</v>
      </c>
      <c r="P154" t="str">
        <f>VLOOKUP(I154,Code!$A$29:$B$33,2,TRUE)</f>
        <v>50000 bis 100000</v>
      </c>
      <c r="Q154" t="str">
        <f>VLOOKUP(B154,Code!$A$2:$B$3,2,0)</f>
        <v>maennlich</v>
      </c>
    </row>
    <row r="155" spans="1:17" x14ac:dyDescent="0.25">
      <c r="A155">
        <v>498</v>
      </c>
      <c r="B155">
        <v>1</v>
      </c>
      <c r="C155" s="1">
        <v>27622</v>
      </c>
      <c r="D155">
        <v>1</v>
      </c>
      <c r="E155">
        <v>2</v>
      </c>
      <c r="F155">
        <v>3</v>
      </c>
      <c r="G155" t="s">
        <v>10</v>
      </c>
      <c r="H155">
        <v>38</v>
      </c>
      <c r="I155">
        <v>65436</v>
      </c>
      <c r="J155">
        <v>92155</v>
      </c>
      <c r="K155" s="3">
        <f>I155*Code!$F$1</f>
        <v>70670.880000000005</v>
      </c>
      <c r="L155" s="2">
        <f t="shared" si="7"/>
        <v>35.875</v>
      </c>
      <c r="M155">
        <f t="shared" ca="1" si="6"/>
        <v>40</v>
      </c>
      <c r="N155" t="str">
        <f t="shared" si="8"/>
        <v>ÖF</v>
      </c>
      <c r="O155" t="str">
        <f>VLOOKUP(E155,Code!$A$8:$B$11,2,FALSE)</f>
        <v>Fachhochschulabschluss</v>
      </c>
      <c r="P155" t="str">
        <f>VLOOKUP(I155,Code!$A$29:$B$33,2,TRUE)</f>
        <v>50000 bis 100000</v>
      </c>
      <c r="Q155" t="str">
        <f>VLOOKUP(B155,Code!$A$2:$B$3,2,0)</f>
        <v>maennlich</v>
      </c>
    </row>
    <row r="156" spans="1:17" x14ac:dyDescent="0.25">
      <c r="A156">
        <v>514</v>
      </c>
      <c r="B156">
        <v>2</v>
      </c>
      <c r="C156" s="1">
        <v>22109</v>
      </c>
      <c r="D156">
        <v>1</v>
      </c>
      <c r="E156">
        <v>4</v>
      </c>
      <c r="F156">
        <v>4</v>
      </c>
      <c r="G156" t="s">
        <v>18</v>
      </c>
      <c r="H156">
        <v>20</v>
      </c>
      <c r="I156">
        <v>65424</v>
      </c>
      <c r="J156">
        <v>576640</v>
      </c>
      <c r="K156" s="3">
        <f>I156*Code!$F$1</f>
        <v>70657.919999999998</v>
      </c>
      <c r="L156" s="2">
        <f t="shared" si="7"/>
        <v>68.150000000000006</v>
      </c>
      <c r="M156">
        <f t="shared" ca="1" si="6"/>
        <v>55</v>
      </c>
      <c r="N156" t="str">
        <f t="shared" si="8"/>
        <v>CO</v>
      </c>
      <c r="O156" t="str">
        <f>VLOOKUP(E156,Code!$A$8:$B$11,2,FALSE)</f>
        <v>Lehrabschluss</v>
      </c>
      <c r="P156" t="str">
        <f>VLOOKUP(I156,Code!$A$29:$B$33,2,TRUE)</f>
        <v>50000 bis 100000</v>
      </c>
      <c r="Q156" t="str">
        <f>VLOOKUP(B156,Code!$A$2:$B$3,2,0)</f>
        <v>weiblich</v>
      </c>
    </row>
    <row r="157" spans="1:17" x14ac:dyDescent="0.25">
      <c r="A157">
        <v>346</v>
      </c>
      <c r="B157">
        <v>1</v>
      </c>
      <c r="C157" s="1">
        <v>22083</v>
      </c>
      <c r="D157">
        <v>1</v>
      </c>
      <c r="E157">
        <v>1</v>
      </c>
      <c r="F157">
        <v>4</v>
      </c>
      <c r="G157" t="s">
        <v>11</v>
      </c>
      <c r="H157">
        <v>40</v>
      </c>
      <c r="I157">
        <v>65340</v>
      </c>
      <c r="J157">
        <v>420964</v>
      </c>
      <c r="K157" s="3">
        <f>I157*Code!$F$1</f>
        <v>70567.200000000012</v>
      </c>
      <c r="L157" s="2">
        <f t="shared" si="7"/>
        <v>34.03125</v>
      </c>
      <c r="M157">
        <f t="shared" ca="1" si="6"/>
        <v>55</v>
      </c>
      <c r="N157" t="str">
        <f t="shared" si="8"/>
        <v>IT</v>
      </c>
      <c r="O157" t="str">
        <f>VLOOKUP(E157,Code!$A$8:$B$11,2,FALSE)</f>
        <v>Hochschulabschluss</v>
      </c>
      <c r="P157" t="str">
        <f>VLOOKUP(I157,Code!$A$29:$B$33,2,TRUE)</f>
        <v>50000 bis 100000</v>
      </c>
      <c r="Q157" t="str">
        <f>VLOOKUP(B157,Code!$A$2:$B$3,2,0)</f>
        <v>maennlich</v>
      </c>
    </row>
    <row r="158" spans="1:17" x14ac:dyDescent="0.25">
      <c r="A158">
        <v>217</v>
      </c>
      <c r="B158">
        <v>1</v>
      </c>
      <c r="C158" s="1">
        <v>23743</v>
      </c>
      <c r="D158">
        <v>1</v>
      </c>
      <c r="E158">
        <v>1</v>
      </c>
      <c r="F158">
        <v>3</v>
      </c>
      <c r="G158" t="s">
        <v>10</v>
      </c>
      <c r="H158">
        <v>39</v>
      </c>
      <c r="I158">
        <v>65284</v>
      </c>
      <c r="J158">
        <v>254091</v>
      </c>
      <c r="K158" s="3">
        <f>I158*Code!$F$1</f>
        <v>70506.720000000001</v>
      </c>
      <c r="L158" s="2">
        <f t="shared" si="7"/>
        <v>34.873931623931625</v>
      </c>
      <c r="M158">
        <f t="shared" ca="1" si="6"/>
        <v>51</v>
      </c>
      <c r="N158" t="str">
        <f t="shared" si="8"/>
        <v>ÖF</v>
      </c>
      <c r="O158" t="str">
        <f>VLOOKUP(E158,Code!$A$8:$B$11,2,FALSE)</f>
        <v>Hochschulabschluss</v>
      </c>
      <c r="P158" t="str">
        <f>VLOOKUP(I158,Code!$A$29:$B$33,2,TRUE)</f>
        <v>50000 bis 100000</v>
      </c>
      <c r="Q158" t="str">
        <f>VLOOKUP(B158,Code!$A$2:$B$3,2,0)</f>
        <v>maennlich</v>
      </c>
    </row>
    <row r="159" spans="1:17" x14ac:dyDescent="0.25">
      <c r="A159">
        <v>610</v>
      </c>
      <c r="B159">
        <v>1</v>
      </c>
      <c r="C159" s="1">
        <v>22569</v>
      </c>
      <c r="D159">
        <v>1</v>
      </c>
      <c r="E159">
        <v>3</v>
      </c>
      <c r="F159">
        <v>4</v>
      </c>
      <c r="G159" t="s">
        <v>18</v>
      </c>
      <c r="H159">
        <v>35</v>
      </c>
      <c r="I159">
        <v>65224</v>
      </c>
      <c r="J159">
        <v>131613</v>
      </c>
      <c r="K159" s="3">
        <f>I159*Code!$F$1</f>
        <v>70441.919999999998</v>
      </c>
      <c r="L159" s="2">
        <f t="shared" si="7"/>
        <v>38.823809523809523</v>
      </c>
      <c r="M159">
        <f t="shared" ca="1" si="6"/>
        <v>54</v>
      </c>
      <c r="N159" t="str">
        <f t="shared" si="8"/>
        <v>CO</v>
      </c>
      <c r="O159" t="str">
        <f>VLOOKUP(E159,Code!$A$8:$B$11,2,FALSE)</f>
        <v>Meister</v>
      </c>
      <c r="P159" t="str">
        <f>VLOOKUP(I159,Code!$A$29:$B$33,2,TRUE)</f>
        <v>50000 bis 100000</v>
      </c>
      <c r="Q159" t="str">
        <f>VLOOKUP(B159,Code!$A$2:$B$3,2,0)</f>
        <v>maennlich</v>
      </c>
    </row>
    <row r="160" spans="1:17" x14ac:dyDescent="0.25">
      <c r="A160">
        <v>474</v>
      </c>
      <c r="B160">
        <v>1</v>
      </c>
      <c r="C160" s="1">
        <v>21074</v>
      </c>
      <c r="D160">
        <v>1</v>
      </c>
      <c r="E160">
        <v>2</v>
      </c>
      <c r="F160">
        <v>3</v>
      </c>
      <c r="G160" t="s">
        <v>10</v>
      </c>
      <c r="H160">
        <v>39</v>
      </c>
      <c r="I160">
        <v>65052</v>
      </c>
      <c r="J160">
        <v>207000</v>
      </c>
      <c r="K160" s="3">
        <f>I160*Code!$F$1</f>
        <v>70256.160000000003</v>
      </c>
      <c r="L160" s="2">
        <f t="shared" si="7"/>
        <v>34.75</v>
      </c>
      <c r="M160">
        <f t="shared" ca="1" si="6"/>
        <v>58</v>
      </c>
      <c r="N160" t="str">
        <f t="shared" si="8"/>
        <v>ÖF</v>
      </c>
      <c r="O160" t="str">
        <f>VLOOKUP(E160,Code!$A$8:$B$11,2,FALSE)</f>
        <v>Fachhochschulabschluss</v>
      </c>
      <c r="P160" t="str">
        <f>VLOOKUP(I160,Code!$A$29:$B$33,2,TRUE)</f>
        <v>50000 bis 100000</v>
      </c>
      <c r="Q160" t="str">
        <f>VLOOKUP(B160,Code!$A$2:$B$3,2,0)</f>
        <v>maennlich</v>
      </c>
    </row>
    <row r="161" spans="1:17" x14ac:dyDescent="0.25">
      <c r="A161">
        <v>1090</v>
      </c>
      <c r="B161">
        <v>2</v>
      </c>
      <c r="C161" s="1">
        <v>22585</v>
      </c>
      <c r="D161">
        <v>1</v>
      </c>
      <c r="E161">
        <v>3</v>
      </c>
      <c r="F161">
        <v>4</v>
      </c>
      <c r="G161" t="s">
        <v>14</v>
      </c>
      <c r="H161">
        <v>35</v>
      </c>
      <c r="I161">
        <v>65036</v>
      </c>
      <c r="J161">
        <v>126500</v>
      </c>
      <c r="K161" s="3">
        <f>I161*Code!$F$1</f>
        <v>70238.880000000005</v>
      </c>
      <c r="L161" s="2">
        <f t="shared" si="7"/>
        <v>38.711904761904762</v>
      </c>
      <c r="M161">
        <f t="shared" ca="1" si="6"/>
        <v>54</v>
      </c>
      <c r="N161" t="str">
        <f t="shared" si="8"/>
        <v>CO</v>
      </c>
      <c r="O161" t="str">
        <f>VLOOKUP(E161,Code!$A$8:$B$11,2,FALSE)</f>
        <v>Meister</v>
      </c>
      <c r="P161" t="str">
        <f>VLOOKUP(I161,Code!$A$29:$B$33,2,TRUE)</f>
        <v>50000 bis 100000</v>
      </c>
      <c r="Q161" t="str">
        <f>VLOOKUP(B161,Code!$A$2:$B$3,2,0)</f>
        <v>weiblich</v>
      </c>
    </row>
    <row r="162" spans="1:17" x14ac:dyDescent="0.25">
      <c r="A162">
        <v>12</v>
      </c>
      <c r="B162">
        <v>1</v>
      </c>
      <c r="C162" s="1">
        <v>28076</v>
      </c>
      <c r="D162">
        <v>1</v>
      </c>
      <c r="E162">
        <v>3</v>
      </c>
      <c r="F162">
        <v>4</v>
      </c>
      <c r="G162" t="s">
        <v>9</v>
      </c>
      <c r="H162">
        <v>40</v>
      </c>
      <c r="I162">
        <v>64828</v>
      </c>
      <c r="J162">
        <v>237043</v>
      </c>
      <c r="K162" s="3">
        <f>I162*Code!$F$1</f>
        <v>70014.240000000005</v>
      </c>
      <c r="L162" s="2">
        <f t="shared" si="7"/>
        <v>33.764583333333334</v>
      </c>
      <c r="M162">
        <f t="shared" ca="1" si="6"/>
        <v>39</v>
      </c>
      <c r="N162" t="str">
        <f t="shared" si="8"/>
        <v>SO</v>
      </c>
      <c r="O162" t="str">
        <f>VLOOKUP(E162,Code!$A$8:$B$11,2,FALSE)</f>
        <v>Meister</v>
      </c>
      <c r="P162" t="str">
        <f>VLOOKUP(I162,Code!$A$29:$B$33,2,TRUE)</f>
        <v>50000 bis 100000</v>
      </c>
      <c r="Q162" t="str">
        <f>VLOOKUP(B162,Code!$A$2:$B$3,2,0)</f>
        <v>maennlich</v>
      </c>
    </row>
    <row r="163" spans="1:17" x14ac:dyDescent="0.25">
      <c r="A163">
        <v>497</v>
      </c>
      <c r="B163">
        <v>2</v>
      </c>
      <c r="C163" s="1">
        <v>21043</v>
      </c>
      <c r="D163">
        <v>1</v>
      </c>
      <c r="E163">
        <v>1</v>
      </c>
      <c r="F163">
        <v>4</v>
      </c>
      <c r="G163" t="s">
        <v>19</v>
      </c>
      <c r="H163">
        <v>38</v>
      </c>
      <c r="I163">
        <v>64816</v>
      </c>
      <c r="J163">
        <v>1030000</v>
      </c>
      <c r="K163" s="3">
        <f>I163*Code!$F$1</f>
        <v>70001.279999999999</v>
      </c>
      <c r="L163" s="2">
        <f t="shared" si="7"/>
        <v>35.535087719298247</v>
      </c>
      <c r="M163">
        <f t="shared" ca="1" si="6"/>
        <v>58</v>
      </c>
      <c r="N163" t="str">
        <f t="shared" si="8"/>
        <v>FI</v>
      </c>
      <c r="O163" t="str">
        <f>VLOOKUP(E163,Code!$A$8:$B$11,2,FALSE)</f>
        <v>Hochschulabschluss</v>
      </c>
      <c r="P163" t="str">
        <f>VLOOKUP(I163,Code!$A$29:$B$33,2,TRUE)</f>
        <v>50000 bis 100000</v>
      </c>
      <c r="Q163" t="str">
        <f>VLOOKUP(B163,Code!$A$2:$B$3,2,0)</f>
        <v>weiblich</v>
      </c>
    </row>
    <row r="164" spans="1:17" x14ac:dyDescent="0.25">
      <c r="A164">
        <v>1198</v>
      </c>
      <c r="B164">
        <v>1</v>
      </c>
      <c r="C164" s="1">
        <v>25082</v>
      </c>
      <c r="D164">
        <v>1</v>
      </c>
      <c r="E164">
        <v>2</v>
      </c>
      <c r="F164">
        <v>4</v>
      </c>
      <c r="G164" t="s">
        <v>18</v>
      </c>
      <c r="H164">
        <v>40</v>
      </c>
      <c r="I164">
        <v>64792</v>
      </c>
      <c r="J164">
        <v>-847130</v>
      </c>
      <c r="K164" s="3">
        <f>I164*Code!$F$1</f>
        <v>69975.360000000001</v>
      </c>
      <c r="L164" s="2">
        <f t="shared" si="7"/>
        <v>33.74583333333333</v>
      </c>
      <c r="M164">
        <f t="shared" ca="1" si="6"/>
        <v>47</v>
      </c>
      <c r="N164" t="str">
        <f t="shared" si="8"/>
        <v>CO</v>
      </c>
      <c r="O164" t="str">
        <f>VLOOKUP(E164,Code!$A$8:$B$11,2,FALSE)</f>
        <v>Fachhochschulabschluss</v>
      </c>
      <c r="P164" t="str">
        <f>VLOOKUP(I164,Code!$A$29:$B$33,2,TRUE)</f>
        <v>50000 bis 100000</v>
      </c>
      <c r="Q164" t="str">
        <f>VLOOKUP(B164,Code!$A$2:$B$3,2,0)</f>
        <v>maennlich</v>
      </c>
    </row>
    <row r="165" spans="1:17" x14ac:dyDescent="0.25">
      <c r="A165">
        <v>473</v>
      </c>
      <c r="B165">
        <v>1</v>
      </c>
      <c r="C165" s="1">
        <v>24412</v>
      </c>
      <c r="D165">
        <v>1</v>
      </c>
      <c r="E165">
        <v>3</v>
      </c>
      <c r="F165">
        <v>4</v>
      </c>
      <c r="G165" t="s">
        <v>19</v>
      </c>
      <c r="H165">
        <v>40</v>
      </c>
      <c r="I165">
        <v>64732</v>
      </c>
      <c r="J165">
        <v>402379</v>
      </c>
      <c r="K165" s="3">
        <f>I165*Code!$F$1</f>
        <v>69910.559999999998</v>
      </c>
      <c r="L165" s="2">
        <f t="shared" si="7"/>
        <v>33.71458333333333</v>
      </c>
      <c r="M165">
        <f t="shared" ca="1" si="6"/>
        <v>49</v>
      </c>
      <c r="N165" t="str">
        <f t="shared" si="8"/>
        <v>FI</v>
      </c>
      <c r="O165" t="str">
        <f>VLOOKUP(E165,Code!$A$8:$B$11,2,FALSE)</f>
        <v>Meister</v>
      </c>
      <c r="P165" t="str">
        <f>VLOOKUP(I165,Code!$A$29:$B$33,2,TRUE)</f>
        <v>50000 bis 100000</v>
      </c>
      <c r="Q165" t="str">
        <f>VLOOKUP(B165,Code!$A$2:$B$3,2,0)</f>
        <v>maennlich</v>
      </c>
    </row>
    <row r="166" spans="1:17" x14ac:dyDescent="0.25">
      <c r="A166">
        <v>601</v>
      </c>
      <c r="B166">
        <v>1</v>
      </c>
      <c r="C166" s="1">
        <v>23377</v>
      </c>
      <c r="D166">
        <v>1</v>
      </c>
      <c r="E166">
        <v>2</v>
      </c>
      <c r="F166">
        <v>3</v>
      </c>
      <c r="G166" t="s">
        <v>10</v>
      </c>
      <c r="H166">
        <v>40</v>
      </c>
      <c r="I166">
        <v>64604</v>
      </c>
      <c r="J166">
        <v>302938</v>
      </c>
      <c r="K166" s="3">
        <f>I166*Code!$F$1</f>
        <v>69772.320000000007</v>
      </c>
      <c r="L166" s="2">
        <f t="shared" si="7"/>
        <v>33.647916666666667</v>
      </c>
      <c r="M166">
        <f t="shared" ca="1" si="6"/>
        <v>52</v>
      </c>
      <c r="N166" t="str">
        <f t="shared" si="8"/>
        <v>ÖF</v>
      </c>
      <c r="O166" t="str">
        <f>VLOOKUP(E166,Code!$A$8:$B$11,2,FALSE)</f>
        <v>Fachhochschulabschluss</v>
      </c>
      <c r="P166" t="str">
        <f>VLOOKUP(I166,Code!$A$29:$B$33,2,TRUE)</f>
        <v>50000 bis 100000</v>
      </c>
      <c r="Q166" t="str">
        <f>VLOOKUP(B166,Code!$A$2:$B$3,2,0)</f>
        <v>maennlich</v>
      </c>
    </row>
    <row r="167" spans="1:17" x14ac:dyDescent="0.25">
      <c r="A167">
        <v>863</v>
      </c>
      <c r="B167">
        <v>1</v>
      </c>
      <c r="C167" s="1">
        <v>27666</v>
      </c>
      <c r="D167">
        <v>1</v>
      </c>
      <c r="E167">
        <v>3</v>
      </c>
      <c r="F167">
        <v>4</v>
      </c>
      <c r="G167" t="s">
        <v>18</v>
      </c>
      <c r="H167">
        <v>40</v>
      </c>
      <c r="I167">
        <v>64604</v>
      </c>
      <c r="J167">
        <v>-13469</v>
      </c>
      <c r="K167" s="3">
        <f>I167*Code!$F$1</f>
        <v>69772.320000000007</v>
      </c>
      <c r="L167" s="2">
        <f t="shared" si="7"/>
        <v>33.647916666666667</v>
      </c>
      <c r="M167">
        <f t="shared" ca="1" si="6"/>
        <v>40</v>
      </c>
      <c r="N167" t="str">
        <f t="shared" si="8"/>
        <v>CO</v>
      </c>
      <c r="O167" t="str">
        <f>VLOOKUP(E167,Code!$A$8:$B$11,2,FALSE)</f>
        <v>Meister</v>
      </c>
      <c r="P167" t="str">
        <f>VLOOKUP(I167,Code!$A$29:$B$33,2,TRUE)</f>
        <v>50000 bis 100000</v>
      </c>
      <c r="Q167" t="str">
        <f>VLOOKUP(B167,Code!$A$2:$B$3,2,0)</f>
        <v>maennlich</v>
      </c>
    </row>
    <row r="168" spans="1:17" x14ac:dyDescent="0.25">
      <c r="A168">
        <v>305</v>
      </c>
      <c r="B168">
        <v>1</v>
      </c>
      <c r="C168" s="1">
        <v>19771</v>
      </c>
      <c r="D168">
        <v>1</v>
      </c>
      <c r="E168">
        <v>4</v>
      </c>
      <c r="F168">
        <v>4</v>
      </c>
      <c r="G168" t="s">
        <v>9</v>
      </c>
      <c r="H168">
        <v>35</v>
      </c>
      <c r="I168">
        <v>64584</v>
      </c>
      <c r="J168">
        <v>122707</v>
      </c>
      <c r="K168" s="3">
        <f>I168*Code!$F$1</f>
        <v>69750.720000000001</v>
      </c>
      <c r="L168" s="2">
        <f t="shared" si="7"/>
        <v>38.442857142857143</v>
      </c>
      <c r="M168">
        <f t="shared" ca="1" si="6"/>
        <v>62</v>
      </c>
      <c r="N168" t="str">
        <f t="shared" si="8"/>
        <v>SO</v>
      </c>
      <c r="O168" t="str">
        <f>VLOOKUP(E168,Code!$A$8:$B$11,2,FALSE)</f>
        <v>Lehrabschluss</v>
      </c>
      <c r="P168" t="str">
        <f>VLOOKUP(I168,Code!$A$29:$B$33,2,TRUE)</f>
        <v>50000 bis 100000</v>
      </c>
      <c r="Q168" t="str">
        <f>VLOOKUP(B168,Code!$A$2:$B$3,2,0)</f>
        <v>maennlich</v>
      </c>
    </row>
    <row r="169" spans="1:17" x14ac:dyDescent="0.25">
      <c r="A169">
        <v>510</v>
      </c>
      <c r="B169">
        <v>1</v>
      </c>
      <c r="C169" s="1">
        <v>24479</v>
      </c>
      <c r="D169">
        <v>1</v>
      </c>
      <c r="E169">
        <v>2</v>
      </c>
      <c r="F169">
        <v>4</v>
      </c>
      <c r="G169" t="s">
        <v>22</v>
      </c>
      <c r="H169">
        <v>44</v>
      </c>
      <c r="I169">
        <v>64516</v>
      </c>
      <c r="J169">
        <v>187050</v>
      </c>
      <c r="K169" s="3">
        <f>I169*Code!$F$1</f>
        <v>69677.279999999999</v>
      </c>
      <c r="L169" s="2">
        <f t="shared" si="7"/>
        <v>30.547348484848484</v>
      </c>
      <c r="M169">
        <f t="shared" ca="1" si="6"/>
        <v>49</v>
      </c>
      <c r="N169" t="str">
        <f t="shared" si="8"/>
        <v>FI</v>
      </c>
      <c r="O169" t="str">
        <f>VLOOKUP(E169,Code!$A$8:$B$11,2,FALSE)</f>
        <v>Fachhochschulabschluss</v>
      </c>
      <c r="P169" t="str">
        <f>VLOOKUP(I169,Code!$A$29:$B$33,2,TRUE)</f>
        <v>50000 bis 100000</v>
      </c>
      <c r="Q169" t="str">
        <f>VLOOKUP(B169,Code!$A$2:$B$3,2,0)</f>
        <v>maennlich</v>
      </c>
    </row>
    <row r="170" spans="1:17" x14ac:dyDescent="0.25">
      <c r="A170">
        <v>1120</v>
      </c>
      <c r="B170">
        <v>2</v>
      </c>
      <c r="C170" s="1">
        <v>19709</v>
      </c>
      <c r="D170">
        <v>1</v>
      </c>
      <c r="E170">
        <v>3</v>
      </c>
      <c r="F170">
        <v>2</v>
      </c>
      <c r="G170" t="s">
        <v>9</v>
      </c>
      <c r="H170">
        <v>40</v>
      </c>
      <c r="I170">
        <v>64460</v>
      </c>
      <c r="J170">
        <v>202293</v>
      </c>
      <c r="K170" s="3">
        <f>I170*Code!$F$1</f>
        <v>69616.800000000003</v>
      </c>
      <c r="L170" s="2">
        <f t="shared" si="7"/>
        <v>33.572916666666664</v>
      </c>
      <c r="M170">
        <f t="shared" ca="1" si="6"/>
        <v>62</v>
      </c>
      <c r="N170" t="str">
        <f t="shared" si="8"/>
        <v>SO</v>
      </c>
      <c r="O170" t="str">
        <f>VLOOKUP(E170,Code!$A$8:$B$11,2,FALSE)</f>
        <v>Meister</v>
      </c>
      <c r="P170" t="str">
        <f>VLOOKUP(I170,Code!$A$29:$B$33,2,TRUE)</f>
        <v>50000 bis 100000</v>
      </c>
      <c r="Q170" t="str">
        <f>VLOOKUP(B170,Code!$A$2:$B$3,2,0)</f>
        <v>weiblich</v>
      </c>
    </row>
    <row r="171" spans="1:17" x14ac:dyDescent="0.25">
      <c r="A171">
        <v>884</v>
      </c>
      <c r="B171">
        <v>1</v>
      </c>
      <c r="C171" s="1">
        <v>32513</v>
      </c>
      <c r="D171">
        <v>1</v>
      </c>
      <c r="E171">
        <v>4</v>
      </c>
      <c r="F171">
        <v>4</v>
      </c>
      <c r="G171" t="s">
        <v>18</v>
      </c>
      <c r="H171">
        <v>39</v>
      </c>
      <c r="I171">
        <v>64392</v>
      </c>
      <c r="J171">
        <v>734700</v>
      </c>
      <c r="K171" s="3">
        <f>I171*Code!$F$1</f>
        <v>69543.360000000001</v>
      </c>
      <c r="L171" s="2">
        <f t="shared" si="7"/>
        <v>34.397435897435898</v>
      </c>
      <c r="M171">
        <f t="shared" ca="1" si="6"/>
        <v>27</v>
      </c>
      <c r="N171" t="str">
        <f t="shared" si="8"/>
        <v>CO</v>
      </c>
      <c r="O171" t="str">
        <f>VLOOKUP(E171,Code!$A$8:$B$11,2,FALSE)</f>
        <v>Lehrabschluss</v>
      </c>
      <c r="P171" t="str">
        <f>VLOOKUP(I171,Code!$A$29:$B$33,2,TRUE)</f>
        <v>50000 bis 100000</v>
      </c>
      <c r="Q171" t="str">
        <f>VLOOKUP(B171,Code!$A$2:$B$3,2,0)</f>
        <v>maennlich</v>
      </c>
    </row>
    <row r="172" spans="1:17" x14ac:dyDescent="0.25">
      <c r="A172">
        <v>1016</v>
      </c>
      <c r="B172">
        <v>1</v>
      </c>
      <c r="C172" s="1">
        <v>27931</v>
      </c>
      <c r="D172">
        <v>1</v>
      </c>
      <c r="E172">
        <v>2</v>
      </c>
      <c r="F172">
        <v>2</v>
      </c>
      <c r="G172" t="s">
        <v>26</v>
      </c>
      <c r="H172">
        <v>55</v>
      </c>
      <c r="I172">
        <v>64332</v>
      </c>
      <c r="J172">
        <v>213000</v>
      </c>
      <c r="K172" s="3">
        <f>I172*Code!$F$1</f>
        <v>69478.559999999998</v>
      </c>
      <c r="L172" s="2">
        <f t="shared" si="7"/>
        <v>24.368181818181817</v>
      </c>
      <c r="M172">
        <f t="shared" ca="1" si="6"/>
        <v>39</v>
      </c>
      <c r="N172" t="str">
        <f t="shared" si="8"/>
        <v>IT</v>
      </c>
      <c r="O172" t="str">
        <f>VLOOKUP(E172,Code!$A$8:$B$11,2,FALSE)</f>
        <v>Fachhochschulabschluss</v>
      </c>
      <c r="P172" t="str">
        <f>VLOOKUP(I172,Code!$A$29:$B$33,2,TRUE)</f>
        <v>50000 bis 100000</v>
      </c>
      <c r="Q172" t="str">
        <f>VLOOKUP(B172,Code!$A$2:$B$3,2,0)</f>
        <v>maennlich</v>
      </c>
    </row>
    <row r="173" spans="1:17" x14ac:dyDescent="0.25">
      <c r="A173">
        <v>555</v>
      </c>
      <c r="B173">
        <v>1</v>
      </c>
      <c r="C173" s="1">
        <v>27784</v>
      </c>
      <c r="D173">
        <v>1</v>
      </c>
      <c r="E173">
        <v>3</v>
      </c>
      <c r="F173">
        <v>4</v>
      </c>
      <c r="G173" t="s">
        <v>18</v>
      </c>
      <c r="H173">
        <v>39</v>
      </c>
      <c r="I173">
        <v>64232</v>
      </c>
      <c r="J173">
        <v>147016</v>
      </c>
      <c r="K173" s="3">
        <f>I173*Code!$F$1</f>
        <v>69370.559999999998</v>
      </c>
      <c r="L173" s="2">
        <f t="shared" si="7"/>
        <v>34.311965811965813</v>
      </c>
      <c r="M173">
        <f t="shared" ca="1" si="6"/>
        <v>40</v>
      </c>
      <c r="N173" t="str">
        <f t="shared" si="8"/>
        <v>CO</v>
      </c>
      <c r="O173" t="str">
        <f>VLOOKUP(E173,Code!$A$8:$B$11,2,FALSE)</f>
        <v>Meister</v>
      </c>
      <c r="P173" t="str">
        <f>VLOOKUP(I173,Code!$A$29:$B$33,2,TRUE)</f>
        <v>50000 bis 100000</v>
      </c>
      <c r="Q173" t="str">
        <f>VLOOKUP(B173,Code!$A$2:$B$3,2,0)</f>
        <v>maennlich</v>
      </c>
    </row>
    <row r="174" spans="1:17" x14ac:dyDescent="0.25">
      <c r="A174">
        <v>125</v>
      </c>
      <c r="B174">
        <v>1</v>
      </c>
      <c r="C174" s="1">
        <v>23084</v>
      </c>
      <c r="D174">
        <v>1</v>
      </c>
      <c r="E174">
        <v>1</v>
      </c>
      <c r="F174">
        <v>3</v>
      </c>
      <c r="G174" t="s">
        <v>10</v>
      </c>
      <c r="H174">
        <v>65</v>
      </c>
      <c r="I174">
        <v>63568</v>
      </c>
      <c r="J174">
        <v>140700</v>
      </c>
      <c r="K174" s="3">
        <f>I174*Code!$F$1</f>
        <v>68653.440000000002</v>
      </c>
      <c r="L174" s="2">
        <f t="shared" si="7"/>
        <v>20.374358974358973</v>
      </c>
      <c r="M174">
        <f t="shared" ca="1" si="6"/>
        <v>52</v>
      </c>
      <c r="N174" t="str">
        <f t="shared" si="8"/>
        <v>ÖF</v>
      </c>
      <c r="O174" t="str">
        <f>VLOOKUP(E174,Code!$A$8:$B$11,2,FALSE)</f>
        <v>Hochschulabschluss</v>
      </c>
      <c r="P174" t="str">
        <f>VLOOKUP(I174,Code!$A$29:$B$33,2,TRUE)</f>
        <v>50000 bis 100000</v>
      </c>
      <c r="Q174" t="str">
        <f>VLOOKUP(B174,Code!$A$2:$B$3,2,0)</f>
        <v>maennlich</v>
      </c>
    </row>
    <row r="175" spans="1:17" x14ac:dyDescent="0.25">
      <c r="A175">
        <v>325</v>
      </c>
      <c r="B175">
        <v>1</v>
      </c>
      <c r="C175" s="1">
        <v>22224</v>
      </c>
      <c r="D175">
        <v>1</v>
      </c>
      <c r="E175">
        <v>1</v>
      </c>
      <c r="F175">
        <v>3</v>
      </c>
      <c r="G175" t="s">
        <v>10</v>
      </c>
      <c r="H175">
        <v>39</v>
      </c>
      <c r="I175">
        <v>63380</v>
      </c>
      <c r="J175">
        <v>167723</v>
      </c>
      <c r="K175" s="3">
        <f>I175*Code!$F$1</f>
        <v>68450.400000000009</v>
      </c>
      <c r="L175" s="2">
        <f t="shared" si="7"/>
        <v>33.856837606837608</v>
      </c>
      <c r="M175">
        <f t="shared" ca="1" si="6"/>
        <v>55</v>
      </c>
      <c r="N175" t="str">
        <f t="shared" si="8"/>
        <v>ÖF</v>
      </c>
      <c r="O175" t="str">
        <f>VLOOKUP(E175,Code!$A$8:$B$11,2,FALSE)</f>
        <v>Hochschulabschluss</v>
      </c>
      <c r="P175" t="str">
        <f>VLOOKUP(I175,Code!$A$29:$B$33,2,TRUE)</f>
        <v>50000 bis 100000</v>
      </c>
      <c r="Q175" t="str">
        <f>VLOOKUP(B175,Code!$A$2:$B$3,2,0)</f>
        <v>maennlich</v>
      </c>
    </row>
    <row r="176" spans="1:17" x14ac:dyDescent="0.25">
      <c r="A176">
        <v>368</v>
      </c>
      <c r="B176">
        <v>1</v>
      </c>
      <c r="C176" s="1">
        <v>26419</v>
      </c>
      <c r="D176">
        <v>2</v>
      </c>
      <c r="E176">
        <v>1</v>
      </c>
      <c r="F176">
        <v>4</v>
      </c>
      <c r="G176" t="s">
        <v>23</v>
      </c>
      <c r="H176">
        <v>40</v>
      </c>
      <c r="I176">
        <v>63324</v>
      </c>
      <c r="J176">
        <v>0</v>
      </c>
      <c r="K176" s="3">
        <f>I176*Code!$F$1</f>
        <v>68389.919999999998</v>
      </c>
      <c r="L176" s="2">
        <f t="shared" si="7"/>
        <v>32.981250000000003</v>
      </c>
      <c r="M176">
        <f t="shared" ca="1" si="6"/>
        <v>43</v>
      </c>
      <c r="N176" t="str">
        <f t="shared" si="8"/>
        <v>SO</v>
      </c>
      <c r="O176" t="str">
        <f>VLOOKUP(E176,Code!$A$8:$B$11,2,FALSE)</f>
        <v>Hochschulabschluss</v>
      </c>
      <c r="P176" t="str">
        <f>VLOOKUP(I176,Code!$A$29:$B$33,2,TRUE)</f>
        <v>50000 bis 100000</v>
      </c>
      <c r="Q176" t="str">
        <f>VLOOKUP(B176,Code!$A$2:$B$3,2,0)</f>
        <v>maennlich</v>
      </c>
    </row>
    <row r="177" spans="1:17" x14ac:dyDescent="0.25">
      <c r="A177">
        <v>176</v>
      </c>
      <c r="B177">
        <v>1</v>
      </c>
      <c r="C177" s="1">
        <v>27767</v>
      </c>
      <c r="D177">
        <v>1</v>
      </c>
      <c r="E177">
        <v>1</v>
      </c>
      <c r="F177">
        <v>4</v>
      </c>
      <c r="G177" t="s">
        <v>14</v>
      </c>
      <c r="H177">
        <v>40</v>
      </c>
      <c r="I177">
        <v>63312</v>
      </c>
      <c r="J177">
        <v>166083</v>
      </c>
      <c r="K177" s="3">
        <f>I177*Code!$F$1</f>
        <v>68376.960000000006</v>
      </c>
      <c r="L177" s="2">
        <f t="shared" si="7"/>
        <v>32.975000000000001</v>
      </c>
      <c r="M177">
        <f t="shared" ca="1" si="6"/>
        <v>40</v>
      </c>
      <c r="N177" t="str">
        <f t="shared" si="8"/>
        <v>CO</v>
      </c>
      <c r="O177" t="str">
        <f>VLOOKUP(E177,Code!$A$8:$B$11,2,FALSE)</f>
        <v>Hochschulabschluss</v>
      </c>
      <c r="P177" t="str">
        <f>VLOOKUP(I177,Code!$A$29:$B$33,2,TRUE)</f>
        <v>50000 bis 100000</v>
      </c>
      <c r="Q177" t="str">
        <f>VLOOKUP(B177,Code!$A$2:$B$3,2,0)</f>
        <v>maennlich</v>
      </c>
    </row>
    <row r="178" spans="1:17" x14ac:dyDescent="0.25">
      <c r="A178">
        <v>166</v>
      </c>
      <c r="B178">
        <v>1</v>
      </c>
      <c r="C178" s="1">
        <v>26413</v>
      </c>
      <c r="D178">
        <v>1</v>
      </c>
      <c r="E178">
        <v>4</v>
      </c>
      <c r="F178">
        <v>4</v>
      </c>
      <c r="G178" t="s">
        <v>18</v>
      </c>
      <c r="H178">
        <v>40</v>
      </c>
      <c r="I178">
        <v>63288</v>
      </c>
      <c r="J178">
        <v>198572</v>
      </c>
      <c r="K178" s="3">
        <f>I178*Code!$F$1</f>
        <v>68351.040000000008</v>
      </c>
      <c r="L178" s="2">
        <f t="shared" si="7"/>
        <v>32.962499999999999</v>
      </c>
      <c r="M178">
        <f t="shared" ca="1" si="6"/>
        <v>43</v>
      </c>
      <c r="N178" t="str">
        <f t="shared" si="8"/>
        <v>CO</v>
      </c>
      <c r="O178" t="str">
        <f>VLOOKUP(E178,Code!$A$8:$B$11,2,FALSE)</f>
        <v>Lehrabschluss</v>
      </c>
      <c r="P178" t="str">
        <f>VLOOKUP(I178,Code!$A$29:$B$33,2,TRUE)</f>
        <v>50000 bis 100000</v>
      </c>
      <c r="Q178" t="str">
        <f>VLOOKUP(B178,Code!$A$2:$B$3,2,0)</f>
        <v>maennlich</v>
      </c>
    </row>
    <row r="179" spans="1:17" x14ac:dyDescent="0.25">
      <c r="A179">
        <v>938</v>
      </c>
      <c r="B179">
        <v>1</v>
      </c>
      <c r="C179" s="1">
        <v>28403</v>
      </c>
      <c r="D179">
        <v>1</v>
      </c>
      <c r="E179">
        <v>4</v>
      </c>
      <c r="F179">
        <v>2</v>
      </c>
      <c r="G179" t="s">
        <v>14</v>
      </c>
      <c r="H179">
        <v>60</v>
      </c>
      <c r="I179">
        <v>63236</v>
      </c>
      <c r="J179">
        <v>209892</v>
      </c>
      <c r="K179" s="3">
        <f>I179*Code!$F$1</f>
        <v>68294.880000000005</v>
      </c>
      <c r="L179" s="2">
        <f t="shared" si="7"/>
        <v>21.956944444444446</v>
      </c>
      <c r="M179">
        <f t="shared" ca="1" si="6"/>
        <v>38</v>
      </c>
      <c r="N179" t="str">
        <f t="shared" si="8"/>
        <v>CO</v>
      </c>
      <c r="O179" t="str">
        <f>VLOOKUP(E179,Code!$A$8:$B$11,2,FALSE)</f>
        <v>Lehrabschluss</v>
      </c>
      <c r="P179" t="str">
        <f>VLOOKUP(I179,Code!$A$29:$B$33,2,TRUE)</f>
        <v>50000 bis 100000</v>
      </c>
      <c r="Q179" t="str">
        <f>VLOOKUP(B179,Code!$A$2:$B$3,2,0)</f>
        <v>maennlich</v>
      </c>
    </row>
    <row r="180" spans="1:17" x14ac:dyDescent="0.25">
      <c r="A180">
        <v>978</v>
      </c>
      <c r="B180">
        <v>1</v>
      </c>
      <c r="C180" s="1">
        <v>25293</v>
      </c>
      <c r="D180">
        <v>1</v>
      </c>
      <c r="E180">
        <v>2</v>
      </c>
      <c r="F180">
        <v>3</v>
      </c>
      <c r="G180" t="s">
        <v>10</v>
      </c>
      <c r="H180">
        <v>40</v>
      </c>
      <c r="I180">
        <v>62808</v>
      </c>
      <c r="J180">
        <v>74013</v>
      </c>
      <c r="K180" s="3">
        <f>I180*Code!$F$1</f>
        <v>67832.639999999999</v>
      </c>
      <c r="L180" s="2">
        <f t="shared" si="7"/>
        <v>32.712499999999999</v>
      </c>
      <c r="M180">
        <f t="shared" ca="1" si="6"/>
        <v>46</v>
      </c>
      <c r="N180" t="str">
        <f t="shared" si="8"/>
        <v>ÖF</v>
      </c>
      <c r="O180" t="str">
        <f>VLOOKUP(E180,Code!$A$8:$B$11,2,FALSE)</f>
        <v>Fachhochschulabschluss</v>
      </c>
      <c r="P180" t="str">
        <f>VLOOKUP(I180,Code!$A$29:$B$33,2,TRUE)</f>
        <v>50000 bis 100000</v>
      </c>
      <c r="Q180" t="str">
        <f>VLOOKUP(B180,Code!$A$2:$B$3,2,0)</f>
        <v>maennlich</v>
      </c>
    </row>
    <row r="181" spans="1:17" x14ac:dyDescent="0.25">
      <c r="A181">
        <v>1044</v>
      </c>
      <c r="B181">
        <v>1</v>
      </c>
      <c r="C181" s="1">
        <v>19934</v>
      </c>
      <c r="D181">
        <v>1</v>
      </c>
      <c r="E181">
        <v>2</v>
      </c>
      <c r="F181">
        <v>4</v>
      </c>
      <c r="G181" t="s">
        <v>9</v>
      </c>
      <c r="H181">
        <v>19</v>
      </c>
      <c r="I181">
        <v>62452</v>
      </c>
      <c r="J181">
        <v>551512</v>
      </c>
      <c r="K181" s="3">
        <f>I181*Code!$F$1</f>
        <v>67448.160000000003</v>
      </c>
      <c r="L181" s="2">
        <f t="shared" si="7"/>
        <v>68.478070175438603</v>
      </c>
      <c r="M181">
        <f t="shared" ca="1" si="6"/>
        <v>61</v>
      </c>
      <c r="N181" t="str">
        <f t="shared" si="8"/>
        <v>SO</v>
      </c>
      <c r="O181" t="str">
        <f>VLOOKUP(E181,Code!$A$8:$B$11,2,FALSE)</f>
        <v>Fachhochschulabschluss</v>
      </c>
      <c r="P181" t="str">
        <f>VLOOKUP(I181,Code!$A$29:$B$33,2,TRUE)</f>
        <v>50000 bis 100000</v>
      </c>
      <c r="Q181" t="str">
        <f>VLOOKUP(B181,Code!$A$2:$B$3,2,0)</f>
        <v>maennlich</v>
      </c>
    </row>
    <row r="182" spans="1:17" x14ac:dyDescent="0.25">
      <c r="A182">
        <v>1011</v>
      </c>
      <c r="B182">
        <v>1</v>
      </c>
      <c r="C182" s="1">
        <v>29911</v>
      </c>
      <c r="D182">
        <v>1</v>
      </c>
      <c r="E182">
        <v>2</v>
      </c>
      <c r="F182">
        <v>3</v>
      </c>
      <c r="G182" t="s">
        <v>10</v>
      </c>
      <c r="H182">
        <v>39</v>
      </c>
      <c r="I182">
        <v>62412</v>
      </c>
      <c r="J182">
        <v>81482</v>
      </c>
      <c r="K182" s="3">
        <f>I182*Code!$F$1</f>
        <v>67404.960000000006</v>
      </c>
      <c r="L182" s="2">
        <f t="shared" si="7"/>
        <v>33.339743589743591</v>
      </c>
      <c r="M182">
        <f t="shared" ca="1" si="6"/>
        <v>34</v>
      </c>
      <c r="N182" t="str">
        <f t="shared" si="8"/>
        <v>ÖF</v>
      </c>
      <c r="O182" t="str">
        <f>VLOOKUP(E182,Code!$A$8:$B$11,2,FALSE)</f>
        <v>Fachhochschulabschluss</v>
      </c>
      <c r="P182" t="str">
        <f>VLOOKUP(I182,Code!$A$29:$B$33,2,TRUE)</f>
        <v>50000 bis 100000</v>
      </c>
      <c r="Q182" t="str">
        <f>VLOOKUP(B182,Code!$A$2:$B$3,2,0)</f>
        <v>maennlich</v>
      </c>
    </row>
    <row r="183" spans="1:17" x14ac:dyDescent="0.25">
      <c r="A183">
        <v>994</v>
      </c>
      <c r="B183">
        <v>1</v>
      </c>
      <c r="C183" s="1">
        <v>22052</v>
      </c>
      <c r="D183">
        <v>1</v>
      </c>
      <c r="E183">
        <v>4</v>
      </c>
      <c r="F183">
        <v>5</v>
      </c>
      <c r="G183" t="s">
        <v>13</v>
      </c>
      <c r="H183">
        <v>37</v>
      </c>
      <c r="I183">
        <v>62368</v>
      </c>
      <c r="J183">
        <v>397350</v>
      </c>
      <c r="K183" s="3">
        <f>I183*Code!$F$1</f>
        <v>67357.440000000002</v>
      </c>
      <c r="L183" s="2">
        <f t="shared" si="7"/>
        <v>35.117117117117118</v>
      </c>
      <c r="M183">
        <f t="shared" ca="1" si="6"/>
        <v>55</v>
      </c>
      <c r="N183" t="str">
        <f t="shared" si="8"/>
        <v>IN</v>
      </c>
      <c r="O183" t="str">
        <f>VLOOKUP(E183,Code!$A$8:$B$11,2,FALSE)</f>
        <v>Lehrabschluss</v>
      </c>
      <c r="P183" t="str">
        <f>VLOOKUP(I183,Code!$A$29:$B$33,2,TRUE)</f>
        <v>50000 bis 100000</v>
      </c>
      <c r="Q183" t="str">
        <f>VLOOKUP(B183,Code!$A$2:$B$3,2,0)</f>
        <v>maennlich</v>
      </c>
    </row>
    <row r="184" spans="1:17" x14ac:dyDescent="0.25">
      <c r="A184">
        <v>631</v>
      </c>
      <c r="B184">
        <v>2</v>
      </c>
      <c r="C184" s="1">
        <v>22113</v>
      </c>
      <c r="D184">
        <v>1</v>
      </c>
      <c r="E184">
        <v>1</v>
      </c>
      <c r="F184">
        <v>3</v>
      </c>
      <c r="G184" t="s">
        <v>10</v>
      </c>
      <c r="H184">
        <v>48</v>
      </c>
      <c r="I184">
        <v>62256</v>
      </c>
      <c r="J184">
        <v>260945</v>
      </c>
      <c r="K184" s="3">
        <f>I184*Code!$F$1</f>
        <v>67236.48000000001</v>
      </c>
      <c r="L184" s="2">
        <f t="shared" si="7"/>
        <v>27.020833333333332</v>
      </c>
      <c r="M184">
        <f t="shared" ca="1" si="6"/>
        <v>55</v>
      </c>
      <c r="N184" t="str">
        <f t="shared" si="8"/>
        <v>ÖF</v>
      </c>
      <c r="O184" t="str">
        <f>VLOOKUP(E184,Code!$A$8:$B$11,2,FALSE)</f>
        <v>Hochschulabschluss</v>
      </c>
      <c r="P184" t="str">
        <f>VLOOKUP(I184,Code!$A$29:$B$33,2,TRUE)</f>
        <v>50000 bis 100000</v>
      </c>
      <c r="Q184" t="str">
        <f>VLOOKUP(B184,Code!$A$2:$B$3,2,0)</f>
        <v>weiblich</v>
      </c>
    </row>
    <row r="185" spans="1:17" x14ac:dyDescent="0.25">
      <c r="A185">
        <v>43</v>
      </c>
      <c r="B185">
        <v>1</v>
      </c>
      <c r="C185" s="1">
        <v>23433</v>
      </c>
      <c r="D185">
        <v>1</v>
      </c>
      <c r="E185">
        <v>2</v>
      </c>
      <c r="F185">
        <v>4</v>
      </c>
      <c r="G185" t="s">
        <v>9</v>
      </c>
      <c r="H185">
        <v>40</v>
      </c>
      <c r="I185">
        <v>61800</v>
      </c>
      <c r="J185">
        <v>35000</v>
      </c>
      <c r="K185" s="3">
        <f>I185*Code!$F$1</f>
        <v>66744</v>
      </c>
      <c r="L185" s="2">
        <f t="shared" si="7"/>
        <v>32.1875</v>
      </c>
      <c r="M185">
        <f t="shared" ca="1" si="6"/>
        <v>52</v>
      </c>
      <c r="N185" t="str">
        <f t="shared" si="8"/>
        <v>SO</v>
      </c>
      <c r="O185" t="str">
        <f>VLOOKUP(E185,Code!$A$8:$B$11,2,FALSE)</f>
        <v>Fachhochschulabschluss</v>
      </c>
      <c r="P185" t="str">
        <f>VLOOKUP(I185,Code!$A$29:$B$33,2,TRUE)</f>
        <v>50000 bis 100000</v>
      </c>
      <c r="Q185" t="str">
        <f>VLOOKUP(B185,Code!$A$2:$B$3,2,0)</f>
        <v>maennlich</v>
      </c>
    </row>
    <row r="186" spans="1:17" x14ac:dyDescent="0.25">
      <c r="A186">
        <v>674</v>
      </c>
      <c r="B186">
        <v>1</v>
      </c>
      <c r="C186" s="1">
        <v>24016</v>
      </c>
      <c r="D186">
        <v>1</v>
      </c>
      <c r="E186">
        <v>1</v>
      </c>
      <c r="F186">
        <v>3</v>
      </c>
      <c r="G186" t="s">
        <v>10</v>
      </c>
      <c r="H186">
        <v>40</v>
      </c>
      <c r="I186">
        <v>61748</v>
      </c>
      <c r="J186">
        <v>367000</v>
      </c>
      <c r="K186" s="3">
        <f>I186*Code!$F$1</f>
        <v>66687.840000000011</v>
      </c>
      <c r="L186" s="2">
        <f t="shared" si="7"/>
        <v>32.16041666666667</v>
      </c>
      <c r="M186">
        <f t="shared" ca="1" si="6"/>
        <v>50</v>
      </c>
      <c r="N186" t="str">
        <f t="shared" si="8"/>
        <v>ÖF</v>
      </c>
      <c r="O186" t="str">
        <f>VLOOKUP(E186,Code!$A$8:$B$11,2,FALSE)</f>
        <v>Hochschulabschluss</v>
      </c>
      <c r="P186" t="str">
        <f>VLOOKUP(I186,Code!$A$29:$B$33,2,TRUE)</f>
        <v>50000 bis 100000</v>
      </c>
      <c r="Q186" t="str">
        <f>VLOOKUP(B186,Code!$A$2:$B$3,2,0)</f>
        <v>maennlich</v>
      </c>
    </row>
    <row r="187" spans="1:17" x14ac:dyDescent="0.25">
      <c r="A187">
        <v>502</v>
      </c>
      <c r="B187">
        <v>1</v>
      </c>
      <c r="C187" s="1">
        <v>27871</v>
      </c>
      <c r="D187">
        <v>1</v>
      </c>
      <c r="E187">
        <v>1</v>
      </c>
      <c r="F187">
        <v>4</v>
      </c>
      <c r="G187" t="s">
        <v>19</v>
      </c>
      <c r="H187">
        <v>38</v>
      </c>
      <c r="I187">
        <v>61580</v>
      </c>
      <c r="J187">
        <v>733915</v>
      </c>
      <c r="K187" s="3">
        <f>I187*Code!$F$1</f>
        <v>66506.400000000009</v>
      </c>
      <c r="L187" s="2">
        <f t="shared" si="7"/>
        <v>33.760964912280699</v>
      </c>
      <c r="M187">
        <f t="shared" ca="1" si="6"/>
        <v>39</v>
      </c>
      <c r="N187" t="str">
        <f t="shared" si="8"/>
        <v>FI</v>
      </c>
      <c r="O187" t="str">
        <f>VLOOKUP(E187,Code!$A$8:$B$11,2,FALSE)</f>
        <v>Hochschulabschluss</v>
      </c>
      <c r="P187" t="str">
        <f>VLOOKUP(I187,Code!$A$29:$B$33,2,TRUE)</f>
        <v>50000 bis 100000</v>
      </c>
      <c r="Q187" t="str">
        <f>VLOOKUP(B187,Code!$A$2:$B$3,2,0)</f>
        <v>maennlich</v>
      </c>
    </row>
    <row r="188" spans="1:17" x14ac:dyDescent="0.25">
      <c r="A188">
        <v>855</v>
      </c>
      <c r="B188">
        <v>1</v>
      </c>
      <c r="C188" s="1">
        <v>27749</v>
      </c>
      <c r="D188">
        <v>1</v>
      </c>
      <c r="E188">
        <v>3</v>
      </c>
      <c r="F188">
        <v>4</v>
      </c>
      <c r="G188" t="s">
        <v>9</v>
      </c>
      <c r="H188">
        <v>39</v>
      </c>
      <c r="I188">
        <v>61580</v>
      </c>
      <c r="J188">
        <v>439867</v>
      </c>
      <c r="K188" s="3">
        <f>I188*Code!$F$1</f>
        <v>66506.400000000009</v>
      </c>
      <c r="L188" s="2">
        <f t="shared" si="7"/>
        <v>32.895299145299148</v>
      </c>
      <c r="M188">
        <f t="shared" ca="1" si="6"/>
        <v>40</v>
      </c>
      <c r="N188" t="str">
        <f t="shared" si="8"/>
        <v>SO</v>
      </c>
      <c r="O188" t="str">
        <f>VLOOKUP(E188,Code!$A$8:$B$11,2,FALSE)</f>
        <v>Meister</v>
      </c>
      <c r="P188" t="str">
        <f>VLOOKUP(I188,Code!$A$29:$B$33,2,TRUE)</f>
        <v>50000 bis 100000</v>
      </c>
      <c r="Q188" t="str">
        <f>VLOOKUP(B188,Code!$A$2:$B$3,2,0)</f>
        <v>maennlich</v>
      </c>
    </row>
    <row r="189" spans="1:17" x14ac:dyDescent="0.25">
      <c r="A189">
        <v>466</v>
      </c>
      <c r="B189">
        <v>1</v>
      </c>
      <c r="C189" s="1">
        <v>30008</v>
      </c>
      <c r="D189">
        <v>1</v>
      </c>
      <c r="E189">
        <v>1</v>
      </c>
      <c r="F189">
        <v>4</v>
      </c>
      <c r="G189" t="s">
        <v>22</v>
      </c>
      <c r="H189">
        <v>40</v>
      </c>
      <c r="I189">
        <v>61492</v>
      </c>
      <c r="J189">
        <v>82545</v>
      </c>
      <c r="K189" s="3">
        <f>I189*Code!$F$1</f>
        <v>66411.360000000001</v>
      </c>
      <c r="L189" s="2">
        <f t="shared" si="7"/>
        <v>32.02708333333333</v>
      </c>
      <c r="M189">
        <f t="shared" ca="1" si="6"/>
        <v>34</v>
      </c>
      <c r="N189" t="str">
        <f t="shared" si="8"/>
        <v>FI</v>
      </c>
      <c r="O189" t="str">
        <f>VLOOKUP(E189,Code!$A$8:$B$11,2,FALSE)</f>
        <v>Hochschulabschluss</v>
      </c>
      <c r="P189" t="str">
        <f>VLOOKUP(I189,Code!$A$29:$B$33,2,TRUE)</f>
        <v>50000 bis 100000</v>
      </c>
      <c r="Q189" t="str">
        <f>VLOOKUP(B189,Code!$A$2:$B$3,2,0)</f>
        <v>maennlich</v>
      </c>
    </row>
    <row r="190" spans="1:17" x14ac:dyDescent="0.25">
      <c r="A190">
        <v>267</v>
      </c>
      <c r="B190">
        <v>1</v>
      </c>
      <c r="C190" s="1">
        <v>22145</v>
      </c>
      <c r="D190">
        <v>1</v>
      </c>
      <c r="E190">
        <v>1</v>
      </c>
      <c r="F190">
        <v>4</v>
      </c>
      <c r="G190" t="s">
        <v>19</v>
      </c>
      <c r="H190">
        <v>60</v>
      </c>
      <c r="I190">
        <v>61444</v>
      </c>
      <c r="J190">
        <v>66385</v>
      </c>
      <c r="K190" s="3">
        <f>I190*Code!$F$1</f>
        <v>66359.520000000004</v>
      </c>
      <c r="L190" s="2">
        <f t="shared" si="7"/>
        <v>21.334722222222222</v>
      </c>
      <c r="M190">
        <f t="shared" ca="1" si="6"/>
        <v>55</v>
      </c>
      <c r="N190" t="str">
        <f t="shared" si="8"/>
        <v>FI</v>
      </c>
      <c r="O190" t="str">
        <f>VLOOKUP(E190,Code!$A$8:$B$11,2,FALSE)</f>
        <v>Hochschulabschluss</v>
      </c>
      <c r="P190" t="str">
        <f>VLOOKUP(I190,Code!$A$29:$B$33,2,TRUE)</f>
        <v>50000 bis 100000</v>
      </c>
      <c r="Q190" t="str">
        <f>VLOOKUP(B190,Code!$A$2:$B$3,2,0)</f>
        <v>maennlich</v>
      </c>
    </row>
    <row r="191" spans="1:17" x14ac:dyDescent="0.25">
      <c r="A191">
        <v>957</v>
      </c>
      <c r="B191">
        <v>1</v>
      </c>
      <c r="C191" s="1">
        <v>25918</v>
      </c>
      <c r="D191">
        <v>1</v>
      </c>
      <c r="E191">
        <v>1</v>
      </c>
      <c r="F191">
        <v>3</v>
      </c>
      <c r="G191" t="s">
        <v>10</v>
      </c>
      <c r="H191">
        <v>40</v>
      </c>
      <c r="I191">
        <v>61424</v>
      </c>
      <c r="J191">
        <v>270000</v>
      </c>
      <c r="K191" s="3">
        <f>I191*Code!$F$1</f>
        <v>66337.919999999998</v>
      </c>
      <c r="L191" s="2">
        <f t="shared" si="7"/>
        <v>31.991666666666667</v>
      </c>
      <c r="M191">
        <f t="shared" ca="1" si="6"/>
        <v>45</v>
      </c>
      <c r="N191" t="str">
        <f t="shared" si="8"/>
        <v>ÖF</v>
      </c>
      <c r="O191" t="str">
        <f>VLOOKUP(E191,Code!$A$8:$B$11,2,FALSE)</f>
        <v>Hochschulabschluss</v>
      </c>
      <c r="P191" t="str">
        <f>VLOOKUP(I191,Code!$A$29:$B$33,2,TRUE)</f>
        <v>50000 bis 100000</v>
      </c>
      <c r="Q191" t="str">
        <f>VLOOKUP(B191,Code!$A$2:$B$3,2,0)</f>
        <v>maennlich</v>
      </c>
    </row>
    <row r="192" spans="1:17" x14ac:dyDescent="0.25">
      <c r="A192">
        <v>418</v>
      </c>
      <c r="B192">
        <v>1</v>
      </c>
      <c r="C192" s="1">
        <v>29306</v>
      </c>
      <c r="D192">
        <v>1</v>
      </c>
      <c r="E192">
        <v>2</v>
      </c>
      <c r="F192">
        <v>4</v>
      </c>
      <c r="G192" t="s">
        <v>22</v>
      </c>
      <c r="H192">
        <v>39</v>
      </c>
      <c r="I192">
        <v>61228</v>
      </c>
      <c r="J192">
        <v>79107</v>
      </c>
      <c r="K192" s="3">
        <f>I192*Code!$F$1</f>
        <v>66126.240000000005</v>
      </c>
      <c r="L192" s="2">
        <f t="shared" si="7"/>
        <v>32.707264957264954</v>
      </c>
      <c r="M192">
        <f t="shared" ca="1" si="6"/>
        <v>35</v>
      </c>
      <c r="N192" t="str">
        <f t="shared" si="8"/>
        <v>FI</v>
      </c>
      <c r="O192" t="str">
        <f>VLOOKUP(E192,Code!$A$8:$B$11,2,FALSE)</f>
        <v>Fachhochschulabschluss</v>
      </c>
      <c r="P192" t="str">
        <f>VLOOKUP(I192,Code!$A$29:$B$33,2,TRUE)</f>
        <v>50000 bis 100000</v>
      </c>
      <c r="Q192" t="str">
        <f>VLOOKUP(B192,Code!$A$2:$B$3,2,0)</f>
        <v>maennlich</v>
      </c>
    </row>
    <row r="193" spans="1:17" x14ac:dyDescent="0.25">
      <c r="A193">
        <v>322</v>
      </c>
      <c r="B193">
        <v>1</v>
      </c>
      <c r="C193" s="1">
        <v>26841</v>
      </c>
      <c r="D193">
        <v>1</v>
      </c>
      <c r="E193">
        <v>3</v>
      </c>
      <c r="F193">
        <v>4</v>
      </c>
      <c r="G193" t="s">
        <v>18</v>
      </c>
      <c r="H193">
        <v>40</v>
      </c>
      <c r="I193">
        <v>61112</v>
      </c>
      <c r="J193">
        <v>155500</v>
      </c>
      <c r="K193" s="3">
        <f>I193*Code!$F$1</f>
        <v>66000.960000000006</v>
      </c>
      <c r="L193" s="2">
        <f t="shared" si="7"/>
        <v>31.829166666666666</v>
      </c>
      <c r="M193">
        <f t="shared" ca="1" si="6"/>
        <v>42</v>
      </c>
      <c r="N193" t="str">
        <f t="shared" si="8"/>
        <v>CO</v>
      </c>
      <c r="O193" t="str">
        <f>VLOOKUP(E193,Code!$A$8:$B$11,2,FALSE)</f>
        <v>Meister</v>
      </c>
      <c r="P193" t="str">
        <f>VLOOKUP(I193,Code!$A$29:$B$33,2,TRUE)</f>
        <v>50000 bis 100000</v>
      </c>
      <c r="Q193" t="str">
        <f>VLOOKUP(B193,Code!$A$2:$B$3,2,0)</f>
        <v>maennlich</v>
      </c>
    </row>
    <row r="194" spans="1:17" x14ac:dyDescent="0.25">
      <c r="A194">
        <v>571</v>
      </c>
      <c r="B194">
        <v>1</v>
      </c>
      <c r="C194" s="1">
        <v>25059</v>
      </c>
      <c r="D194">
        <v>1</v>
      </c>
      <c r="E194">
        <v>4</v>
      </c>
      <c r="F194">
        <v>2</v>
      </c>
      <c r="G194" t="s">
        <v>14</v>
      </c>
      <c r="H194">
        <v>40</v>
      </c>
      <c r="I194">
        <v>61108</v>
      </c>
      <c r="J194">
        <v>653594</v>
      </c>
      <c r="K194" s="3">
        <f>I194*Code!$F$1</f>
        <v>65996.639999999999</v>
      </c>
      <c r="L194" s="2">
        <f t="shared" si="7"/>
        <v>31.827083333333334</v>
      </c>
      <c r="M194">
        <f t="shared" ref="M194:M257" ca="1" si="9">ROUNDDOWN(YEARFRAC(C194,TODAY(),1),0)</f>
        <v>47</v>
      </c>
      <c r="N194" t="str">
        <f t="shared" si="8"/>
        <v>CO</v>
      </c>
      <c r="O194" t="str">
        <f>VLOOKUP(E194,Code!$A$8:$B$11,2,FALSE)</f>
        <v>Lehrabschluss</v>
      </c>
      <c r="P194" t="str">
        <f>VLOOKUP(I194,Code!$A$29:$B$33,2,TRUE)</f>
        <v>50000 bis 100000</v>
      </c>
      <c r="Q194" t="str">
        <f>VLOOKUP(B194,Code!$A$2:$B$3,2,0)</f>
        <v>maennlich</v>
      </c>
    </row>
    <row r="195" spans="1:17" x14ac:dyDescent="0.25">
      <c r="A195">
        <v>96</v>
      </c>
      <c r="B195">
        <v>2</v>
      </c>
      <c r="C195" s="1">
        <v>24257</v>
      </c>
      <c r="D195">
        <v>1</v>
      </c>
      <c r="E195">
        <v>2</v>
      </c>
      <c r="F195">
        <v>3</v>
      </c>
      <c r="G195" t="s">
        <v>10</v>
      </c>
      <c r="H195">
        <v>40</v>
      </c>
      <c r="I195">
        <v>61000</v>
      </c>
      <c r="J195">
        <v>-17574</v>
      </c>
      <c r="K195" s="3">
        <f>I195*Code!$F$1</f>
        <v>65880</v>
      </c>
      <c r="L195" s="2">
        <f t="shared" ref="L195:L258" si="10">IF(H195&gt;0,I195/(12*4*H195),0)</f>
        <v>31.770833333333332</v>
      </c>
      <c r="M195">
        <f t="shared" ca="1" si="9"/>
        <v>49</v>
      </c>
      <c r="N195" t="str">
        <f t="shared" ref="N195:N258" si="11">MID(G195,2,2)</f>
        <v>ÖF</v>
      </c>
      <c r="O195" t="str">
        <f>VLOOKUP(E195,Code!$A$8:$B$11,2,FALSE)</f>
        <v>Fachhochschulabschluss</v>
      </c>
      <c r="P195" t="str">
        <f>VLOOKUP(I195,Code!$A$29:$B$33,2,TRUE)</f>
        <v>50000 bis 100000</v>
      </c>
      <c r="Q195" t="str">
        <f>VLOOKUP(B195,Code!$A$2:$B$3,2,0)</f>
        <v>weiblich</v>
      </c>
    </row>
    <row r="196" spans="1:17" x14ac:dyDescent="0.25">
      <c r="A196">
        <v>909</v>
      </c>
      <c r="B196">
        <v>2</v>
      </c>
      <c r="C196" s="1">
        <v>29936</v>
      </c>
      <c r="D196">
        <v>1</v>
      </c>
      <c r="E196">
        <v>1</v>
      </c>
      <c r="F196">
        <v>4</v>
      </c>
      <c r="G196" t="s">
        <v>11</v>
      </c>
      <c r="H196">
        <v>16</v>
      </c>
      <c r="I196">
        <v>60996</v>
      </c>
      <c r="J196">
        <v>105809</v>
      </c>
      <c r="K196" s="3">
        <f>I196*Code!$F$1</f>
        <v>65875.680000000008</v>
      </c>
      <c r="L196" s="2">
        <f t="shared" si="10"/>
        <v>79.421875</v>
      </c>
      <c r="M196">
        <f t="shared" ca="1" si="9"/>
        <v>34</v>
      </c>
      <c r="N196" t="str">
        <f t="shared" si="11"/>
        <v>IT</v>
      </c>
      <c r="O196" t="str">
        <f>VLOOKUP(E196,Code!$A$8:$B$11,2,FALSE)</f>
        <v>Hochschulabschluss</v>
      </c>
      <c r="P196" t="str">
        <f>VLOOKUP(I196,Code!$A$29:$B$33,2,TRUE)</f>
        <v>50000 bis 100000</v>
      </c>
      <c r="Q196" t="str">
        <f>VLOOKUP(B196,Code!$A$2:$B$3,2,0)</f>
        <v>weiblich</v>
      </c>
    </row>
    <row r="197" spans="1:17" x14ac:dyDescent="0.25">
      <c r="A197">
        <v>41</v>
      </c>
      <c r="B197">
        <v>1</v>
      </c>
      <c r="C197" s="1">
        <v>20073</v>
      </c>
      <c r="D197">
        <v>1</v>
      </c>
      <c r="E197">
        <v>3</v>
      </c>
      <c r="F197">
        <v>4</v>
      </c>
      <c r="G197" t="s">
        <v>22</v>
      </c>
      <c r="H197">
        <v>35</v>
      </c>
      <c r="I197">
        <v>60836</v>
      </c>
      <c r="J197">
        <v>328556</v>
      </c>
      <c r="K197" s="3">
        <f>I197*Code!$F$1</f>
        <v>65702.880000000005</v>
      </c>
      <c r="L197" s="2">
        <f t="shared" si="10"/>
        <v>36.211904761904762</v>
      </c>
      <c r="M197">
        <f t="shared" ca="1" si="9"/>
        <v>61</v>
      </c>
      <c r="N197" t="str">
        <f t="shared" si="11"/>
        <v>FI</v>
      </c>
      <c r="O197" t="str">
        <f>VLOOKUP(E197,Code!$A$8:$B$11,2,FALSE)</f>
        <v>Meister</v>
      </c>
      <c r="P197" t="str">
        <f>VLOOKUP(I197,Code!$A$29:$B$33,2,TRUE)</f>
        <v>50000 bis 100000</v>
      </c>
      <c r="Q197" t="str">
        <f>VLOOKUP(B197,Code!$A$2:$B$3,2,0)</f>
        <v>maennlich</v>
      </c>
    </row>
    <row r="198" spans="1:17" x14ac:dyDescent="0.25">
      <c r="A198">
        <v>879</v>
      </c>
      <c r="B198">
        <v>1</v>
      </c>
      <c r="C198" s="1">
        <v>26474</v>
      </c>
      <c r="D198">
        <v>1</v>
      </c>
      <c r="E198">
        <v>1</v>
      </c>
      <c r="F198">
        <v>4</v>
      </c>
      <c r="G198" t="s">
        <v>9</v>
      </c>
      <c r="H198">
        <v>38</v>
      </c>
      <c r="I198">
        <v>60816</v>
      </c>
      <c r="J198">
        <v>329696</v>
      </c>
      <c r="K198" s="3">
        <f>I198*Code!$F$1</f>
        <v>65681.279999999999</v>
      </c>
      <c r="L198" s="2">
        <f t="shared" si="10"/>
        <v>33.342105263157897</v>
      </c>
      <c r="M198">
        <f t="shared" ca="1" si="9"/>
        <v>43</v>
      </c>
      <c r="N198" t="str">
        <f t="shared" si="11"/>
        <v>SO</v>
      </c>
      <c r="O198" t="str">
        <f>VLOOKUP(E198,Code!$A$8:$B$11,2,FALSE)</f>
        <v>Hochschulabschluss</v>
      </c>
      <c r="P198" t="str">
        <f>VLOOKUP(I198,Code!$A$29:$B$33,2,TRUE)</f>
        <v>50000 bis 100000</v>
      </c>
      <c r="Q198" t="str">
        <f>VLOOKUP(B198,Code!$A$2:$B$3,2,0)</f>
        <v>maennlich</v>
      </c>
    </row>
    <row r="199" spans="1:17" x14ac:dyDescent="0.25">
      <c r="A199">
        <v>899</v>
      </c>
      <c r="B199">
        <v>1</v>
      </c>
      <c r="C199" s="1">
        <v>25685</v>
      </c>
      <c r="D199">
        <v>1</v>
      </c>
      <c r="E199">
        <v>4</v>
      </c>
      <c r="F199">
        <v>3</v>
      </c>
      <c r="G199" t="s">
        <v>10</v>
      </c>
      <c r="H199">
        <v>39</v>
      </c>
      <c r="I199">
        <v>60708</v>
      </c>
      <c r="J199">
        <v>209493</v>
      </c>
      <c r="K199" s="3">
        <f>I199*Code!$F$1</f>
        <v>65564.639999999999</v>
      </c>
      <c r="L199" s="2">
        <f t="shared" si="10"/>
        <v>32.429487179487182</v>
      </c>
      <c r="M199">
        <f t="shared" ca="1" si="9"/>
        <v>45</v>
      </c>
      <c r="N199" t="str">
        <f t="shared" si="11"/>
        <v>ÖF</v>
      </c>
      <c r="O199" t="str">
        <f>VLOOKUP(E199,Code!$A$8:$B$11,2,FALSE)</f>
        <v>Lehrabschluss</v>
      </c>
      <c r="P199" t="str">
        <f>VLOOKUP(I199,Code!$A$29:$B$33,2,TRUE)</f>
        <v>50000 bis 100000</v>
      </c>
      <c r="Q199" t="str">
        <f>VLOOKUP(B199,Code!$A$2:$B$3,2,0)</f>
        <v>maennlich</v>
      </c>
    </row>
    <row r="200" spans="1:17" x14ac:dyDescent="0.25">
      <c r="A200">
        <v>77</v>
      </c>
      <c r="B200">
        <v>1</v>
      </c>
      <c r="C200" s="1">
        <v>21385</v>
      </c>
      <c r="D200">
        <v>1</v>
      </c>
      <c r="E200">
        <v>1</v>
      </c>
      <c r="F200">
        <v>4</v>
      </c>
      <c r="G200" t="s">
        <v>23</v>
      </c>
      <c r="H200">
        <v>38</v>
      </c>
      <c r="I200">
        <v>60516</v>
      </c>
      <c r="J200">
        <v>244619</v>
      </c>
      <c r="K200" s="3">
        <f>I200*Code!$F$1</f>
        <v>65357.280000000006</v>
      </c>
      <c r="L200" s="2">
        <f t="shared" si="10"/>
        <v>33.17763157894737</v>
      </c>
      <c r="M200">
        <f t="shared" ca="1" si="9"/>
        <v>57</v>
      </c>
      <c r="N200" t="str">
        <f t="shared" si="11"/>
        <v>SO</v>
      </c>
      <c r="O200" t="str">
        <f>VLOOKUP(E200,Code!$A$8:$B$11,2,FALSE)</f>
        <v>Hochschulabschluss</v>
      </c>
      <c r="P200" t="str">
        <f>VLOOKUP(I200,Code!$A$29:$B$33,2,TRUE)</f>
        <v>50000 bis 100000</v>
      </c>
      <c r="Q200" t="str">
        <f>VLOOKUP(B200,Code!$A$2:$B$3,2,0)</f>
        <v>maennlich</v>
      </c>
    </row>
    <row r="201" spans="1:17" x14ac:dyDescent="0.25">
      <c r="A201">
        <v>1183</v>
      </c>
      <c r="B201">
        <v>1</v>
      </c>
      <c r="C201" s="1">
        <v>28758</v>
      </c>
      <c r="D201">
        <v>1</v>
      </c>
      <c r="E201">
        <v>2</v>
      </c>
      <c r="F201">
        <v>4</v>
      </c>
      <c r="G201" t="s">
        <v>18</v>
      </c>
      <c r="H201">
        <v>40</v>
      </c>
      <c r="I201">
        <v>60492</v>
      </c>
      <c r="J201">
        <v>12270</v>
      </c>
      <c r="K201" s="3">
        <f>I201*Code!$F$1</f>
        <v>65331.360000000008</v>
      </c>
      <c r="L201" s="2">
        <f t="shared" si="10"/>
        <v>31.506250000000001</v>
      </c>
      <c r="M201">
        <f t="shared" ca="1" si="9"/>
        <v>37</v>
      </c>
      <c r="N201" t="str">
        <f t="shared" si="11"/>
        <v>CO</v>
      </c>
      <c r="O201" t="str">
        <f>VLOOKUP(E201,Code!$A$8:$B$11,2,FALSE)</f>
        <v>Fachhochschulabschluss</v>
      </c>
      <c r="P201" t="str">
        <f>VLOOKUP(I201,Code!$A$29:$B$33,2,TRUE)</f>
        <v>50000 bis 100000</v>
      </c>
      <c r="Q201" t="str">
        <f>VLOOKUP(B201,Code!$A$2:$B$3,2,0)</f>
        <v>maennlich</v>
      </c>
    </row>
    <row r="202" spans="1:17" x14ac:dyDescent="0.25">
      <c r="A202">
        <v>1143</v>
      </c>
      <c r="B202">
        <v>1</v>
      </c>
      <c r="C202" s="1">
        <v>27993</v>
      </c>
      <c r="D202">
        <v>1</v>
      </c>
      <c r="E202">
        <v>4</v>
      </c>
      <c r="F202">
        <v>5</v>
      </c>
      <c r="G202" t="s">
        <v>13</v>
      </c>
      <c r="H202">
        <v>38</v>
      </c>
      <c r="I202">
        <v>60368</v>
      </c>
      <c r="J202">
        <v>130000</v>
      </c>
      <c r="K202" s="3">
        <f>I202*Code!$F$1</f>
        <v>65197.440000000002</v>
      </c>
      <c r="L202" s="2">
        <f t="shared" si="10"/>
        <v>33.096491228070178</v>
      </c>
      <c r="M202">
        <f t="shared" ca="1" si="9"/>
        <v>39</v>
      </c>
      <c r="N202" t="str">
        <f t="shared" si="11"/>
        <v>IN</v>
      </c>
      <c r="O202" t="str">
        <f>VLOOKUP(E202,Code!$A$8:$B$11,2,FALSE)</f>
        <v>Lehrabschluss</v>
      </c>
      <c r="P202" t="str">
        <f>VLOOKUP(I202,Code!$A$29:$B$33,2,TRUE)</f>
        <v>50000 bis 100000</v>
      </c>
      <c r="Q202" t="str">
        <f>VLOOKUP(B202,Code!$A$2:$B$3,2,0)</f>
        <v>maennlich</v>
      </c>
    </row>
    <row r="203" spans="1:17" x14ac:dyDescent="0.25">
      <c r="A203">
        <v>190</v>
      </c>
      <c r="B203">
        <v>1</v>
      </c>
      <c r="C203" s="1">
        <v>23485</v>
      </c>
      <c r="D203">
        <v>1</v>
      </c>
      <c r="E203">
        <v>1</v>
      </c>
      <c r="F203">
        <v>4</v>
      </c>
      <c r="G203" t="s">
        <v>11</v>
      </c>
      <c r="H203">
        <v>39</v>
      </c>
      <c r="I203">
        <v>60212</v>
      </c>
      <c r="J203">
        <v>395208</v>
      </c>
      <c r="K203" s="3">
        <f>I203*Code!$F$1</f>
        <v>65028.960000000006</v>
      </c>
      <c r="L203" s="2">
        <f t="shared" si="10"/>
        <v>32.164529914529915</v>
      </c>
      <c r="M203">
        <f t="shared" ca="1" si="9"/>
        <v>51</v>
      </c>
      <c r="N203" t="str">
        <f t="shared" si="11"/>
        <v>IT</v>
      </c>
      <c r="O203" t="str">
        <f>VLOOKUP(E203,Code!$A$8:$B$11,2,FALSE)</f>
        <v>Hochschulabschluss</v>
      </c>
      <c r="P203" t="str">
        <f>VLOOKUP(I203,Code!$A$29:$B$33,2,TRUE)</f>
        <v>50000 bis 100000</v>
      </c>
      <c r="Q203" t="str">
        <f>VLOOKUP(B203,Code!$A$2:$B$3,2,0)</f>
        <v>maennlich</v>
      </c>
    </row>
    <row r="204" spans="1:17" x14ac:dyDescent="0.25">
      <c r="A204">
        <v>585</v>
      </c>
      <c r="B204">
        <v>1</v>
      </c>
      <c r="C204" s="1">
        <v>30314</v>
      </c>
      <c r="D204">
        <v>1</v>
      </c>
      <c r="E204">
        <v>1</v>
      </c>
      <c r="F204">
        <v>2</v>
      </c>
      <c r="G204" t="s">
        <v>14</v>
      </c>
      <c r="H204">
        <v>50</v>
      </c>
      <c r="I204">
        <v>60196</v>
      </c>
      <c r="J204">
        <v>4200</v>
      </c>
      <c r="K204" s="3">
        <f>I204*Code!$F$1</f>
        <v>65011.680000000008</v>
      </c>
      <c r="L204" s="2">
        <f t="shared" si="10"/>
        <v>25.081666666666667</v>
      </c>
      <c r="M204">
        <f t="shared" ca="1" si="9"/>
        <v>33</v>
      </c>
      <c r="N204" t="str">
        <f t="shared" si="11"/>
        <v>CO</v>
      </c>
      <c r="O204" t="str">
        <f>VLOOKUP(E204,Code!$A$8:$B$11,2,FALSE)</f>
        <v>Hochschulabschluss</v>
      </c>
      <c r="P204" t="str">
        <f>VLOOKUP(I204,Code!$A$29:$B$33,2,TRUE)</f>
        <v>50000 bis 100000</v>
      </c>
      <c r="Q204" t="str">
        <f>VLOOKUP(B204,Code!$A$2:$B$3,2,0)</f>
        <v>maennlich</v>
      </c>
    </row>
    <row r="205" spans="1:17" x14ac:dyDescent="0.25">
      <c r="A205">
        <v>717</v>
      </c>
      <c r="B205">
        <v>1</v>
      </c>
      <c r="C205" s="1">
        <v>28379</v>
      </c>
      <c r="D205">
        <v>1</v>
      </c>
      <c r="E205">
        <v>4</v>
      </c>
      <c r="F205">
        <v>4</v>
      </c>
      <c r="G205" t="s">
        <v>19</v>
      </c>
      <c r="H205">
        <v>40</v>
      </c>
      <c r="I205">
        <v>60020</v>
      </c>
      <c r="J205">
        <v>180875</v>
      </c>
      <c r="K205" s="3">
        <f>I205*Code!$F$1</f>
        <v>64821.600000000006</v>
      </c>
      <c r="L205" s="2">
        <f t="shared" si="10"/>
        <v>31.260416666666668</v>
      </c>
      <c r="M205">
        <f t="shared" ca="1" si="9"/>
        <v>38</v>
      </c>
      <c r="N205" t="str">
        <f t="shared" si="11"/>
        <v>FI</v>
      </c>
      <c r="O205" t="str">
        <f>VLOOKUP(E205,Code!$A$8:$B$11,2,FALSE)</f>
        <v>Lehrabschluss</v>
      </c>
      <c r="P205" t="str">
        <f>VLOOKUP(I205,Code!$A$29:$B$33,2,TRUE)</f>
        <v>50000 bis 100000</v>
      </c>
      <c r="Q205" t="str">
        <f>VLOOKUP(B205,Code!$A$2:$B$3,2,0)</f>
        <v>maennlich</v>
      </c>
    </row>
    <row r="206" spans="1:17" x14ac:dyDescent="0.25">
      <c r="A206">
        <v>441</v>
      </c>
      <c r="B206">
        <v>1</v>
      </c>
      <c r="C206" s="1">
        <v>25505</v>
      </c>
      <c r="D206">
        <v>1</v>
      </c>
      <c r="E206">
        <v>2</v>
      </c>
      <c r="F206">
        <v>3</v>
      </c>
      <c r="G206" t="s">
        <v>10</v>
      </c>
      <c r="H206">
        <v>38</v>
      </c>
      <c r="I206">
        <v>59980</v>
      </c>
      <c r="J206">
        <v>465000</v>
      </c>
      <c r="K206" s="3">
        <f>I206*Code!$F$1</f>
        <v>64778.400000000001</v>
      </c>
      <c r="L206" s="2">
        <f t="shared" si="10"/>
        <v>32.883771929824562</v>
      </c>
      <c r="M206">
        <f t="shared" ca="1" si="9"/>
        <v>46</v>
      </c>
      <c r="N206" t="str">
        <f t="shared" si="11"/>
        <v>ÖF</v>
      </c>
      <c r="O206" t="str">
        <f>VLOOKUP(E206,Code!$A$8:$B$11,2,FALSE)</f>
        <v>Fachhochschulabschluss</v>
      </c>
      <c r="P206" t="str">
        <f>VLOOKUP(I206,Code!$A$29:$B$33,2,TRUE)</f>
        <v>50000 bis 100000</v>
      </c>
      <c r="Q206" t="str">
        <f>VLOOKUP(B206,Code!$A$2:$B$3,2,0)</f>
        <v>maennlich</v>
      </c>
    </row>
    <row r="207" spans="1:17" x14ac:dyDescent="0.25">
      <c r="A207">
        <v>164</v>
      </c>
      <c r="B207">
        <v>2</v>
      </c>
      <c r="C207" s="1">
        <v>25517</v>
      </c>
      <c r="D207">
        <v>1</v>
      </c>
      <c r="E207">
        <v>1</v>
      </c>
      <c r="F207">
        <v>4</v>
      </c>
      <c r="G207" t="s">
        <v>14</v>
      </c>
      <c r="H207">
        <v>18</v>
      </c>
      <c r="I207">
        <v>59648</v>
      </c>
      <c r="J207">
        <v>15828</v>
      </c>
      <c r="K207" s="3">
        <f>I207*Code!$F$1</f>
        <v>64419.840000000004</v>
      </c>
      <c r="L207" s="2">
        <f t="shared" si="10"/>
        <v>69.037037037037038</v>
      </c>
      <c r="M207">
        <f t="shared" ca="1" si="9"/>
        <v>46</v>
      </c>
      <c r="N207" t="str">
        <f t="shared" si="11"/>
        <v>CO</v>
      </c>
      <c r="O207" t="str">
        <f>VLOOKUP(E207,Code!$A$8:$B$11,2,FALSE)</f>
        <v>Hochschulabschluss</v>
      </c>
      <c r="P207" t="str">
        <f>VLOOKUP(I207,Code!$A$29:$B$33,2,TRUE)</f>
        <v>50000 bis 100000</v>
      </c>
      <c r="Q207" t="str">
        <f>VLOOKUP(B207,Code!$A$2:$B$3,2,0)</f>
        <v>weiblich</v>
      </c>
    </row>
    <row r="208" spans="1:17" x14ac:dyDescent="0.25">
      <c r="A208">
        <v>845</v>
      </c>
      <c r="B208">
        <v>1</v>
      </c>
      <c r="C208" s="1">
        <v>27223</v>
      </c>
      <c r="D208">
        <v>1</v>
      </c>
      <c r="E208">
        <v>2</v>
      </c>
      <c r="F208">
        <v>4</v>
      </c>
      <c r="G208" t="s">
        <v>26</v>
      </c>
      <c r="H208">
        <v>40</v>
      </c>
      <c r="I208">
        <v>59480</v>
      </c>
      <c r="J208">
        <v>189479</v>
      </c>
      <c r="K208" s="3">
        <f>I208*Code!$F$1</f>
        <v>64238.400000000001</v>
      </c>
      <c r="L208" s="2">
        <f t="shared" si="10"/>
        <v>30.979166666666668</v>
      </c>
      <c r="M208">
        <f t="shared" ca="1" si="9"/>
        <v>41</v>
      </c>
      <c r="N208" t="str">
        <f t="shared" si="11"/>
        <v>IT</v>
      </c>
      <c r="O208" t="str">
        <f>VLOOKUP(E208,Code!$A$8:$B$11,2,FALSE)</f>
        <v>Fachhochschulabschluss</v>
      </c>
      <c r="P208" t="str">
        <f>VLOOKUP(I208,Code!$A$29:$B$33,2,TRUE)</f>
        <v>50000 bis 100000</v>
      </c>
      <c r="Q208" t="str">
        <f>VLOOKUP(B208,Code!$A$2:$B$3,2,0)</f>
        <v>maennlich</v>
      </c>
    </row>
    <row r="209" spans="1:17" x14ac:dyDescent="0.25">
      <c r="A209">
        <v>851</v>
      </c>
      <c r="B209">
        <v>1</v>
      </c>
      <c r="C209" s="1">
        <v>23338</v>
      </c>
      <c r="D209">
        <v>1</v>
      </c>
      <c r="E209">
        <v>3</v>
      </c>
      <c r="F209">
        <v>3</v>
      </c>
      <c r="G209" t="s">
        <v>10</v>
      </c>
      <c r="H209">
        <v>38</v>
      </c>
      <c r="I209">
        <v>59436</v>
      </c>
      <c r="J209">
        <v>789407</v>
      </c>
      <c r="K209" s="3">
        <f>I209*Code!$F$1</f>
        <v>64190.880000000005</v>
      </c>
      <c r="L209" s="2">
        <f t="shared" si="10"/>
        <v>32.585526315789473</v>
      </c>
      <c r="M209">
        <f t="shared" ca="1" si="9"/>
        <v>52</v>
      </c>
      <c r="N209" t="str">
        <f t="shared" si="11"/>
        <v>ÖF</v>
      </c>
      <c r="O209" t="str">
        <f>VLOOKUP(E209,Code!$A$8:$B$11,2,FALSE)</f>
        <v>Meister</v>
      </c>
      <c r="P209" t="str">
        <f>VLOOKUP(I209,Code!$A$29:$B$33,2,TRUE)</f>
        <v>50000 bis 100000</v>
      </c>
      <c r="Q209" t="str">
        <f>VLOOKUP(B209,Code!$A$2:$B$3,2,0)</f>
        <v>maennlich</v>
      </c>
    </row>
    <row r="210" spans="1:17" x14ac:dyDescent="0.25">
      <c r="A210">
        <v>625</v>
      </c>
      <c r="B210">
        <v>2</v>
      </c>
      <c r="C210" s="1">
        <v>25005</v>
      </c>
      <c r="D210">
        <v>2</v>
      </c>
      <c r="E210">
        <v>2</v>
      </c>
      <c r="F210">
        <v>4</v>
      </c>
      <c r="G210" t="s">
        <v>14</v>
      </c>
      <c r="H210">
        <v>38</v>
      </c>
      <c r="I210">
        <v>59372</v>
      </c>
      <c r="J210">
        <v>463876</v>
      </c>
      <c r="K210" s="3">
        <f>I210*Code!$F$1</f>
        <v>64121.760000000002</v>
      </c>
      <c r="L210" s="2">
        <f t="shared" si="10"/>
        <v>32.550438596491226</v>
      </c>
      <c r="M210">
        <f t="shared" ca="1" si="9"/>
        <v>47</v>
      </c>
      <c r="N210" t="str">
        <f t="shared" si="11"/>
        <v>CO</v>
      </c>
      <c r="O210" t="str">
        <f>VLOOKUP(E210,Code!$A$8:$B$11,2,FALSE)</f>
        <v>Fachhochschulabschluss</v>
      </c>
      <c r="P210" t="str">
        <f>VLOOKUP(I210,Code!$A$29:$B$33,2,TRUE)</f>
        <v>50000 bis 100000</v>
      </c>
      <c r="Q210" t="str">
        <f>VLOOKUP(B210,Code!$A$2:$B$3,2,0)</f>
        <v>weiblich</v>
      </c>
    </row>
    <row r="211" spans="1:17" x14ac:dyDescent="0.25">
      <c r="A211">
        <v>459</v>
      </c>
      <c r="B211">
        <v>1</v>
      </c>
      <c r="C211" s="1">
        <v>23245</v>
      </c>
      <c r="D211">
        <v>1</v>
      </c>
      <c r="E211">
        <v>1</v>
      </c>
      <c r="F211">
        <v>3</v>
      </c>
      <c r="G211" t="s">
        <v>10</v>
      </c>
      <c r="H211">
        <v>45</v>
      </c>
      <c r="I211">
        <v>59368</v>
      </c>
      <c r="J211">
        <v>78106</v>
      </c>
      <c r="K211" s="3">
        <f>I211*Code!$F$1</f>
        <v>64117.440000000002</v>
      </c>
      <c r="L211" s="2">
        <f t="shared" si="10"/>
        <v>27.485185185185184</v>
      </c>
      <c r="M211">
        <f t="shared" ca="1" si="9"/>
        <v>52</v>
      </c>
      <c r="N211" t="str">
        <f t="shared" si="11"/>
        <v>ÖF</v>
      </c>
      <c r="O211" t="str">
        <f>VLOOKUP(E211,Code!$A$8:$B$11,2,FALSE)</f>
        <v>Hochschulabschluss</v>
      </c>
      <c r="P211" t="str">
        <f>VLOOKUP(I211,Code!$A$29:$B$33,2,TRUE)</f>
        <v>50000 bis 100000</v>
      </c>
      <c r="Q211" t="str">
        <f>VLOOKUP(B211,Code!$A$2:$B$3,2,0)</f>
        <v>maennlich</v>
      </c>
    </row>
    <row r="212" spans="1:17" x14ac:dyDescent="0.25">
      <c r="A212">
        <v>281</v>
      </c>
      <c r="B212">
        <v>1</v>
      </c>
      <c r="C212" s="1">
        <v>27383</v>
      </c>
      <c r="D212">
        <v>1</v>
      </c>
      <c r="E212">
        <v>4</v>
      </c>
      <c r="F212">
        <v>4</v>
      </c>
      <c r="G212" t="s">
        <v>11</v>
      </c>
      <c r="H212">
        <v>35</v>
      </c>
      <c r="I212">
        <v>59108</v>
      </c>
      <c r="J212">
        <v>10519</v>
      </c>
      <c r="K212" s="3">
        <f>I212*Code!$F$1</f>
        <v>63836.640000000007</v>
      </c>
      <c r="L212" s="2">
        <f t="shared" si="10"/>
        <v>35.18333333333333</v>
      </c>
      <c r="M212">
        <f t="shared" ca="1" si="9"/>
        <v>41</v>
      </c>
      <c r="N212" t="str">
        <f t="shared" si="11"/>
        <v>IT</v>
      </c>
      <c r="O212" t="str">
        <f>VLOOKUP(E212,Code!$A$8:$B$11,2,FALSE)</f>
        <v>Lehrabschluss</v>
      </c>
      <c r="P212" t="str">
        <f>VLOOKUP(I212,Code!$A$29:$B$33,2,TRUE)</f>
        <v>50000 bis 100000</v>
      </c>
      <c r="Q212" t="str">
        <f>VLOOKUP(B212,Code!$A$2:$B$3,2,0)</f>
        <v>maennlich</v>
      </c>
    </row>
    <row r="213" spans="1:17" x14ac:dyDescent="0.25">
      <c r="A213">
        <v>951</v>
      </c>
      <c r="B213">
        <v>1</v>
      </c>
      <c r="C213" s="1">
        <v>27613</v>
      </c>
      <c r="D213">
        <v>1</v>
      </c>
      <c r="E213">
        <v>3</v>
      </c>
      <c r="F213">
        <v>4</v>
      </c>
      <c r="G213" t="s">
        <v>11</v>
      </c>
      <c r="H213">
        <v>41</v>
      </c>
      <c r="I213">
        <v>59056</v>
      </c>
      <c r="J213">
        <v>223834</v>
      </c>
      <c r="K213" s="3">
        <f>I213*Code!$F$1</f>
        <v>63780.480000000003</v>
      </c>
      <c r="L213" s="2">
        <f t="shared" si="10"/>
        <v>30.008130081300813</v>
      </c>
      <c r="M213">
        <f t="shared" ca="1" si="9"/>
        <v>40</v>
      </c>
      <c r="N213" t="str">
        <f t="shared" si="11"/>
        <v>IT</v>
      </c>
      <c r="O213" t="str">
        <f>VLOOKUP(E213,Code!$A$8:$B$11,2,FALSE)</f>
        <v>Meister</v>
      </c>
      <c r="P213" t="str">
        <f>VLOOKUP(I213,Code!$A$29:$B$33,2,TRUE)</f>
        <v>50000 bis 100000</v>
      </c>
      <c r="Q213" t="str">
        <f>VLOOKUP(B213,Code!$A$2:$B$3,2,0)</f>
        <v>maennlich</v>
      </c>
    </row>
    <row r="214" spans="1:17" x14ac:dyDescent="0.25">
      <c r="A214">
        <v>762</v>
      </c>
      <c r="B214">
        <v>1</v>
      </c>
      <c r="C214" s="1">
        <v>27584</v>
      </c>
      <c r="D214">
        <v>1</v>
      </c>
      <c r="E214">
        <v>1</v>
      </c>
      <c r="F214">
        <v>4</v>
      </c>
      <c r="G214" t="s">
        <v>19</v>
      </c>
      <c r="H214">
        <v>48</v>
      </c>
      <c r="I214">
        <v>58748</v>
      </c>
      <c r="J214">
        <v>178116</v>
      </c>
      <c r="K214" s="3">
        <f>I214*Code!$F$1</f>
        <v>63447.840000000004</v>
      </c>
      <c r="L214" s="2">
        <f t="shared" si="10"/>
        <v>25.498263888888889</v>
      </c>
      <c r="M214">
        <f t="shared" ca="1" si="9"/>
        <v>40</v>
      </c>
      <c r="N214" t="str">
        <f t="shared" si="11"/>
        <v>FI</v>
      </c>
      <c r="O214" t="str">
        <f>VLOOKUP(E214,Code!$A$8:$B$11,2,FALSE)</f>
        <v>Hochschulabschluss</v>
      </c>
      <c r="P214" t="str">
        <f>VLOOKUP(I214,Code!$A$29:$B$33,2,TRUE)</f>
        <v>50000 bis 100000</v>
      </c>
      <c r="Q214" t="str">
        <f>VLOOKUP(B214,Code!$A$2:$B$3,2,0)</f>
        <v>maennlich</v>
      </c>
    </row>
    <row r="215" spans="1:17" x14ac:dyDescent="0.25">
      <c r="A215">
        <v>163</v>
      </c>
      <c r="B215">
        <v>1</v>
      </c>
      <c r="C215" s="1">
        <v>26773</v>
      </c>
      <c r="D215">
        <v>1</v>
      </c>
      <c r="E215">
        <v>3</v>
      </c>
      <c r="F215">
        <v>4</v>
      </c>
      <c r="G215" t="s">
        <v>19</v>
      </c>
      <c r="H215">
        <v>38</v>
      </c>
      <c r="I215">
        <v>58620</v>
      </c>
      <c r="J215">
        <v>-30020</v>
      </c>
      <c r="K215" s="3">
        <f>I215*Code!$F$1</f>
        <v>63309.600000000006</v>
      </c>
      <c r="L215" s="2">
        <f t="shared" si="10"/>
        <v>32.138157894736842</v>
      </c>
      <c r="M215">
        <f t="shared" ca="1" si="9"/>
        <v>42</v>
      </c>
      <c r="N215" t="str">
        <f t="shared" si="11"/>
        <v>FI</v>
      </c>
      <c r="O215" t="str">
        <f>VLOOKUP(E215,Code!$A$8:$B$11,2,FALSE)</f>
        <v>Meister</v>
      </c>
      <c r="P215" t="str">
        <f>VLOOKUP(I215,Code!$A$29:$B$33,2,TRUE)</f>
        <v>50000 bis 100000</v>
      </c>
      <c r="Q215" t="str">
        <f>VLOOKUP(B215,Code!$A$2:$B$3,2,0)</f>
        <v>maennlich</v>
      </c>
    </row>
    <row r="216" spans="1:17" x14ac:dyDescent="0.25">
      <c r="A216">
        <v>959</v>
      </c>
      <c r="B216">
        <v>1</v>
      </c>
      <c r="C216" s="1">
        <v>20278</v>
      </c>
      <c r="D216">
        <v>1</v>
      </c>
      <c r="E216">
        <v>2</v>
      </c>
      <c r="F216">
        <v>4</v>
      </c>
      <c r="G216" t="s">
        <v>23</v>
      </c>
      <c r="H216">
        <v>20</v>
      </c>
      <c r="I216">
        <v>58548</v>
      </c>
      <c r="J216">
        <v>284901</v>
      </c>
      <c r="K216" s="3">
        <f>I216*Code!$F$1</f>
        <v>63231.840000000004</v>
      </c>
      <c r="L216" s="2">
        <f t="shared" si="10"/>
        <v>60.987499999999997</v>
      </c>
      <c r="M216">
        <f t="shared" ca="1" si="9"/>
        <v>60</v>
      </c>
      <c r="N216" t="str">
        <f t="shared" si="11"/>
        <v>SO</v>
      </c>
      <c r="O216" t="str">
        <f>VLOOKUP(E216,Code!$A$8:$B$11,2,FALSE)</f>
        <v>Fachhochschulabschluss</v>
      </c>
      <c r="P216" t="str">
        <f>VLOOKUP(I216,Code!$A$29:$B$33,2,TRUE)</f>
        <v>50000 bis 100000</v>
      </c>
      <c r="Q216" t="str">
        <f>VLOOKUP(B216,Code!$A$2:$B$3,2,0)</f>
        <v>maennlich</v>
      </c>
    </row>
    <row r="217" spans="1:17" x14ac:dyDescent="0.25">
      <c r="A217">
        <v>174</v>
      </c>
      <c r="B217">
        <v>2</v>
      </c>
      <c r="C217" s="1">
        <v>26330</v>
      </c>
      <c r="D217">
        <v>1</v>
      </c>
      <c r="E217">
        <v>1</v>
      </c>
      <c r="F217">
        <v>3</v>
      </c>
      <c r="G217" t="s">
        <v>10</v>
      </c>
      <c r="H217">
        <v>40</v>
      </c>
      <c r="I217">
        <v>58452</v>
      </c>
      <c r="J217">
        <v>56970</v>
      </c>
      <c r="K217" s="3">
        <f>I217*Code!$F$1</f>
        <v>63128.160000000003</v>
      </c>
      <c r="L217" s="2">
        <f t="shared" si="10"/>
        <v>30.443750000000001</v>
      </c>
      <c r="M217">
        <f t="shared" ca="1" si="9"/>
        <v>44</v>
      </c>
      <c r="N217" t="str">
        <f t="shared" si="11"/>
        <v>ÖF</v>
      </c>
      <c r="O217" t="str">
        <f>VLOOKUP(E217,Code!$A$8:$B$11,2,FALSE)</f>
        <v>Hochschulabschluss</v>
      </c>
      <c r="P217" t="str">
        <f>VLOOKUP(I217,Code!$A$29:$B$33,2,TRUE)</f>
        <v>50000 bis 100000</v>
      </c>
      <c r="Q217" t="str">
        <f>VLOOKUP(B217,Code!$A$2:$B$3,2,0)</f>
        <v>weiblich</v>
      </c>
    </row>
    <row r="218" spans="1:17" x14ac:dyDescent="0.25">
      <c r="A218">
        <v>75</v>
      </c>
      <c r="B218">
        <v>2</v>
      </c>
      <c r="C218" s="1">
        <v>19973</v>
      </c>
      <c r="D218">
        <v>1</v>
      </c>
      <c r="E218">
        <v>1</v>
      </c>
      <c r="F218">
        <v>3</v>
      </c>
      <c r="G218" t="s">
        <v>10</v>
      </c>
      <c r="H218">
        <v>38</v>
      </c>
      <c r="I218">
        <v>58432</v>
      </c>
      <c r="J218">
        <v>120000</v>
      </c>
      <c r="K218" s="3">
        <f>I218*Code!$F$1</f>
        <v>63106.560000000005</v>
      </c>
      <c r="L218" s="2">
        <f t="shared" si="10"/>
        <v>32.035087719298247</v>
      </c>
      <c r="M218">
        <f t="shared" ca="1" si="9"/>
        <v>61</v>
      </c>
      <c r="N218" t="str">
        <f t="shared" si="11"/>
        <v>ÖF</v>
      </c>
      <c r="O218" t="str">
        <f>VLOOKUP(E218,Code!$A$8:$B$11,2,FALSE)</f>
        <v>Hochschulabschluss</v>
      </c>
      <c r="P218" t="str">
        <f>VLOOKUP(I218,Code!$A$29:$B$33,2,TRUE)</f>
        <v>50000 bis 100000</v>
      </c>
      <c r="Q218" t="str">
        <f>VLOOKUP(B218,Code!$A$2:$B$3,2,0)</f>
        <v>weiblich</v>
      </c>
    </row>
    <row r="219" spans="1:17" x14ac:dyDescent="0.25">
      <c r="A219">
        <v>889</v>
      </c>
      <c r="B219">
        <v>1</v>
      </c>
      <c r="C219" s="1">
        <v>28742</v>
      </c>
      <c r="D219">
        <v>1</v>
      </c>
      <c r="E219">
        <v>3</v>
      </c>
      <c r="F219">
        <v>3</v>
      </c>
      <c r="G219" t="s">
        <v>10</v>
      </c>
      <c r="H219">
        <v>40</v>
      </c>
      <c r="I219">
        <v>58388</v>
      </c>
      <c r="J219">
        <v>80010</v>
      </c>
      <c r="K219" s="3">
        <f>I219*Code!$F$1</f>
        <v>63059.040000000001</v>
      </c>
      <c r="L219" s="2">
        <f t="shared" si="10"/>
        <v>30.410416666666666</v>
      </c>
      <c r="M219">
        <f t="shared" ca="1" si="9"/>
        <v>37</v>
      </c>
      <c r="N219" t="str">
        <f t="shared" si="11"/>
        <v>ÖF</v>
      </c>
      <c r="O219" t="str">
        <f>VLOOKUP(E219,Code!$A$8:$B$11,2,FALSE)</f>
        <v>Meister</v>
      </c>
      <c r="P219" t="str">
        <f>VLOOKUP(I219,Code!$A$29:$B$33,2,TRUE)</f>
        <v>50000 bis 100000</v>
      </c>
      <c r="Q219" t="str">
        <f>VLOOKUP(B219,Code!$A$2:$B$3,2,0)</f>
        <v>maennlich</v>
      </c>
    </row>
    <row r="220" spans="1:17" x14ac:dyDescent="0.25">
      <c r="A220">
        <v>1001</v>
      </c>
      <c r="B220">
        <v>1</v>
      </c>
      <c r="C220" s="1">
        <v>23702</v>
      </c>
      <c r="D220">
        <v>1</v>
      </c>
      <c r="E220">
        <v>1</v>
      </c>
      <c r="F220">
        <v>3</v>
      </c>
      <c r="G220" t="s">
        <v>10</v>
      </c>
      <c r="H220">
        <v>40</v>
      </c>
      <c r="I220">
        <v>58372</v>
      </c>
      <c r="J220">
        <v>177853</v>
      </c>
      <c r="K220" s="3">
        <f>I220*Code!$F$1</f>
        <v>63041.760000000002</v>
      </c>
      <c r="L220" s="2">
        <f t="shared" si="10"/>
        <v>30.402083333333334</v>
      </c>
      <c r="M220">
        <f t="shared" ca="1" si="9"/>
        <v>51</v>
      </c>
      <c r="N220" t="str">
        <f t="shared" si="11"/>
        <v>ÖF</v>
      </c>
      <c r="O220" t="str">
        <f>VLOOKUP(E220,Code!$A$8:$B$11,2,FALSE)</f>
        <v>Hochschulabschluss</v>
      </c>
      <c r="P220" t="str">
        <f>VLOOKUP(I220,Code!$A$29:$B$33,2,TRUE)</f>
        <v>50000 bis 100000</v>
      </c>
      <c r="Q220" t="str">
        <f>VLOOKUP(B220,Code!$A$2:$B$3,2,0)</f>
        <v>maennlich</v>
      </c>
    </row>
    <row r="221" spans="1:17" x14ac:dyDescent="0.25">
      <c r="A221">
        <v>506</v>
      </c>
      <c r="B221">
        <v>1</v>
      </c>
      <c r="C221" s="1">
        <v>22908</v>
      </c>
      <c r="D221">
        <v>1</v>
      </c>
      <c r="E221">
        <v>3</v>
      </c>
      <c r="F221">
        <v>3</v>
      </c>
      <c r="G221" t="s">
        <v>10</v>
      </c>
      <c r="H221">
        <v>38</v>
      </c>
      <c r="I221">
        <v>58184</v>
      </c>
      <c r="J221">
        <v>179633</v>
      </c>
      <c r="K221" s="3">
        <f>I221*Code!$F$1</f>
        <v>62838.720000000001</v>
      </c>
      <c r="L221" s="2">
        <f t="shared" si="10"/>
        <v>31.899122807017545</v>
      </c>
      <c r="M221">
        <f t="shared" ca="1" si="9"/>
        <v>53</v>
      </c>
      <c r="N221" t="str">
        <f t="shared" si="11"/>
        <v>ÖF</v>
      </c>
      <c r="O221" t="str">
        <f>VLOOKUP(E221,Code!$A$8:$B$11,2,FALSE)</f>
        <v>Meister</v>
      </c>
      <c r="P221" t="str">
        <f>VLOOKUP(I221,Code!$A$29:$B$33,2,TRUE)</f>
        <v>50000 bis 100000</v>
      </c>
      <c r="Q221" t="str">
        <f>VLOOKUP(B221,Code!$A$2:$B$3,2,0)</f>
        <v>maennlich</v>
      </c>
    </row>
    <row r="222" spans="1:17" x14ac:dyDescent="0.25">
      <c r="A222">
        <v>79</v>
      </c>
      <c r="B222">
        <v>1</v>
      </c>
      <c r="C222" s="1">
        <v>28829</v>
      </c>
      <c r="D222">
        <v>1</v>
      </c>
      <c r="E222">
        <v>4</v>
      </c>
      <c r="F222">
        <v>5</v>
      </c>
      <c r="G222" t="s">
        <v>13</v>
      </c>
      <c r="H222">
        <v>38</v>
      </c>
      <c r="I222">
        <v>58116</v>
      </c>
      <c r="J222">
        <v>100000</v>
      </c>
      <c r="K222" s="3">
        <f>I222*Code!$F$1</f>
        <v>62765.280000000006</v>
      </c>
      <c r="L222" s="2">
        <f t="shared" si="10"/>
        <v>31.861842105263158</v>
      </c>
      <c r="M222">
        <f t="shared" ca="1" si="9"/>
        <v>37</v>
      </c>
      <c r="N222" t="str">
        <f t="shared" si="11"/>
        <v>IN</v>
      </c>
      <c r="O222" t="str">
        <f>VLOOKUP(E222,Code!$A$8:$B$11,2,FALSE)</f>
        <v>Lehrabschluss</v>
      </c>
      <c r="P222" t="str">
        <f>VLOOKUP(I222,Code!$A$29:$B$33,2,TRUE)</f>
        <v>50000 bis 100000</v>
      </c>
      <c r="Q222" t="str">
        <f>VLOOKUP(B222,Code!$A$2:$B$3,2,0)</f>
        <v>maennlich</v>
      </c>
    </row>
    <row r="223" spans="1:17" x14ac:dyDescent="0.25">
      <c r="A223">
        <v>1035</v>
      </c>
      <c r="B223">
        <v>1</v>
      </c>
      <c r="C223" s="1">
        <v>24502</v>
      </c>
      <c r="D223">
        <v>1</v>
      </c>
      <c r="E223">
        <v>3</v>
      </c>
      <c r="F223">
        <v>4</v>
      </c>
      <c r="G223" t="s">
        <v>19</v>
      </c>
      <c r="H223">
        <v>48</v>
      </c>
      <c r="I223">
        <v>57992</v>
      </c>
      <c r="J223">
        <v>169512</v>
      </c>
      <c r="K223" s="3">
        <f>I223*Code!$F$1</f>
        <v>62631.360000000001</v>
      </c>
      <c r="L223" s="2">
        <f t="shared" si="10"/>
        <v>25.170138888888889</v>
      </c>
      <c r="M223">
        <f t="shared" ca="1" si="9"/>
        <v>49</v>
      </c>
      <c r="N223" t="str">
        <f t="shared" si="11"/>
        <v>FI</v>
      </c>
      <c r="O223" t="str">
        <f>VLOOKUP(E223,Code!$A$8:$B$11,2,FALSE)</f>
        <v>Meister</v>
      </c>
      <c r="P223" t="str">
        <f>VLOOKUP(I223,Code!$A$29:$B$33,2,TRUE)</f>
        <v>50000 bis 100000</v>
      </c>
      <c r="Q223" t="str">
        <f>VLOOKUP(B223,Code!$A$2:$B$3,2,0)</f>
        <v>maennlich</v>
      </c>
    </row>
    <row r="224" spans="1:17" x14ac:dyDescent="0.25">
      <c r="A224">
        <v>745</v>
      </c>
      <c r="B224">
        <v>1</v>
      </c>
      <c r="C224" s="1">
        <v>25204</v>
      </c>
      <c r="D224">
        <v>1</v>
      </c>
      <c r="E224">
        <v>2</v>
      </c>
      <c r="F224">
        <v>4</v>
      </c>
      <c r="G224" t="s">
        <v>18</v>
      </c>
      <c r="H224">
        <v>40</v>
      </c>
      <c r="I224">
        <v>57764</v>
      </c>
      <c r="J224">
        <v>243416</v>
      </c>
      <c r="K224" s="3">
        <f>I224*Code!$F$1</f>
        <v>62385.120000000003</v>
      </c>
      <c r="L224" s="2">
        <f t="shared" si="10"/>
        <v>30.085416666666667</v>
      </c>
      <c r="M224">
        <f t="shared" ca="1" si="9"/>
        <v>47</v>
      </c>
      <c r="N224" t="str">
        <f t="shared" si="11"/>
        <v>CO</v>
      </c>
      <c r="O224" t="str">
        <f>VLOOKUP(E224,Code!$A$8:$B$11,2,FALSE)</f>
        <v>Fachhochschulabschluss</v>
      </c>
      <c r="P224" t="str">
        <f>VLOOKUP(I224,Code!$A$29:$B$33,2,TRUE)</f>
        <v>50000 bis 100000</v>
      </c>
      <c r="Q224" t="str">
        <f>VLOOKUP(B224,Code!$A$2:$B$3,2,0)</f>
        <v>maennlich</v>
      </c>
    </row>
    <row r="225" spans="1:17" x14ac:dyDescent="0.25">
      <c r="A225">
        <v>999</v>
      </c>
      <c r="B225">
        <v>1</v>
      </c>
      <c r="C225" s="1">
        <v>27734</v>
      </c>
      <c r="D225">
        <v>1</v>
      </c>
      <c r="E225">
        <v>4</v>
      </c>
      <c r="F225">
        <v>4</v>
      </c>
      <c r="G225" t="s">
        <v>23</v>
      </c>
      <c r="H225">
        <v>45</v>
      </c>
      <c r="I225">
        <v>57660</v>
      </c>
      <c r="J225">
        <v>145000</v>
      </c>
      <c r="K225" s="3">
        <f>I225*Code!$F$1</f>
        <v>62272.800000000003</v>
      </c>
      <c r="L225" s="2">
        <f t="shared" si="10"/>
        <v>26.694444444444443</v>
      </c>
      <c r="M225">
        <f t="shared" ca="1" si="9"/>
        <v>40</v>
      </c>
      <c r="N225" t="str">
        <f t="shared" si="11"/>
        <v>SO</v>
      </c>
      <c r="O225" t="str">
        <f>VLOOKUP(E225,Code!$A$8:$B$11,2,FALSE)</f>
        <v>Lehrabschluss</v>
      </c>
      <c r="P225" t="str">
        <f>VLOOKUP(I225,Code!$A$29:$B$33,2,TRUE)</f>
        <v>50000 bis 100000</v>
      </c>
      <c r="Q225" t="str">
        <f>VLOOKUP(B225,Code!$A$2:$B$3,2,0)</f>
        <v>maennlich</v>
      </c>
    </row>
    <row r="226" spans="1:17" x14ac:dyDescent="0.25">
      <c r="A226">
        <v>220</v>
      </c>
      <c r="B226">
        <v>2</v>
      </c>
      <c r="C226" s="1">
        <v>26145</v>
      </c>
      <c r="D226">
        <v>1</v>
      </c>
      <c r="E226">
        <v>1</v>
      </c>
      <c r="F226">
        <v>3</v>
      </c>
      <c r="G226" t="s">
        <v>10</v>
      </c>
      <c r="H226">
        <v>35</v>
      </c>
      <c r="I226">
        <v>57620</v>
      </c>
      <c r="J226">
        <v>119876</v>
      </c>
      <c r="K226" s="3">
        <f>I226*Code!$F$1</f>
        <v>62229.600000000006</v>
      </c>
      <c r="L226" s="2">
        <f t="shared" si="10"/>
        <v>34.297619047619051</v>
      </c>
      <c r="M226">
        <f t="shared" ca="1" si="9"/>
        <v>44</v>
      </c>
      <c r="N226" t="str">
        <f t="shared" si="11"/>
        <v>ÖF</v>
      </c>
      <c r="O226" t="str">
        <f>VLOOKUP(E226,Code!$A$8:$B$11,2,FALSE)</f>
        <v>Hochschulabschluss</v>
      </c>
      <c r="P226" t="str">
        <f>VLOOKUP(I226,Code!$A$29:$B$33,2,TRUE)</f>
        <v>50000 bis 100000</v>
      </c>
      <c r="Q226" t="str">
        <f>VLOOKUP(B226,Code!$A$2:$B$3,2,0)</f>
        <v>weiblich</v>
      </c>
    </row>
    <row r="227" spans="1:17" x14ac:dyDescent="0.25">
      <c r="A227">
        <v>4</v>
      </c>
      <c r="B227">
        <v>1</v>
      </c>
      <c r="C227" s="1">
        <v>30270</v>
      </c>
      <c r="D227">
        <v>1</v>
      </c>
      <c r="E227">
        <v>1</v>
      </c>
      <c r="F227">
        <v>3</v>
      </c>
      <c r="G227" t="s">
        <v>10</v>
      </c>
      <c r="H227">
        <v>40</v>
      </c>
      <c r="I227">
        <v>57556</v>
      </c>
      <c r="J227">
        <v>226789</v>
      </c>
      <c r="K227" s="3">
        <f>I227*Code!$F$1</f>
        <v>62160.480000000003</v>
      </c>
      <c r="L227" s="2">
        <f t="shared" si="10"/>
        <v>29.977083333333333</v>
      </c>
      <c r="M227">
        <f t="shared" ca="1" si="9"/>
        <v>33</v>
      </c>
      <c r="N227" t="str">
        <f t="shared" si="11"/>
        <v>ÖF</v>
      </c>
      <c r="O227" t="str">
        <f>VLOOKUP(E227,Code!$A$8:$B$11,2,FALSE)</f>
        <v>Hochschulabschluss</v>
      </c>
      <c r="P227" t="str">
        <f>VLOOKUP(I227,Code!$A$29:$B$33,2,TRUE)</f>
        <v>50000 bis 100000</v>
      </c>
      <c r="Q227" t="str">
        <f>VLOOKUP(B227,Code!$A$2:$B$3,2,0)</f>
        <v>maennlich</v>
      </c>
    </row>
    <row r="228" spans="1:17" x14ac:dyDescent="0.25">
      <c r="A228">
        <v>1187</v>
      </c>
      <c r="B228">
        <v>1</v>
      </c>
      <c r="C228" s="1">
        <v>33980</v>
      </c>
      <c r="D228">
        <v>1</v>
      </c>
      <c r="E228">
        <v>4</v>
      </c>
      <c r="F228">
        <v>5</v>
      </c>
      <c r="G228" t="s">
        <v>13</v>
      </c>
      <c r="H228">
        <v>40</v>
      </c>
      <c r="I228">
        <v>57524</v>
      </c>
      <c r="J228">
        <v>220300</v>
      </c>
      <c r="K228" s="3">
        <f>I228*Code!$F$1</f>
        <v>62125.920000000006</v>
      </c>
      <c r="L228" s="2">
        <f t="shared" si="10"/>
        <v>29.960416666666667</v>
      </c>
      <c r="M228">
        <f t="shared" ca="1" si="9"/>
        <v>23</v>
      </c>
      <c r="N228" t="str">
        <f t="shared" si="11"/>
        <v>IN</v>
      </c>
      <c r="O228" t="str">
        <f>VLOOKUP(E228,Code!$A$8:$B$11,2,FALSE)</f>
        <v>Lehrabschluss</v>
      </c>
      <c r="P228" t="str">
        <f>VLOOKUP(I228,Code!$A$29:$B$33,2,TRUE)</f>
        <v>50000 bis 100000</v>
      </c>
      <c r="Q228" t="str">
        <f>VLOOKUP(B228,Code!$A$2:$B$3,2,0)</f>
        <v>maennlich</v>
      </c>
    </row>
    <row r="229" spans="1:17" x14ac:dyDescent="0.25">
      <c r="A229">
        <v>529</v>
      </c>
      <c r="B229">
        <v>1</v>
      </c>
      <c r="C229" s="1">
        <v>19421</v>
      </c>
      <c r="D229">
        <v>1</v>
      </c>
      <c r="E229">
        <v>4</v>
      </c>
      <c r="F229">
        <v>4</v>
      </c>
      <c r="G229" t="s">
        <v>11</v>
      </c>
      <c r="H229">
        <v>50</v>
      </c>
      <c r="I229">
        <v>57512</v>
      </c>
      <c r="J229">
        <v>533498</v>
      </c>
      <c r="K229" s="3">
        <f>I229*Code!$F$1</f>
        <v>62112.960000000006</v>
      </c>
      <c r="L229" s="2">
        <f t="shared" si="10"/>
        <v>23.963333333333335</v>
      </c>
      <c r="M229">
        <f t="shared" ca="1" si="9"/>
        <v>63</v>
      </c>
      <c r="N229" t="str">
        <f t="shared" si="11"/>
        <v>IT</v>
      </c>
      <c r="O229" t="str">
        <f>VLOOKUP(E229,Code!$A$8:$B$11,2,FALSE)</f>
        <v>Lehrabschluss</v>
      </c>
      <c r="P229" t="str">
        <f>VLOOKUP(I229,Code!$A$29:$B$33,2,TRUE)</f>
        <v>50000 bis 100000</v>
      </c>
      <c r="Q229" t="str">
        <f>VLOOKUP(B229,Code!$A$2:$B$3,2,0)</f>
        <v>maennlich</v>
      </c>
    </row>
    <row r="230" spans="1:17" x14ac:dyDescent="0.25">
      <c r="A230">
        <v>846</v>
      </c>
      <c r="B230">
        <v>1</v>
      </c>
      <c r="C230" s="1">
        <v>26448</v>
      </c>
      <c r="D230">
        <v>1</v>
      </c>
      <c r="E230">
        <v>2</v>
      </c>
      <c r="F230">
        <v>4</v>
      </c>
      <c r="G230" t="s">
        <v>14</v>
      </c>
      <c r="H230">
        <v>39</v>
      </c>
      <c r="I230">
        <v>57432</v>
      </c>
      <c r="J230">
        <v>156306</v>
      </c>
      <c r="K230" s="3">
        <f>I230*Code!$F$1</f>
        <v>62026.560000000005</v>
      </c>
      <c r="L230" s="2">
        <f t="shared" si="10"/>
        <v>30.679487179487179</v>
      </c>
      <c r="M230">
        <f t="shared" ca="1" si="9"/>
        <v>43</v>
      </c>
      <c r="N230" t="str">
        <f t="shared" si="11"/>
        <v>CO</v>
      </c>
      <c r="O230" t="str">
        <f>VLOOKUP(E230,Code!$A$8:$B$11,2,FALSE)</f>
        <v>Fachhochschulabschluss</v>
      </c>
      <c r="P230" t="str">
        <f>VLOOKUP(I230,Code!$A$29:$B$33,2,TRUE)</f>
        <v>50000 bis 100000</v>
      </c>
      <c r="Q230" t="str">
        <f>VLOOKUP(B230,Code!$A$2:$B$3,2,0)</f>
        <v>maennlich</v>
      </c>
    </row>
    <row r="231" spans="1:17" x14ac:dyDescent="0.25">
      <c r="A231">
        <v>732</v>
      </c>
      <c r="B231">
        <v>1</v>
      </c>
      <c r="C231" s="1">
        <v>19000</v>
      </c>
      <c r="D231">
        <v>1</v>
      </c>
      <c r="E231">
        <v>1</v>
      </c>
      <c r="F231">
        <v>3</v>
      </c>
      <c r="G231" t="s">
        <v>10</v>
      </c>
      <c r="H231">
        <v>40</v>
      </c>
      <c r="I231">
        <v>57092</v>
      </c>
      <c r="J231">
        <v>350700</v>
      </c>
      <c r="K231" s="3">
        <f>I231*Code!$F$1</f>
        <v>61659.360000000001</v>
      </c>
      <c r="L231" s="2">
        <f t="shared" si="10"/>
        <v>29.735416666666666</v>
      </c>
      <c r="M231">
        <f t="shared" ca="1" si="9"/>
        <v>64</v>
      </c>
      <c r="N231" t="str">
        <f t="shared" si="11"/>
        <v>ÖF</v>
      </c>
      <c r="O231" t="str">
        <f>VLOOKUP(E231,Code!$A$8:$B$11,2,FALSE)</f>
        <v>Hochschulabschluss</v>
      </c>
      <c r="P231" t="str">
        <f>VLOOKUP(I231,Code!$A$29:$B$33,2,TRUE)</f>
        <v>50000 bis 100000</v>
      </c>
      <c r="Q231" t="str">
        <f>VLOOKUP(B231,Code!$A$2:$B$3,2,0)</f>
        <v>maennlich</v>
      </c>
    </row>
    <row r="232" spans="1:17" x14ac:dyDescent="0.25">
      <c r="A232">
        <v>18</v>
      </c>
      <c r="B232">
        <v>1</v>
      </c>
      <c r="C232" s="1">
        <v>22312</v>
      </c>
      <c r="D232">
        <v>1</v>
      </c>
      <c r="E232">
        <v>2</v>
      </c>
      <c r="F232">
        <v>4</v>
      </c>
      <c r="G232" t="s">
        <v>18</v>
      </c>
      <c r="H232">
        <v>38</v>
      </c>
      <c r="I232">
        <v>56952</v>
      </c>
      <c r="J232">
        <v>160930</v>
      </c>
      <c r="K232" s="3">
        <f>I232*Code!$F$1</f>
        <v>61508.160000000003</v>
      </c>
      <c r="L232" s="2">
        <f t="shared" si="10"/>
        <v>31.223684210526315</v>
      </c>
      <c r="M232">
        <f t="shared" ca="1" si="9"/>
        <v>55</v>
      </c>
      <c r="N232" t="str">
        <f t="shared" si="11"/>
        <v>CO</v>
      </c>
      <c r="O232" t="str">
        <f>VLOOKUP(E232,Code!$A$8:$B$11,2,FALSE)</f>
        <v>Fachhochschulabschluss</v>
      </c>
      <c r="P232" t="str">
        <f>VLOOKUP(I232,Code!$A$29:$B$33,2,TRUE)</f>
        <v>50000 bis 100000</v>
      </c>
      <c r="Q232" t="str">
        <f>VLOOKUP(B232,Code!$A$2:$B$3,2,0)</f>
        <v>maennlich</v>
      </c>
    </row>
    <row r="233" spans="1:17" x14ac:dyDescent="0.25">
      <c r="A233">
        <v>696</v>
      </c>
      <c r="B233">
        <v>1</v>
      </c>
      <c r="C233" s="1">
        <v>26576</v>
      </c>
      <c r="D233">
        <v>1</v>
      </c>
      <c r="E233">
        <v>1</v>
      </c>
      <c r="F233">
        <v>4</v>
      </c>
      <c r="G233" t="s">
        <v>11</v>
      </c>
      <c r="H233">
        <v>40</v>
      </c>
      <c r="I233">
        <v>56888</v>
      </c>
      <c r="J233">
        <v>80281</v>
      </c>
      <c r="K233" s="3">
        <f>I233*Code!$F$1</f>
        <v>61439.040000000001</v>
      </c>
      <c r="L233" s="2">
        <f t="shared" si="10"/>
        <v>29.629166666666666</v>
      </c>
      <c r="M233">
        <f t="shared" ca="1" si="9"/>
        <v>43</v>
      </c>
      <c r="N233" t="str">
        <f t="shared" si="11"/>
        <v>IT</v>
      </c>
      <c r="O233" t="str">
        <f>VLOOKUP(E233,Code!$A$8:$B$11,2,FALSE)</f>
        <v>Hochschulabschluss</v>
      </c>
      <c r="P233" t="str">
        <f>VLOOKUP(I233,Code!$A$29:$B$33,2,TRUE)</f>
        <v>50000 bis 100000</v>
      </c>
      <c r="Q233" t="str">
        <f>VLOOKUP(B233,Code!$A$2:$B$3,2,0)</f>
        <v>maennlich</v>
      </c>
    </row>
    <row r="234" spans="1:17" x14ac:dyDescent="0.25">
      <c r="A234">
        <v>736</v>
      </c>
      <c r="B234">
        <v>2</v>
      </c>
      <c r="C234" s="1">
        <v>25170</v>
      </c>
      <c r="D234">
        <v>1</v>
      </c>
      <c r="E234">
        <v>4</v>
      </c>
      <c r="F234">
        <v>4</v>
      </c>
      <c r="G234" t="s">
        <v>11</v>
      </c>
      <c r="H234">
        <v>35</v>
      </c>
      <c r="I234">
        <v>56668</v>
      </c>
      <c r="J234">
        <v>193000</v>
      </c>
      <c r="K234" s="3">
        <f>I234*Code!$F$1</f>
        <v>61201.440000000002</v>
      </c>
      <c r="L234" s="2">
        <f t="shared" si="10"/>
        <v>33.730952380952381</v>
      </c>
      <c r="M234">
        <f t="shared" ca="1" si="9"/>
        <v>47</v>
      </c>
      <c r="N234" t="str">
        <f t="shared" si="11"/>
        <v>IT</v>
      </c>
      <c r="O234" t="str">
        <f>VLOOKUP(E234,Code!$A$8:$B$11,2,FALSE)</f>
        <v>Lehrabschluss</v>
      </c>
      <c r="P234" t="str">
        <f>VLOOKUP(I234,Code!$A$29:$B$33,2,TRUE)</f>
        <v>50000 bis 100000</v>
      </c>
      <c r="Q234" t="str">
        <f>VLOOKUP(B234,Code!$A$2:$B$3,2,0)</f>
        <v>weiblich</v>
      </c>
    </row>
    <row r="235" spans="1:17" x14ac:dyDescent="0.25">
      <c r="A235">
        <v>955</v>
      </c>
      <c r="B235">
        <v>1</v>
      </c>
      <c r="C235" s="1">
        <v>23478</v>
      </c>
      <c r="D235">
        <v>1</v>
      </c>
      <c r="E235">
        <v>2</v>
      </c>
      <c r="F235">
        <v>4</v>
      </c>
      <c r="G235" t="s">
        <v>14</v>
      </c>
      <c r="H235">
        <v>39</v>
      </c>
      <c r="I235">
        <v>56396</v>
      </c>
      <c r="J235">
        <v>27967</v>
      </c>
      <c r="K235" s="3">
        <f>I235*Code!$F$1</f>
        <v>60907.680000000008</v>
      </c>
      <c r="L235" s="2">
        <f t="shared" si="10"/>
        <v>30.126068376068375</v>
      </c>
      <c r="M235">
        <f t="shared" ca="1" si="9"/>
        <v>51</v>
      </c>
      <c r="N235" t="str">
        <f t="shared" si="11"/>
        <v>CO</v>
      </c>
      <c r="O235" t="str">
        <f>VLOOKUP(E235,Code!$A$8:$B$11,2,FALSE)</f>
        <v>Fachhochschulabschluss</v>
      </c>
      <c r="P235" t="str">
        <f>VLOOKUP(I235,Code!$A$29:$B$33,2,TRUE)</f>
        <v>50000 bis 100000</v>
      </c>
      <c r="Q235" t="str">
        <f>VLOOKUP(B235,Code!$A$2:$B$3,2,0)</f>
        <v>maennlich</v>
      </c>
    </row>
    <row r="236" spans="1:17" x14ac:dyDescent="0.25">
      <c r="A236">
        <v>562</v>
      </c>
      <c r="B236">
        <v>1</v>
      </c>
      <c r="C236" s="1">
        <v>23263</v>
      </c>
      <c r="D236">
        <v>1</v>
      </c>
      <c r="E236">
        <v>1</v>
      </c>
      <c r="F236">
        <v>2</v>
      </c>
      <c r="G236" t="s">
        <v>22</v>
      </c>
      <c r="H236">
        <v>48</v>
      </c>
      <c r="I236">
        <v>56324</v>
      </c>
      <c r="J236">
        <v>836500</v>
      </c>
      <c r="K236" s="3">
        <f>I236*Code!$F$1</f>
        <v>60829.920000000006</v>
      </c>
      <c r="L236" s="2">
        <f t="shared" si="10"/>
        <v>24.446180555555557</v>
      </c>
      <c r="M236">
        <f t="shared" ca="1" si="9"/>
        <v>52</v>
      </c>
      <c r="N236" t="str">
        <f t="shared" si="11"/>
        <v>FI</v>
      </c>
      <c r="O236" t="str">
        <f>VLOOKUP(E236,Code!$A$8:$B$11,2,FALSE)</f>
        <v>Hochschulabschluss</v>
      </c>
      <c r="P236" t="str">
        <f>VLOOKUP(I236,Code!$A$29:$B$33,2,TRUE)</f>
        <v>50000 bis 100000</v>
      </c>
      <c r="Q236" t="str">
        <f>VLOOKUP(B236,Code!$A$2:$B$3,2,0)</f>
        <v>maennlich</v>
      </c>
    </row>
    <row r="237" spans="1:17" x14ac:dyDescent="0.25">
      <c r="A237">
        <v>465</v>
      </c>
      <c r="B237">
        <v>1</v>
      </c>
      <c r="C237" s="1">
        <v>27604</v>
      </c>
      <c r="D237">
        <v>1</v>
      </c>
      <c r="E237">
        <v>4</v>
      </c>
      <c r="F237">
        <v>5</v>
      </c>
      <c r="G237" t="s">
        <v>13</v>
      </c>
      <c r="H237">
        <v>0</v>
      </c>
      <c r="I237">
        <v>56148</v>
      </c>
      <c r="J237">
        <v>1758</v>
      </c>
      <c r="K237" s="3">
        <f>I237*Code!$F$1</f>
        <v>60639.840000000004</v>
      </c>
      <c r="L237" s="2">
        <f t="shared" si="10"/>
        <v>0</v>
      </c>
      <c r="M237">
        <f t="shared" ca="1" si="9"/>
        <v>40</v>
      </c>
      <c r="N237" t="str">
        <f t="shared" si="11"/>
        <v>IN</v>
      </c>
      <c r="O237" t="str">
        <f>VLOOKUP(E237,Code!$A$8:$B$11,2,FALSE)</f>
        <v>Lehrabschluss</v>
      </c>
      <c r="P237" t="str">
        <f>VLOOKUP(I237,Code!$A$29:$B$33,2,TRUE)</f>
        <v>50000 bis 100000</v>
      </c>
      <c r="Q237" t="str">
        <f>VLOOKUP(B237,Code!$A$2:$B$3,2,0)</f>
        <v>maennlich</v>
      </c>
    </row>
    <row r="238" spans="1:17" x14ac:dyDescent="0.25">
      <c r="A238">
        <v>1088</v>
      </c>
      <c r="B238">
        <v>2</v>
      </c>
      <c r="C238" s="1">
        <v>21563</v>
      </c>
      <c r="D238">
        <v>1</v>
      </c>
      <c r="E238">
        <v>1</v>
      </c>
      <c r="F238">
        <v>3</v>
      </c>
      <c r="G238" t="s">
        <v>10</v>
      </c>
      <c r="H238">
        <v>20</v>
      </c>
      <c r="I238">
        <v>56024</v>
      </c>
      <c r="J238">
        <v>59552</v>
      </c>
      <c r="K238" s="3">
        <f>I238*Code!$F$1</f>
        <v>60505.920000000006</v>
      </c>
      <c r="L238" s="2">
        <f t="shared" si="10"/>
        <v>58.358333333333334</v>
      </c>
      <c r="M238">
        <f t="shared" ca="1" si="9"/>
        <v>57</v>
      </c>
      <c r="N238" t="str">
        <f t="shared" si="11"/>
        <v>ÖF</v>
      </c>
      <c r="O238" t="str">
        <f>VLOOKUP(E238,Code!$A$8:$B$11,2,FALSE)</f>
        <v>Hochschulabschluss</v>
      </c>
      <c r="P238" t="str">
        <f>VLOOKUP(I238,Code!$A$29:$B$33,2,TRUE)</f>
        <v>50000 bis 100000</v>
      </c>
      <c r="Q238" t="str">
        <f>VLOOKUP(B238,Code!$A$2:$B$3,2,0)</f>
        <v>weiblich</v>
      </c>
    </row>
    <row r="239" spans="1:17" x14ac:dyDescent="0.25">
      <c r="A239">
        <v>423</v>
      </c>
      <c r="B239">
        <v>1</v>
      </c>
      <c r="C239" s="1">
        <v>22664</v>
      </c>
      <c r="D239">
        <v>1</v>
      </c>
      <c r="E239">
        <v>3</v>
      </c>
      <c r="F239">
        <v>5</v>
      </c>
      <c r="G239" t="s">
        <v>13</v>
      </c>
      <c r="H239">
        <v>37</v>
      </c>
      <c r="I239">
        <v>56020</v>
      </c>
      <c r="J239">
        <v>401500</v>
      </c>
      <c r="K239" s="3">
        <f>I239*Code!$F$1</f>
        <v>60501.600000000006</v>
      </c>
      <c r="L239" s="2">
        <f t="shared" si="10"/>
        <v>31.542792792792792</v>
      </c>
      <c r="M239">
        <f t="shared" ca="1" si="9"/>
        <v>54</v>
      </c>
      <c r="N239" t="str">
        <f t="shared" si="11"/>
        <v>IN</v>
      </c>
      <c r="O239" t="str">
        <f>VLOOKUP(E239,Code!$A$8:$B$11,2,FALSE)</f>
        <v>Meister</v>
      </c>
      <c r="P239" t="str">
        <f>VLOOKUP(I239,Code!$A$29:$B$33,2,TRUE)</f>
        <v>50000 bis 100000</v>
      </c>
      <c r="Q239" t="str">
        <f>VLOOKUP(B239,Code!$A$2:$B$3,2,0)</f>
        <v>maennlich</v>
      </c>
    </row>
    <row r="240" spans="1:17" x14ac:dyDescent="0.25">
      <c r="A240">
        <v>655</v>
      </c>
      <c r="B240">
        <v>1</v>
      </c>
      <c r="C240" s="1">
        <v>25595</v>
      </c>
      <c r="D240">
        <v>1</v>
      </c>
      <c r="E240">
        <v>3</v>
      </c>
      <c r="F240">
        <v>4</v>
      </c>
      <c r="G240" t="s">
        <v>22</v>
      </c>
      <c r="H240">
        <v>40</v>
      </c>
      <c r="I240">
        <v>56020</v>
      </c>
      <c r="J240">
        <v>491500</v>
      </c>
      <c r="K240" s="3">
        <f>I240*Code!$F$1</f>
        <v>60501.600000000006</v>
      </c>
      <c r="L240" s="2">
        <f t="shared" si="10"/>
        <v>29.177083333333332</v>
      </c>
      <c r="M240">
        <f t="shared" ca="1" si="9"/>
        <v>46</v>
      </c>
      <c r="N240" t="str">
        <f t="shared" si="11"/>
        <v>FI</v>
      </c>
      <c r="O240" t="str">
        <f>VLOOKUP(E240,Code!$A$8:$B$11,2,FALSE)</f>
        <v>Meister</v>
      </c>
      <c r="P240" t="str">
        <f>VLOOKUP(I240,Code!$A$29:$B$33,2,TRUE)</f>
        <v>50000 bis 100000</v>
      </c>
      <c r="Q240" t="str">
        <f>VLOOKUP(B240,Code!$A$2:$B$3,2,0)</f>
        <v>maennlich</v>
      </c>
    </row>
    <row r="241" spans="1:17" x14ac:dyDescent="0.25">
      <c r="A241">
        <v>580</v>
      </c>
      <c r="B241">
        <v>2</v>
      </c>
      <c r="C241" s="1">
        <v>30308</v>
      </c>
      <c r="D241">
        <v>1</v>
      </c>
      <c r="E241">
        <v>3</v>
      </c>
      <c r="F241">
        <v>4</v>
      </c>
      <c r="G241" t="s">
        <v>9</v>
      </c>
      <c r="H241">
        <v>40</v>
      </c>
      <c r="I241">
        <v>55956</v>
      </c>
      <c r="J241">
        <v>258181</v>
      </c>
      <c r="K241" s="3">
        <f>I241*Code!$F$1</f>
        <v>60432.480000000003</v>
      </c>
      <c r="L241" s="2">
        <f t="shared" si="10"/>
        <v>29.143750000000001</v>
      </c>
      <c r="M241">
        <f t="shared" ca="1" si="9"/>
        <v>33</v>
      </c>
      <c r="N241" t="str">
        <f t="shared" si="11"/>
        <v>SO</v>
      </c>
      <c r="O241" t="str">
        <f>VLOOKUP(E241,Code!$A$8:$B$11,2,FALSE)</f>
        <v>Meister</v>
      </c>
      <c r="P241" t="str">
        <f>VLOOKUP(I241,Code!$A$29:$B$33,2,TRUE)</f>
        <v>50000 bis 100000</v>
      </c>
      <c r="Q241" t="str">
        <f>VLOOKUP(B241,Code!$A$2:$B$3,2,0)</f>
        <v>weiblich</v>
      </c>
    </row>
    <row r="242" spans="1:17" x14ac:dyDescent="0.25">
      <c r="A242">
        <v>584</v>
      </c>
      <c r="B242">
        <v>1</v>
      </c>
      <c r="C242" s="1">
        <v>19969</v>
      </c>
      <c r="D242">
        <v>1</v>
      </c>
      <c r="E242">
        <v>4</v>
      </c>
      <c r="F242">
        <v>4</v>
      </c>
      <c r="G242" t="s">
        <v>19</v>
      </c>
      <c r="H242">
        <v>39</v>
      </c>
      <c r="I242">
        <v>55820</v>
      </c>
      <c r="J242">
        <v>175630</v>
      </c>
      <c r="K242" s="3">
        <f>I242*Code!$F$1</f>
        <v>60285.600000000006</v>
      </c>
      <c r="L242" s="2">
        <f t="shared" si="10"/>
        <v>29.818376068376068</v>
      </c>
      <c r="M242">
        <f t="shared" ca="1" si="9"/>
        <v>61</v>
      </c>
      <c r="N242" t="str">
        <f t="shared" si="11"/>
        <v>FI</v>
      </c>
      <c r="O242" t="str">
        <f>VLOOKUP(E242,Code!$A$8:$B$11,2,FALSE)</f>
        <v>Lehrabschluss</v>
      </c>
      <c r="P242" t="str">
        <f>VLOOKUP(I242,Code!$A$29:$B$33,2,TRUE)</f>
        <v>50000 bis 100000</v>
      </c>
      <c r="Q242" t="str">
        <f>VLOOKUP(B242,Code!$A$2:$B$3,2,0)</f>
        <v>maennlich</v>
      </c>
    </row>
    <row r="243" spans="1:17" x14ac:dyDescent="0.25">
      <c r="A243">
        <v>241</v>
      </c>
      <c r="B243">
        <v>1</v>
      </c>
      <c r="C243" s="1">
        <v>28413</v>
      </c>
      <c r="D243">
        <v>1</v>
      </c>
      <c r="E243">
        <v>4</v>
      </c>
      <c r="F243">
        <v>4</v>
      </c>
      <c r="G243" t="s">
        <v>14</v>
      </c>
      <c r="H243">
        <v>36</v>
      </c>
      <c r="I243">
        <v>55684</v>
      </c>
      <c r="J243">
        <v>248500</v>
      </c>
      <c r="K243" s="3">
        <f>I243*Code!$F$1</f>
        <v>60138.720000000001</v>
      </c>
      <c r="L243" s="2">
        <f t="shared" si="10"/>
        <v>32.224537037037038</v>
      </c>
      <c r="M243">
        <f t="shared" ca="1" si="9"/>
        <v>38</v>
      </c>
      <c r="N243" t="str">
        <f t="shared" si="11"/>
        <v>CO</v>
      </c>
      <c r="O243" t="str">
        <f>VLOOKUP(E243,Code!$A$8:$B$11,2,FALSE)</f>
        <v>Lehrabschluss</v>
      </c>
      <c r="P243" t="str">
        <f>VLOOKUP(I243,Code!$A$29:$B$33,2,TRUE)</f>
        <v>50000 bis 100000</v>
      </c>
      <c r="Q243" t="str">
        <f>VLOOKUP(B243,Code!$A$2:$B$3,2,0)</f>
        <v>maennlich</v>
      </c>
    </row>
    <row r="244" spans="1:17" x14ac:dyDescent="0.25">
      <c r="A244">
        <v>847</v>
      </c>
      <c r="B244">
        <v>2</v>
      </c>
      <c r="C244" s="1">
        <v>26705</v>
      </c>
      <c r="D244">
        <v>1</v>
      </c>
      <c r="E244">
        <v>2</v>
      </c>
      <c r="F244">
        <v>4</v>
      </c>
      <c r="G244" t="s">
        <v>9</v>
      </c>
      <c r="H244">
        <v>40</v>
      </c>
      <c r="I244">
        <v>55580</v>
      </c>
      <c r="J244">
        <v>33228</v>
      </c>
      <c r="K244" s="3">
        <f>I244*Code!$F$1</f>
        <v>60026.400000000001</v>
      </c>
      <c r="L244" s="2">
        <f t="shared" si="10"/>
        <v>28.947916666666668</v>
      </c>
      <c r="M244">
        <f t="shared" ca="1" si="9"/>
        <v>43</v>
      </c>
      <c r="N244" t="str">
        <f t="shared" si="11"/>
        <v>SO</v>
      </c>
      <c r="O244" t="str">
        <f>VLOOKUP(E244,Code!$A$8:$B$11,2,FALSE)</f>
        <v>Fachhochschulabschluss</v>
      </c>
      <c r="P244" t="str">
        <f>VLOOKUP(I244,Code!$A$29:$B$33,2,TRUE)</f>
        <v>50000 bis 100000</v>
      </c>
      <c r="Q244" t="str">
        <f>VLOOKUP(B244,Code!$A$2:$B$3,2,0)</f>
        <v>weiblich</v>
      </c>
    </row>
    <row r="245" spans="1:17" x14ac:dyDescent="0.25">
      <c r="A245">
        <v>161</v>
      </c>
      <c r="B245">
        <v>1</v>
      </c>
      <c r="C245" s="1">
        <v>30250</v>
      </c>
      <c r="D245">
        <v>1</v>
      </c>
      <c r="E245">
        <v>3</v>
      </c>
      <c r="F245">
        <v>5</v>
      </c>
      <c r="G245" t="s">
        <v>13</v>
      </c>
      <c r="H245">
        <v>32</v>
      </c>
      <c r="I245">
        <v>55540</v>
      </c>
      <c r="J245">
        <v>-41511</v>
      </c>
      <c r="K245" s="3">
        <f>I245*Code!$F$1</f>
        <v>59983.200000000004</v>
      </c>
      <c r="L245" s="2">
        <f t="shared" si="10"/>
        <v>36.158854166666664</v>
      </c>
      <c r="M245">
        <f t="shared" ca="1" si="9"/>
        <v>33</v>
      </c>
      <c r="N245" t="str">
        <f t="shared" si="11"/>
        <v>IN</v>
      </c>
      <c r="O245" t="str">
        <f>VLOOKUP(E245,Code!$A$8:$B$11,2,FALSE)</f>
        <v>Meister</v>
      </c>
      <c r="P245" t="str">
        <f>VLOOKUP(I245,Code!$A$29:$B$33,2,TRUE)</f>
        <v>50000 bis 100000</v>
      </c>
      <c r="Q245" t="str">
        <f>VLOOKUP(B245,Code!$A$2:$B$3,2,0)</f>
        <v>maennlich</v>
      </c>
    </row>
    <row r="246" spans="1:17" x14ac:dyDescent="0.25">
      <c r="A246">
        <v>286</v>
      </c>
      <c r="B246">
        <v>1</v>
      </c>
      <c r="C246" s="1">
        <v>25756</v>
      </c>
      <c r="D246">
        <v>1</v>
      </c>
      <c r="E246">
        <v>4</v>
      </c>
      <c r="F246">
        <v>4</v>
      </c>
      <c r="G246" t="s">
        <v>9</v>
      </c>
      <c r="H246">
        <v>38</v>
      </c>
      <c r="I246">
        <v>55392</v>
      </c>
      <c r="J246">
        <v>6709</v>
      </c>
      <c r="K246" s="3">
        <f>I246*Code!$F$1</f>
        <v>59823.360000000001</v>
      </c>
      <c r="L246" s="2">
        <f t="shared" si="10"/>
        <v>30.368421052631579</v>
      </c>
      <c r="M246">
        <f t="shared" ca="1" si="9"/>
        <v>45</v>
      </c>
      <c r="N246" t="str">
        <f t="shared" si="11"/>
        <v>SO</v>
      </c>
      <c r="O246" t="str">
        <f>VLOOKUP(E246,Code!$A$8:$B$11,2,FALSE)</f>
        <v>Lehrabschluss</v>
      </c>
      <c r="P246" t="str">
        <f>VLOOKUP(I246,Code!$A$29:$B$33,2,TRUE)</f>
        <v>50000 bis 100000</v>
      </c>
      <c r="Q246" t="str">
        <f>VLOOKUP(B246,Code!$A$2:$B$3,2,0)</f>
        <v>maennlich</v>
      </c>
    </row>
    <row r="247" spans="1:17" x14ac:dyDescent="0.25">
      <c r="A247">
        <v>201</v>
      </c>
      <c r="B247">
        <v>1</v>
      </c>
      <c r="C247" s="1">
        <v>20009</v>
      </c>
      <c r="D247">
        <v>1</v>
      </c>
      <c r="E247">
        <v>1</v>
      </c>
      <c r="F247">
        <v>3</v>
      </c>
      <c r="G247" t="s">
        <v>10</v>
      </c>
      <c r="H247">
        <v>20</v>
      </c>
      <c r="I247">
        <v>55156</v>
      </c>
      <c r="J247">
        <v>399688</v>
      </c>
      <c r="K247" s="3">
        <f>I247*Code!$F$1</f>
        <v>59568.480000000003</v>
      </c>
      <c r="L247" s="2">
        <f t="shared" si="10"/>
        <v>57.454166666666666</v>
      </c>
      <c r="M247">
        <f t="shared" ca="1" si="9"/>
        <v>61</v>
      </c>
      <c r="N247" t="str">
        <f t="shared" si="11"/>
        <v>ÖF</v>
      </c>
      <c r="O247" t="str">
        <f>VLOOKUP(E247,Code!$A$8:$B$11,2,FALSE)</f>
        <v>Hochschulabschluss</v>
      </c>
      <c r="P247" t="str">
        <f>VLOOKUP(I247,Code!$A$29:$B$33,2,TRUE)</f>
        <v>50000 bis 100000</v>
      </c>
      <c r="Q247" t="str">
        <f>VLOOKUP(B247,Code!$A$2:$B$3,2,0)</f>
        <v>maennlich</v>
      </c>
    </row>
    <row r="248" spans="1:17" x14ac:dyDescent="0.25">
      <c r="A248">
        <v>429</v>
      </c>
      <c r="B248">
        <v>1</v>
      </c>
      <c r="C248" s="1">
        <v>30276</v>
      </c>
      <c r="D248">
        <v>1</v>
      </c>
      <c r="E248">
        <v>1</v>
      </c>
      <c r="F248">
        <v>3</v>
      </c>
      <c r="G248" t="s">
        <v>10</v>
      </c>
      <c r="H248">
        <v>39</v>
      </c>
      <c r="I248">
        <v>55124</v>
      </c>
      <c r="J248">
        <v>76323</v>
      </c>
      <c r="K248" s="3">
        <f>I248*Code!$F$1</f>
        <v>59533.920000000006</v>
      </c>
      <c r="L248" s="2">
        <f t="shared" si="10"/>
        <v>29.446581196581196</v>
      </c>
      <c r="M248">
        <f t="shared" ca="1" si="9"/>
        <v>33</v>
      </c>
      <c r="N248" t="str">
        <f t="shared" si="11"/>
        <v>ÖF</v>
      </c>
      <c r="O248" t="str">
        <f>VLOOKUP(E248,Code!$A$8:$B$11,2,FALSE)</f>
        <v>Hochschulabschluss</v>
      </c>
      <c r="P248" t="str">
        <f>VLOOKUP(I248,Code!$A$29:$B$33,2,TRUE)</f>
        <v>50000 bis 100000</v>
      </c>
      <c r="Q248" t="str">
        <f>VLOOKUP(B248,Code!$A$2:$B$3,2,0)</f>
        <v>maennlich</v>
      </c>
    </row>
    <row r="249" spans="1:17" x14ac:dyDescent="0.25">
      <c r="A249">
        <v>592</v>
      </c>
      <c r="B249">
        <v>1</v>
      </c>
      <c r="C249" s="1">
        <v>27332</v>
      </c>
      <c r="D249">
        <v>1</v>
      </c>
      <c r="E249">
        <v>4</v>
      </c>
      <c r="F249">
        <v>5</v>
      </c>
      <c r="G249" t="s">
        <v>13</v>
      </c>
      <c r="H249">
        <v>39</v>
      </c>
      <c r="I249">
        <v>55116</v>
      </c>
      <c r="J249">
        <v>203200</v>
      </c>
      <c r="K249" s="3">
        <f>I249*Code!$F$1</f>
        <v>59525.280000000006</v>
      </c>
      <c r="L249" s="2">
        <f t="shared" si="10"/>
        <v>29.442307692307693</v>
      </c>
      <c r="M249">
        <f t="shared" ca="1" si="9"/>
        <v>41</v>
      </c>
      <c r="N249" t="str">
        <f t="shared" si="11"/>
        <v>IN</v>
      </c>
      <c r="O249" t="str">
        <f>VLOOKUP(E249,Code!$A$8:$B$11,2,FALSE)</f>
        <v>Lehrabschluss</v>
      </c>
      <c r="P249" t="str">
        <f>VLOOKUP(I249,Code!$A$29:$B$33,2,TRUE)</f>
        <v>50000 bis 100000</v>
      </c>
      <c r="Q249" t="str">
        <f>VLOOKUP(B249,Code!$A$2:$B$3,2,0)</f>
        <v>maennlich</v>
      </c>
    </row>
    <row r="250" spans="1:17" x14ac:dyDescent="0.25">
      <c r="A250">
        <v>87</v>
      </c>
      <c r="B250">
        <v>1</v>
      </c>
      <c r="C250" s="1">
        <v>22230</v>
      </c>
      <c r="D250">
        <v>1</v>
      </c>
      <c r="E250">
        <v>1</v>
      </c>
      <c r="F250">
        <v>3</v>
      </c>
      <c r="G250" t="s">
        <v>10</v>
      </c>
      <c r="H250">
        <v>40</v>
      </c>
      <c r="I250">
        <v>55080</v>
      </c>
      <c r="J250">
        <v>183995</v>
      </c>
      <c r="K250" s="3">
        <f>I250*Code!$F$1</f>
        <v>59486.400000000001</v>
      </c>
      <c r="L250" s="2">
        <f t="shared" si="10"/>
        <v>28.6875</v>
      </c>
      <c r="M250">
        <f t="shared" ca="1" si="9"/>
        <v>55</v>
      </c>
      <c r="N250" t="str">
        <f t="shared" si="11"/>
        <v>ÖF</v>
      </c>
      <c r="O250" t="str">
        <f>VLOOKUP(E250,Code!$A$8:$B$11,2,FALSE)</f>
        <v>Hochschulabschluss</v>
      </c>
      <c r="P250" t="str">
        <f>VLOOKUP(I250,Code!$A$29:$B$33,2,TRUE)</f>
        <v>50000 bis 100000</v>
      </c>
      <c r="Q250" t="str">
        <f>VLOOKUP(B250,Code!$A$2:$B$3,2,0)</f>
        <v>maennlich</v>
      </c>
    </row>
    <row r="251" spans="1:17" x14ac:dyDescent="0.25">
      <c r="A251">
        <v>52</v>
      </c>
      <c r="B251">
        <v>1</v>
      </c>
      <c r="C251" s="1">
        <v>24269</v>
      </c>
      <c r="D251">
        <v>1</v>
      </c>
      <c r="E251">
        <v>2</v>
      </c>
      <c r="F251">
        <v>3</v>
      </c>
      <c r="G251" t="s">
        <v>10</v>
      </c>
      <c r="H251">
        <v>40</v>
      </c>
      <c r="I251">
        <v>55016</v>
      </c>
      <c r="J251">
        <v>308668</v>
      </c>
      <c r="K251" s="3">
        <f>I251*Code!$F$1</f>
        <v>59417.280000000006</v>
      </c>
      <c r="L251" s="2">
        <f t="shared" si="10"/>
        <v>28.654166666666665</v>
      </c>
      <c r="M251">
        <f t="shared" ca="1" si="9"/>
        <v>49</v>
      </c>
      <c r="N251" t="str">
        <f t="shared" si="11"/>
        <v>ÖF</v>
      </c>
      <c r="O251" t="str">
        <f>VLOOKUP(E251,Code!$A$8:$B$11,2,FALSE)</f>
        <v>Fachhochschulabschluss</v>
      </c>
      <c r="P251" t="str">
        <f>VLOOKUP(I251,Code!$A$29:$B$33,2,TRUE)</f>
        <v>50000 bis 100000</v>
      </c>
      <c r="Q251" t="str">
        <f>VLOOKUP(B251,Code!$A$2:$B$3,2,0)</f>
        <v>maennlich</v>
      </c>
    </row>
    <row r="252" spans="1:17" x14ac:dyDescent="0.25">
      <c r="A252">
        <v>956</v>
      </c>
      <c r="B252">
        <v>2</v>
      </c>
      <c r="C252" s="1">
        <v>26571</v>
      </c>
      <c r="D252">
        <v>1</v>
      </c>
      <c r="E252">
        <v>3</v>
      </c>
      <c r="F252">
        <v>4</v>
      </c>
      <c r="G252" t="s">
        <v>22</v>
      </c>
      <c r="H252">
        <v>20</v>
      </c>
      <c r="I252">
        <v>54936</v>
      </c>
      <c r="J252">
        <v>164421</v>
      </c>
      <c r="K252" s="3">
        <f>I252*Code!$F$1</f>
        <v>59330.880000000005</v>
      </c>
      <c r="L252" s="2">
        <f t="shared" si="10"/>
        <v>57.225000000000001</v>
      </c>
      <c r="M252">
        <f t="shared" ca="1" si="9"/>
        <v>43</v>
      </c>
      <c r="N252" t="str">
        <f t="shared" si="11"/>
        <v>FI</v>
      </c>
      <c r="O252" t="str">
        <f>VLOOKUP(E252,Code!$A$8:$B$11,2,FALSE)</f>
        <v>Meister</v>
      </c>
      <c r="P252" t="str">
        <f>VLOOKUP(I252,Code!$A$29:$B$33,2,TRUE)</f>
        <v>50000 bis 100000</v>
      </c>
      <c r="Q252" t="str">
        <f>VLOOKUP(B252,Code!$A$2:$B$3,2,0)</f>
        <v>weiblich</v>
      </c>
    </row>
    <row r="253" spans="1:17" x14ac:dyDescent="0.25">
      <c r="A253">
        <v>976</v>
      </c>
      <c r="B253">
        <v>1</v>
      </c>
      <c r="C253" s="1">
        <v>24883</v>
      </c>
      <c r="D253">
        <v>1</v>
      </c>
      <c r="E253">
        <v>1</v>
      </c>
      <c r="F253">
        <v>4</v>
      </c>
      <c r="G253" t="s">
        <v>9</v>
      </c>
      <c r="H253">
        <v>39</v>
      </c>
      <c r="I253">
        <v>54908</v>
      </c>
      <c r="J253">
        <v>5904</v>
      </c>
      <c r="K253" s="3">
        <f>I253*Code!$F$1</f>
        <v>59300.640000000007</v>
      </c>
      <c r="L253" s="2">
        <f t="shared" si="10"/>
        <v>29.331196581196583</v>
      </c>
      <c r="M253">
        <f t="shared" ca="1" si="9"/>
        <v>48</v>
      </c>
      <c r="N253" t="str">
        <f t="shared" si="11"/>
        <v>SO</v>
      </c>
      <c r="O253" t="str">
        <f>VLOOKUP(E253,Code!$A$8:$B$11,2,FALSE)</f>
        <v>Hochschulabschluss</v>
      </c>
      <c r="P253" t="str">
        <f>VLOOKUP(I253,Code!$A$29:$B$33,2,TRUE)</f>
        <v>50000 bis 100000</v>
      </c>
      <c r="Q253" t="str">
        <f>VLOOKUP(B253,Code!$A$2:$B$3,2,0)</f>
        <v>maennlich</v>
      </c>
    </row>
    <row r="254" spans="1:17" x14ac:dyDescent="0.25">
      <c r="A254">
        <v>1173</v>
      </c>
      <c r="B254">
        <v>2</v>
      </c>
      <c r="C254" s="1">
        <v>28036</v>
      </c>
      <c r="D254">
        <v>1</v>
      </c>
      <c r="E254">
        <v>3</v>
      </c>
      <c r="F254">
        <v>4</v>
      </c>
      <c r="G254" t="s">
        <v>9</v>
      </c>
      <c r="H254">
        <v>40</v>
      </c>
      <c r="I254">
        <v>54844</v>
      </c>
      <c r="J254">
        <v>53600</v>
      </c>
      <c r="K254" s="3">
        <f>I254*Code!$F$1</f>
        <v>59231.520000000004</v>
      </c>
      <c r="L254" s="2">
        <f t="shared" si="10"/>
        <v>28.564583333333335</v>
      </c>
      <c r="M254">
        <f t="shared" ca="1" si="9"/>
        <v>39</v>
      </c>
      <c r="N254" t="str">
        <f t="shared" si="11"/>
        <v>SO</v>
      </c>
      <c r="O254" t="str">
        <f>VLOOKUP(E254,Code!$A$8:$B$11,2,FALSE)</f>
        <v>Meister</v>
      </c>
      <c r="P254" t="str">
        <f>VLOOKUP(I254,Code!$A$29:$B$33,2,TRUE)</f>
        <v>50000 bis 100000</v>
      </c>
      <c r="Q254" t="str">
        <f>VLOOKUP(B254,Code!$A$2:$B$3,2,0)</f>
        <v>weiblich</v>
      </c>
    </row>
    <row r="255" spans="1:17" x14ac:dyDescent="0.25">
      <c r="A255">
        <v>977</v>
      </c>
      <c r="B255">
        <v>1</v>
      </c>
      <c r="C255" s="1">
        <v>29498</v>
      </c>
      <c r="D255">
        <v>1</v>
      </c>
      <c r="E255">
        <v>4</v>
      </c>
      <c r="F255">
        <v>5</v>
      </c>
      <c r="G255" t="s">
        <v>13</v>
      </c>
      <c r="H255">
        <v>40</v>
      </c>
      <c r="I255">
        <v>54792</v>
      </c>
      <c r="J255">
        <v>258699</v>
      </c>
      <c r="K255" s="3">
        <f>I255*Code!$F$1</f>
        <v>59175.360000000001</v>
      </c>
      <c r="L255" s="2">
        <f t="shared" si="10"/>
        <v>28.537500000000001</v>
      </c>
      <c r="M255">
        <f t="shared" ca="1" si="9"/>
        <v>35</v>
      </c>
      <c r="N255" t="str">
        <f t="shared" si="11"/>
        <v>IN</v>
      </c>
      <c r="O255" t="str">
        <f>VLOOKUP(E255,Code!$A$8:$B$11,2,FALSE)</f>
        <v>Lehrabschluss</v>
      </c>
      <c r="P255" t="str">
        <f>VLOOKUP(I255,Code!$A$29:$B$33,2,TRUE)</f>
        <v>50000 bis 100000</v>
      </c>
      <c r="Q255" t="str">
        <f>VLOOKUP(B255,Code!$A$2:$B$3,2,0)</f>
        <v>maennlich</v>
      </c>
    </row>
    <row r="256" spans="1:17" x14ac:dyDescent="0.25">
      <c r="A256">
        <v>430</v>
      </c>
      <c r="B256">
        <v>1</v>
      </c>
      <c r="C256" s="1">
        <v>29206</v>
      </c>
      <c r="D256">
        <v>1</v>
      </c>
      <c r="E256">
        <v>1</v>
      </c>
      <c r="F256">
        <v>4</v>
      </c>
      <c r="G256" t="s">
        <v>23</v>
      </c>
      <c r="H256">
        <v>50</v>
      </c>
      <c r="I256">
        <v>54772</v>
      </c>
      <c r="J256">
        <v>104003</v>
      </c>
      <c r="K256" s="3">
        <f>I256*Code!$F$1</f>
        <v>59153.760000000002</v>
      </c>
      <c r="L256" s="2">
        <f t="shared" si="10"/>
        <v>22.821666666666665</v>
      </c>
      <c r="M256">
        <f t="shared" ca="1" si="9"/>
        <v>36</v>
      </c>
      <c r="N256" t="str">
        <f t="shared" si="11"/>
        <v>SO</v>
      </c>
      <c r="O256" t="str">
        <f>VLOOKUP(E256,Code!$A$8:$B$11,2,FALSE)</f>
        <v>Hochschulabschluss</v>
      </c>
      <c r="P256" t="str">
        <f>VLOOKUP(I256,Code!$A$29:$B$33,2,TRUE)</f>
        <v>50000 bis 100000</v>
      </c>
      <c r="Q256" t="str">
        <f>VLOOKUP(B256,Code!$A$2:$B$3,2,0)</f>
        <v>maennlich</v>
      </c>
    </row>
    <row r="257" spans="1:17" x14ac:dyDescent="0.25">
      <c r="A257">
        <v>686</v>
      </c>
      <c r="B257">
        <v>1</v>
      </c>
      <c r="C257" s="1">
        <v>27224</v>
      </c>
      <c r="D257">
        <v>1</v>
      </c>
      <c r="E257">
        <v>4</v>
      </c>
      <c r="F257">
        <v>4</v>
      </c>
      <c r="G257" t="s">
        <v>22</v>
      </c>
      <c r="H257">
        <v>36</v>
      </c>
      <c r="I257">
        <v>54664</v>
      </c>
      <c r="J257">
        <v>582980</v>
      </c>
      <c r="K257" s="3">
        <f>I257*Code!$F$1</f>
        <v>59037.120000000003</v>
      </c>
      <c r="L257" s="2">
        <f t="shared" si="10"/>
        <v>31.63425925925926</v>
      </c>
      <c r="M257">
        <f t="shared" ca="1" si="9"/>
        <v>41</v>
      </c>
      <c r="N257" t="str">
        <f t="shared" si="11"/>
        <v>FI</v>
      </c>
      <c r="O257" t="str">
        <f>VLOOKUP(E257,Code!$A$8:$B$11,2,FALSE)</f>
        <v>Lehrabschluss</v>
      </c>
      <c r="P257" t="str">
        <f>VLOOKUP(I257,Code!$A$29:$B$33,2,TRUE)</f>
        <v>50000 bis 100000</v>
      </c>
      <c r="Q257" t="str">
        <f>VLOOKUP(B257,Code!$A$2:$B$3,2,0)</f>
        <v>maennlich</v>
      </c>
    </row>
    <row r="258" spans="1:17" x14ac:dyDescent="0.25">
      <c r="A258">
        <v>384</v>
      </c>
      <c r="B258">
        <v>1</v>
      </c>
      <c r="C258" s="1">
        <v>22299</v>
      </c>
      <c r="D258">
        <v>1</v>
      </c>
      <c r="E258">
        <v>3</v>
      </c>
      <c r="F258">
        <v>3</v>
      </c>
      <c r="G258" t="s">
        <v>10</v>
      </c>
      <c r="H258">
        <v>39</v>
      </c>
      <c r="I258">
        <v>54660</v>
      </c>
      <c r="J258">
        <v>95266</v>
      </c>
      <c r="K258" s="3">
        <f>I258*Code!$F$1</f>
        <v>59032.800000000003</v>
      </c>
      <c r="L258" s="2">
        <f t="shared" si="10"/>
        <v>29.198717948717949</v>
      </c>
      <c r="M258">
        <f t="shared" ref="M258:M321" ca="1" si="12">ROUNDDOWN(YEARFRAC(C258,TODAY(),1),0)</f>
        <v>55</v>
      </c>
      <c r="N258" t="str">
        <f t="shared" si="11"/>
        <v>ÖF</v>
      </c>
      <c r="O258" t="str">
        <f>VLOOKUP(E258,Code!$A$8:$B$11,2,FALSE)</f>
        <v>Meister</v>
      </c>
      <c r="P258" t="str">
        <f>VLOOKUP(I258,Code!$A$29:$B$33,2,TRUE)</f>
        <v>50000 bis 100000</v>
      </c>
      <c r="Q258" t="str">
        <f>VLOOKUP(B258,Code!$A$2:$B$3,2,0)</f>
        <v>maennlich</v>
      </c>
    </row>
    <row r="259" spans="1:17" x14ac:dyDescent="0.25">
      <c r="A259">
        <v>47</v>
      </c>
      <c r="B259">
        <v>1</v>
      </c>
      <c r="C259" s="1">
        <v>28868</v>
      </c>
      <c r="D259">
        <v>1</v>
      </c>
      <c r="E259">
        <v>3</v>
      </c>
      <c r="F259">
        <v>5</v>
      </c>
      <c r="G259" t="s">
        <v>13</v>
      </c>
      <c r="H259">
        <v>40</v>
      </c>
      <c r="I259">
        <v>54576</v>
      </c>
      <c r="J259">
        <v>-59195</v>
      </c>
      <c r="K259" s="3">
        <f>I259*Code!$F$1</f>
        <v>58942.080000000002</v>
      </c>
      <c r="L259" s="2">
        <f t="shared" ref="L259:L322" si="13">IF(H259&gt;0,I259/(12*4*H259),0)</f>
        <v>28.425000000000001</v>
      </c>
      <c r="M259">
        <f t="shared" ca="1" si="12"/>
        <v>37</v>
      </c>
      <c r="N259" t="str">
        <f t="shared" ref="N259:N322" si="14">MID(G259,2,2)</f>
        <v>IN</v>
      </c>
      <c r="O259" t="str">
        <f>VLOOKUP(E259,Code!$A$8:$B$11,2,FALSE)</f>
        <v>Meister</v>
      </c>
      <c r="P259" t="str">
        <f>VLOOKUP(I259,Code!$A$29:$B$33,2,TRUE)</f>
        <v>50000 bis 100000</v>
      </c>
      <c r="Q259" t="str">
        <f>VLOOKUP(B259,Code!$A$2:$B$3,2,0)</f>
        <v>maennlich</v>
      </c>
    </row>
    <row r="260" spans="1:17" x14ac:dyDescent="0.25">
      <c r="A260">
        <v>627</v>
      </c>
      <c r="B260">
        <v>1</v>
      </c>
      <c r="C260" s="1">
        <v>29258</v>
      </c>
      <c r="D260">
        <v>1</v>
      </c>
      <c r="E260">
        <v>4</v>
      </c>
      <c r="F260">
        <v>5</v>
      </c>
      <c r="G260" t="s">
        <v>13</v>
      </c>
      <c r="H260">
        <v>38</v>
      </c>
      <c r="I260">
        <v>54472</v>
      </c>
      <c r="J260">
        <v>406639</v>
      </c>
      <c r="K260" s="3">
        <f>I260*Code!$F$1</f>
        <v>58829.760000000002</v>
      </c>
      <c r="L260" s="2">
        <f t="shared" si="13"/>
        <v>29.864035087719298</v>
      </c>
      <c r="M260">
        <f t="shared" ca="1" si="12"/>
        <v>36</v>
      </c>
      <c r="N260" t="str">
        <f t="shared" si="14"/>
        <v>IN</v>
      </c>
      <c r="O260" t="str">
        <f>VLOOKUP(E260,Code!$A$8:$B$11,2,FALSE)</f>
        <v>Lehrabschluss</v>
      </c>
      <c r="P260" t="str">
        <f>VLOOKUP(I260,Code!$A$29:$B$33,2,TRUE)</f>
        <v>50000 bis 100000</v>
      </c>
      <c r="Q260" t="str">
        <f>VLOOKUP(B260,Code!$A$2:$B$3,2,0)</f>
        <v>maennlich</v>
      </c>
    </row>
    <row r="261" spans="1:17" x14ac:dyDescent="0.25">
      <c r="A261">
        <v>818</v>
      </c>
      <c r="B261">
        <v>2</v>
      </c>
      <c r="C261" s="1">
        <v>23480</v>
      </c>
      <c r="D261">
        <v>1</v>
      </c>
      <c r="E261">
        <v>3</v>
      </c>
      <c r="F261">
        <v>4</v>
      </c>
      <c r="G261" t="s">
        <v>18</v>
      </c>
      <c r="H261">
        <v>20</v>
      </c>
      <c r="I261">
        <v>54468</v>
      </c>
      <c r="J261">
        <v>5000</v>
      </c>
      <c r="K261" s="3">
        <f>I261*Code!$F$1</f>
        <v>58825.440000000002</v>
      </c>
      <c r="L261" s="2">
        <f t="shared" si="13"/>
        <v>56.737499999999997</v>
      </c>
      <c r="M261">
        <f t="shared" ca="1" si="12"/>
        <v>51</v>
      </c>
      <c r="N261" t="str">
        <f t="shared" si="14"/>
        <v>CO</v>
      </c>
      <c r="O261" t="str">
        <f>VLOOKUP(E261,Code!$A$8:$B$11,2,FALSE)</f>
        <v>Meister</v>
      </c>
      <c r="P261" t="str">
        <f>VLOOKUP(I261,Code!$A$29:$B$33,2,TRUE)</f>
        <v>50000 bis 100000</v>
      </c>
      <c r="Q261" t="str">
        <f>VLOOKUP(B261,Code!$A$2:$B$3,2,0)</f>
        <v>weiblich</v>
      </c>
    </row>
    <row r="262" spans="1:17" x14ac:dyDescent="0.25">
      <c r="A262">
        <v>741</v>
      </c>
      <c r="B262">
        <v>1</v>
      </c>
      <c r="C262" s="1">
        <v>29804</v>
      </c>
      <c r="D262">
        <v>1</v>
      </c>
      <c r="E262">
        <v>1</v>
      </c>
      <c r="F262">
        <v>4</v>
      </c>
      <c r="G262" t="s">
        <v>14</v>
      </c>
      <c r="H262">
        <v>35</v>
      </c>
      <c r="I262">
        <v>54452</v>
      </c>
      <c r="J262">
        <v>2649</v>
      </c>
      <c r="K262" s="3">
        <f>I262*Code!$F$1</f>
        <v>58808.160000000003</v>
      </c>
      <c r="L262" s="2">
        <f t="shared" si="13"/>
        <v>32.411904761904765</v>
      </c>
      <c r="M262">
        <f t="shared" ca="1" si="12"/>
        <v>34</v>
      </c>
      <c r="N262" t="str">
        <f t="shared" si="14"/>
        <v>CO</v>
      </c>
      <c r="O262" t="str">
        <f>VLOOKUP(E262,Code!$A$8:$B$11,2,FALSE)</f>
        <v>Hochschulabschluss</v>
      </c>
      <c r="P262" t="str">
        <f>VLOOKUP(I262,Code!$A$29:$B$33,2,TRUE)</f>
        <v>50000 bis 100000</v>
      </c>
      <c r="Q262" t="str">
        <f>VLOOKUP(B262,Code!$A$2:$B$3,2,0)</f>
        <v>maennlich</v>
      </c>
    </row>
    <row r="263" spans="1:17" x14ac:dyDescent="0.25">
      <c r="A263">
        <v>869</v>
      </c>
      <c r="B263">
        <v>2</v>
      </c>
      <c r="C263" s="1">
        <v>20469</v>
      </c>
      <c r="D263">
        <v>1</v>
      </c>
      <c r="E263">
        <v>4</v>
      </c>
      <c r="F263">
        <v>4</v>
      </c>
      <c r="G263" t="s">
        <v>11</v>
      </c>
      <c r="H263">
        <v>39</v>
      </c>
      <c r="I263">
        <v>54372</v>
      </c>
      <c r="J263">
        <v>202136</v>
      </c>
      <c r="K263" s="3">
        <f>I263*Code!$F$1</f>
        <v>58721.760000000002</v>
      </c>
      <c r="L263" s="2">
        <f t="shared" si="13"/>
        <v>29.044871794871796</v>
      </c>
      <c r="M263">
        <f t="shared" ca="1" si="12"/>
        <v>60</v>
      </c>
      <c r="N263" t="str">
        <f t="shared" si="14"/>
        <v>IT</v>
      </c>
      <c r="O263" t="str">
        <f>VLOOKUP(E263,Code!$A$8:$B$11,2,FALSE)</f>
        <v>Lehrabschluss</v>
      </c>
      <c r="P263" t="str">
        <f>VLOOKUP(I263,Code!$A$29:$B$33,2,TRUE)</f>
        <v>50000 bis 100000</v>
      </c>
      <c r="Q263" t="str">
        <f>VLOOKUP(B263,Code!$A$2:$B$3,2,0)</f>
        <v>weiblich</v>
      </c>
    </row>
    <row r="264" spans="1:17" x14ac:dyDescent="0.25">
      <c r="A264">
        <v>613</v>
      </c>
      <c r="B264">
        <v>1</v>
      </c>
      <c r="C264" s="1">
        <v>26328</v>
      </c>
      <c r="D264">
        <v>1</v>
      </c>
      <c r="E264">
        <v>4</v>
      </c>
      <c r="F264">
        <v>3</v>
      </c>
      <c r="G264" t="s">
        <v>10</v>
      </c>
      <c r="H264">
        <v>40</v>
      </c>
      <c r="I264">
        <v>54292</v>
      </c>
      <c r="J264">
        <v>291706</v>
      </c>
      <c r="K264" s="3">
        <f>I264*Code!$F$1</f>
        <v>58635.360000000001</v>
      </c>
      <c r="L264" s="2">
        <f t="shared" si="13"/>
        <v>28.277083333333334</v>
      </c>
      <c r="M264">
        <f t="shared" ca="1" si="12"/>
        <v>44</v>
      </c>
      <c r="N264" t="str">
        <f t="shared" si="14"/>
        <v>ÖF</v>
      </c>
      <c r="O264" t="str">
        <f>VLOOKUP(E264,Code!$A$8:$B$11,2,FALSE)</f>
        <v>Lehrabschluss</v>
      </c>
      <c r="P264" t="str">
        <f>VLOOKUP(I264,Code!$A$29:$B$33,2,TRUE)</f>
        <v>50000 bis 100000</v>
      </c>
      <c r="Q264" t="str">
        <f>VLOOKUP(B264,Code!$A$2:$B$3,2,0)</f>
        <v>maennlich</v>
      </c>
    </row>
    <row r="265" spans="1:17" x14ac:dyDescent="0.25">
      <c r="A265">
        <v>946</v>
      </c>
      <c r="B265">
        <v>1</v>
      </c>
      <c r="C265" s="1">
        <v>29905</v>
      </c>
      <c r="D265">
        <v>1</v>
      </c>
      <c r="E265">
        <v>4</v>
      </c>
      <c r="F265">
        <v>5</v>
      </c>
      <c r="G265" t="s">
        <v>13</v>
      </c>
      <c r="H265">
        <v>40</v>
      </c>
      <c r="I265">
        <v>54244</v>
      </c>
      <c r="J265">
        <v>-48736</v>
      </c>
      <c r="K265" s="3">
        <f>I265*Code!$F$1</f>
        <v>58583.520000000004</v>
      </c>
      <c r="L265" s="2">
        <f t="shared" si="13"/>
        <v>28.252083333333335</v>
      </c>
      <c r="M265">
        <f t="shared" ca="1" si="12"/>
        <v>34</v>
      </c>
      <c r="N265" t="str">
        <f t="shared" si="14"/>
        <v>IN</v>
      </c>
      <c r="O265" t="str">
        <f>VLOOKUP(E265,Code!$A$8:$B$11,2,FALSE)</f>
        <v>Lehrabschluss</v>
      </c>
      <c r="P265" t="str">
        <f>VLOOKUP(I265,Code!$A$29:$B$33,2,TRUE)</f>
        <v>50000 bis 100000</v>
      </c>
      <c r="Q265" t="str">
        <f>VLOOKUP(B265,Code!$A$2:$B$3,2,0)</f>
        <v>maennlich</v>
      </c>
    </row>
    <row r="266" spans="1:17" x14ac:dyDescent="0.25">
      <c r="A266">
        <v>310</v>
      </c>
      <c r="B266">
        <v>1</v>
      </c>
      <c r="C266" s="1">
        <v>28778</v>
      </c>
      <c r="D266">
        <v>1</v>
      </c>
      <c r="E266">
        <v>1</v>
      </c>
      <c r="F266">
        <v>2</v>
      </c>
      <c r="G266" t="s">
        <v>26</v>
      </c>
      <c r="H266">
        <v>45</v>
      </c>
      <c r="I266">
        <v>53992</v>
      </c>
      <c r="J266">
        <v>5382</v>
      </c>
      <c r="K266" s="3">
        <f>I266*Code!$F$1</f>
        <v>58311.360000000001</v>
      </c>
      <c r="L266" s="2">
        <f t="shared" si="13"/>
        <v>24.996296296296297</v>
      </c>
      <c r="M266">
        <f t="shared" ca="1" si="12"/>
        <v>37</v>
      </c>
      <c r="N266" t="str">
        <f t="shared" si="14"/>
        <v>IT</v>
      </c>
      <c r="O266" t="str">
        <f>VLOOKUP(E266,Code!$A$8:$B$11,2,FALSE)</f>
        <v>Hochschulabschluss</v>
      </c>
      <c r="P266" t="str">
        <f>VLOOKUP(I266,Code!$A$29:$B$33,2,TRUE)</f>
        <v>50000 bis 100000</v>
      </c>
      <c r="Q266" t="str">
        <f>VLOOKUP(B266,Code!$A$2:$B$3,2,0)</f>
        <v>maennlich</v>
      </c>
    </row>
    <row r="267" spans="1:17" x14ac:dyDescent="0.25">
      <c r="A267">
        <v>663</v>
      </c>
      <c r="B267">
        <v>1</v>
      </c>
      <c r="C267" s="1">
        <v>24536</v>
      </c>
      <c r="D267">
        <v>1</v>
      </c>
      <c r="E267">
        <v>2</v>
      </c>
      <c r="F267">
        <v>3</v>
      </c>
      <c r="G267" t="s">
        <v>10</v>
      </c>
      <c r="H267">
        <v>40</v>
      </c>
      <c r="I267">
        <v>53940</v>
      </c>
      <c r="J267">
        <v>424500</v>
      </c>
      <c r="K267" s="3">
        <f>I267*Code!$F$1</f>
        <v>58255.200000000004</v>
      </c>
      <c r="L267" s="2">
        <f t="shared" si="13"/>
        <v>28.09375</v>
      </c>
      <c r="M267">
        <f t="shared" ca="1" si="12"/>
        <v>49</v>
      </c>
      <c r="N267" t="str">
        <f t="shared" si="14"/>
        <v>ÖF</v>
      </c>
      <c r="O267" t="str">
        <f>VLOOKUP(E267,Code!$A$8:$B$11,2,FALSE)</f>
        <v>Fachhochschulabschluss</v>
      </c>
      <c r="P267" t="str">
        <f>VLOOKUP(I267,Code!$A$29:$B$33,2,TRUE)</f>
        <v>50000 bis 100000</v>
      </c>
      <c r="Q267" t="str">
        <f>VLOOKUP(B267,Code!$A$2:$B$3,2,0)</f>
        <v>maennlich</v>
      </c>
    </row>
    <row r="268" spans="1:17" x14ac:dyDescent="0.25">
      <c r="A268">
        <v>691</v>
      </c>
      <c r="B268">
        <v>1</v>
      </c>
      <c r="C268" s="1">
        <v>26684</v>
      </c>
      <c r="D268">
        <v>1</v>
      </c>
      <c r="E268">
        <v>3</v>
      </c>
      <c r="F268">
        <v>4</v>
      </c>
      <c r="G268" t="s">
        <v>19</v>
      </c>
      <c r="H268">
        <v>40</v>
      </c>
      <c r="I268">
        <v>53872</v>
      </c>
      <c r="J268">
        <v>190000</v>
      </c>
      <c r="K268" s="3">
        <f>I268*Code!$F$1</f>
        <v>58181.760000000002</v>
      </c>
      <c r="L268" s="2">
        <f t="shared" si="13"/>
        <v>28.058333333333334</v>
      </c>
      <c r="M268">
        <f t="shared" ca="1" si="12"/>
        <v>43</v>
      </c>
      <c r="N268" t="str">
        <f t="shared" si="14"/>
        <v>FI</v>
      </c>
      <c r="O268" t="str">
        <f>VLOOKUP(E268,Code!$A$8:$B$11,2,FALSE)</f>
        <v>Meister</v>
      </c>
      <c r="P268" t="str">
        <f>VLOOKUP(I268,Code!$A$29:$B$33,2,TRUE)</f>
        <v>50000 bis 100000</v>
      </c>
      <c r="Q268" t="str">
        <f>VLOOKUP(B268,Code!$A$2:$B$3,2,0)</f>
        <v>maennlich</v>
      </c>
    </row>
    <row r="269" spans="1:17" x14ac:dyDescent="0.25">
      <c r="A269">
        <v>629</v>
      </c>
      <c r="B269">
        <v>1</v>
      </c>
      <c r="C269" s="1">
        <v>22495</v>
      </c>
      <c r="D269">
        <v>1</v>
      </c>
      <c r="E269">
        <v>2</v>
      </c>
      <c r="F269">
        <v>3</v>
      </c>
      <c r="G269" t="s">
        <v>10</v>
      </c>
      <c r="H269">
        <v>40</v>
      </c>
      <c r="I269">
        <v>53824</v>
      </c>
      <c r="J269">
        <v>264669</v>
      </c>
      <c r="K269" s="3">
        <f>I269*Code!$F$1</f>
        <v>58129.920000000006</v>
      </c>
      <c r="L269" s="2">
        <f t="shared" si="13"/>
        <v>28.033333333333335</v>
      </c>
      <c r="M269">
        <f t="shared" ca="1" si="12"/>
        <v>54</v>
      </c>
      <c r="N269" t="str">
        <f t="shared" si="14"/>
        <v>ÖF</v>
      </c>
      <c r="O269" t="str">
        <f>VLOOKUP(E269,Code!$A$8:$B$11,2,FALSE)</f>
        <v>Fachhochschulabschluss</v>
      </c>
      <c r="P269" t="str">
        <f>VLOOKUP(I269,Code!$A$29:$B$33,2,TRUE)</f>
        <v>50000 bis 100000</v>
      </c>
      <c r="Q269" t="str">
        <f>VLOOKUP(B269,Code!$A$2:$B$3,2,0)</f>
        <v>maennlich</v>
      </c>
    </row>
    <row r="270" spans="1:17" x14ac:dyDescent="0.25">
      <c r="A270">
        <v>318</v>
      </c>
      <c r="B270">
        <v>1</v>
      </c>
      <c r="C270" s="1">
        <v>27096</v>
      </c>
      <c r="D270">
        <v>1</v>
      </c>
      <c r="E270">
        <v>1</v>
      </c>
      <c r="F270">
        <v>3</v>
      </c>
      <c r="G270" t="s">
        <v>10</v>
      </c>
      <c r="H270">
        <v>60</v>
      </c>
      <c r="I270">
        <v>53792</v>
      </c>
      <c r="J270">
        <v>6770</v>
      </c>
      <c r="K270" s="3">
        <f>I270*Code!$F$1</f>
        <v>58095.360000000001</v>
      </c>
      <c r="L270" s="2">
        <f t="shared" si="13"/>
        <v>18.677777777777777</v>
      </c>
      <c r="M270">
        <f t="shared" ca="1" si="12"/>
        <v>42</v>
      </c>
      <c r="N270" t="str">
        <f t="shared" si="14"/>
        <v>ÖF</v>
      </c>
      <c r="O270" t="str">
        <f>VLOOKUP(E270,Code!$A$8:$B$11,2,FALSE)</f>
        <v>Hochschulabschluss</v>
      </c>
      <c r="P270" t="str">
        <f>VLOOKUP(I270,Code!$A$29:$B$33,2,TRUE)</f>
        <v>50000 bis 100000</v>
      </c>
      <c r="Q270" t="str">
        <f>VLOOKUP(B270,Code!$A$2:$B$3,2,0)</f>
        <v>maennlich</v>
      </c>
    </row>
    <row r="271" spans="1:17" x14ac:dyDescent="0.25">
      <c r="A271">
        <v>479</v>
      </c>
      <c r="B271">
        <v>2</v>
      </c>
      <c r="C271" s="1">
        <v>30053</v>
      </c>
      <c r="D271">
        <v>1</v>
      </c>
      <c r="E271">
        <v>4</v>
      </c>
      <c r="F271">
        <v>4</v>
      </c>
      <c r="G271" t="s">
        <v>14</v>
      </c>
      <c r="H271">
        <v>39</v>
      </c>
      <c r="I271">
        <v>53636</v>
      </c>
      <c r="J271">
        <v>118203</v>
      </c>
      <c r="K271" s="3">
        <f>I271*Code!$F$1</f>
        <v>57926.880000000005</v>
      </c>
      <c r="L271" s="2">
        <f t="shared" si="13"/>
        <v>28.6517094017094</v>
      </c>
      <c r="M271">
        <f t="shared" ca="1" si="12"/>
        <v>33</v>
      </c>
      <c r="N271" t="str">
        <f t="shared" si="14"/>
        <v>CO</v>
      </c>
      <c r="O271" t="str">
        <f>VLOOKUP(E271,Code!$A$8:$B$11,2,FALSE)</f>
        <v>Lehrabschluss</v>
      </c>
      <c r="P271" t="str">
        <f>VLOOKUP(I271,Code!$A$29:$B$33,2,TRUE)</f>
        <v>50000 bis 100000</v>
      </c>
      <c r="Q271" t="str">
        <f>VLOOKUP(B271,Code!$A$2:$B$3,2,0)</f>
        <v>weiblich</v>
      </c>
    </row>
    <row r="272" spans="1:17" x14ac:dyDescent="0.25">
      <c r="A272">
        <v>942</v>
      </c>
      <c r="B272">
        <v>1</v>
      </c>
      <c r="C272" s="1">
        <v>28006</v>
      </c>
      <c r="D272">
        <v>1</v>
      </c>
      <c r="E272">
        <v>3</v>
      </c>
      <c r="F272">
        <v>4</v>
      </c>
      <c r="G272" t="s">
        <v>26</v>
      </c>
      <c r="H272">
        <v>40</v>
      </c>
      <c r="I272">
        <v>53500</v>
      </c>
      <c r="J272">
        <v>104746</v>
      </c>
      <c r="K272" s="3">
        <f>I272*Code!$F$1</f>
        <v>57780.000000000007</v>
      </c>
      <c r="L272" s="2">
        <f t="shared" si="13"/>
        <v>27.864583333333332</v>
      </c>
      <c r="M272">
        <f t="shared" ca="1" si="12"/>
        <v>39</v>
      </c>
      <c r="N272" t="str">
        <f t="shared" si="14"/>
        <v>IT</v>
      </c>
      <c r="O272" t="str">
        <f>VLOOKUP(E272,Code!$A$8:$B$11,2,FALSE)</f>
        <v>Meister</v>
      </c>
      <c r="P272" t="str">
        <f>VLOOKUP(I272,Code!$A$29:$B$33,2,TRUE)</f>
        <v>50000 bis 100000</v>
      </c>
      <c r="Q272" t="str">
        <f>VLOOKUP(B272,Code!$A$2:$B$3,2,0)</f>
        <v>maennlich</v>
      </c>
    </row>
    <row r="273" spans="1:17" x14ac:dyDescent="0.25">
      <c r="A273">
        <v>36</v>
      </c>
      <c r="B273">
        <v>2</v>
      </c>
      <c r="C273" s="1">
        <v>21291</v>
      </c>
      <c r="D273">
        <v>1</v>
      </c>
      <c r="E273">
        <v>2</v>
      </c>
      <c r="F273">
        <v>4</v>
      </c>
      <c r="G273" t="s">
        <v>9</v>
      </c>
      <c r="H273">
        <v>38</v>
      </c>
      <c r="I273">
        <v>53492</v>
      </c>
      <c r="J273">
        <v>224320</v>
      </c>
      <c r="K273" s="3">
        <f>I273*Code!$F$1</f>
        <v>57771.360000000001</v>
      </c>
      <c r="L273" s="2">
        <f t="shared" si="13"/>
        <v>29.326754385964911</v>
      </c>
      <c r="M273">
        <f t="shared" ca="1" si="12"/>
        <v>57</v>
      </c>
      <c r="N273" t="str">
        <f t="shared" si="14"/>
        <v>SO</v>
      </c>
      <c r="O273" t="str">
        <f>VLOOKUP(E273,Code!$A$8:$B$11,2,FALSE)</f>
        <v>Fachhochschulabschluss</v>
      </c>
      <c r="P273" t="str">
        <f>VLOOKUP(I273,Code!$A$29:$B$33,2,TRUE)</f>
        <v>50000 bis 100000</v>
      </c>
      <c r="Q273" t="str">
        <f>VLOOKUP(B273,Code!$A$2:$B$3,2,0)</f>
        <v>weiblich</v>
      </c>
    </row>
    <row r="274" spans="1:17" x14ac:dyDescent="0.25">
      <c r="A274">
        <v>295</v>
      </c>
      <c r="B274">
        <v>1</v>
      </c>
      <c r="C274" s="1">
        <v>22288</v>
      </c>
      <c r="D274">
        <v>1</v>
      </c>
      <c r="E274">
        <v>4</v>
      </c>
      <c r="F274">
        <v>4</v>
      </c>
      <c r="G274" t="s">
        <v>22</v>
      </c>
      <c r="H274">
        <v>38</v>
      </c>
      <c r="I274">
        <v>53464</v>
      </c>
      <c r="J274">
        <v>415567</v>
      </c>
      <c r="K274" s="3">
        <f>I274*Code!$F$1</f>
        <v>57741.120000000003</v>
      </c>
      <c r="L274" s="2">
        <f t="shared" si="13"/>
        <v>29.311403508771932</v>
      </c>
      <c r="M274">
        <f t="shared" ca="1" si="12"/>
        <v>55</v>
      </c>
      <c r="N274" t="str">
        <f t="shared" si="14"/>
        <v>FI</v>
      </c>
      <c r="O274" t="str">
        <f>VLOOKUP(E274,Code!$A$8:$B$11,2,FALSE)</f>
        <v>Lehrabschluss</v>
      </c>
      <c r="P274" t="str">
        <f>VLOOKUP(I274,Code!$A$29:$B$33,2,TRUE)</f>
        <v>50000 bis 100000</v>
      </c>
      <c r="Q274" t="str">
        <f>VLOOKUP(B274,Code!$A$2:$B$3,2,0)</f>
        <v>maennlich</v>
      </c>
    </row>
    <row r="275" spans="1:17" x14ac:dyDescent="0.25">
      <c r="A275">
        <v>229</v>
      </c>
      <c r="B275">
        <v>2</v>
      </c>
      <c r="C275" s="1">
        <v>28051</v>
      </c>
      <c r="D275">
        <v>1</v>
      </c>
      <c r="E275">
        <v>2</v>
      </c>
      <c r="F275">
        <v>2</v>
      </c>
      <c r="G275" t="s">
        <v>19</v>
      </c>
      <c r="H275">
        <v>40</v>
      </c>
      <c r="I275">
        <v>53388</v>
      </c>
      <c r="J275">
        <v>142000</v>
      </c>
      <c r="K275" s="3">
        <f>I275*Code!$F$1</f>
        <v>57659.040000000001</v>
      </c>
      <c r="L275" s="2">
        <f t="shared" si="13"/>
        <v>27.806249999999999</v>
      </c>
      <c r="M275">
        <f t="shared" ca="1" si="12"/>
        <v>39</v>
      </c>
      <c r="N275" t="str">
        <f t="shared" si="14"/>
        <v>FI</v>
      </c>
      <c r="O275" t="str">
        <f>VLOOKUP(E275,Code!$A$8:$B$11,2,FALSE)</f>
        <v>Fachhochschulabschluss</v>
      </c>
      <c r="P275" t="str">
        <f>VLOOKUP(I275,Code!$A$29:$B$33,2,TRUE)</f>
        <v>50000 bis 100000</v>
      </c>
      <c r="Q275" t="str">
        <f>VLOOKUP(B275,Code!$A$2:$B$3,2,0)</f>
        <v>weiblich</v>
      </c>
    </row>
    <row r="276" spans="1:17" x14ac:dyDescent="0.25">
      <c r="A276">
        <v>811</v>
      </c>
      <c r="B276">
        <v>1</v>
      </c>
      <c r="C276" s="1">
        <v>22338</v>
      </c>
      <c r="D276">
        <v>1</v>
      </c>
      <c r="E276">
        <v>3</v>
      </c>
      <c r="F276">
        <v>4</v>
      </c>
      <c r="G276" t="s">
        <v>23</v>
      </c>
      <c r="H276">
        <v>39</v>
      </c>
      <c r="I276">
        <v>53360</v>
      </c>
      <c r="J276">
        <v>264169</v>
      </c>
      <c r="K276" s="3">
        <f>I276*Code!$F$1</f>
        <v>57628.800000000003</v>
      </c>
      <c r="L276" s="2">
        <f t="shared" si="13"/>
        <v>28.504273504273506</v>
      </c>
      <c r="M276">
        <f t="shared" ca="1" si="12"/>
        <v>55</v>
      </c>
      <c r="N276" t="str">
        <f t="shared" si="14"/>
        <v>SO</v>
      </c>
      <c r="O276" t="str">
        <f>VLOOKUP(E276,Code!$A$8:$B$11,2,FALSE)</f>
        <v>Meister</v>
      </c>
      <c r="P276" t="str">
        <f>VLOOKUP(I276,Code!$A$29:$B$33,2,TRUE)</f>
        <v>50000 bis 100000</v>
      </c>
      <c r="Q276" t="str">
        <f>VLOOKUP(B276,Code!$A$2:$B$3,2,0)</f>
        <v>maennlich</v>
      </c>
    </row>
    <row r="277" spans="1:17" x14ac:dyDescent="0.25">
      <c r="A277">
        <v>424</v>
      </c>
      <c r="B277">
        <v>1</v>
      </c>
      <c r="C277" s="1">
        <v>23279</v>
      </c>
      <c r="D277">
        <v>1</v>
      </c>
      <c r="E277">
        <v>4</v>
      </c>
      <c r="F277">
        <v>4</v>
      </c>
      <c r="G277" t="s">
        <v>14</v>
      </c>
      <c r="H277">
        <v>40</v>
      </c>
      <c r="I277">
        <v>53240</v>
      </c>
      <c r="J277">
        <v>266000</v>
      </c>
      <c r="K277" s="3">
        <f>I277*Code!$F$1</f>
        <v>57499.200000000004</v>
      </c>
      <c r="L277" s="2">
        <f t="shared" si="13"/>
        <v>27.729166666666668</v>
      </c>
      <c r="M277">
        <f t="shared" ca="1" si="12"/>
        <v>52</v>
      </c>
      <c r="N277" t="str">
        <f t="shared" si="14"/>
        <v>CO</v>
      </c>
      <c r="O277" t="str">
        <f>VLOOKUP(E277,Code!$A$8:$B$11,2,FALSE)</f>
        <v>Lehrabschluss</v>
      </c>
      <c r="P277" t="str">
        <f>VLOOKUP(I277,Code!$A$29:$B$33,2,TRUE)</f>
        <v>50000 bis 100000</v>
      </c>
      <c r="Q277" t="str">
        <f>VLOOKUP(B277,Code!$A$2:$B$3,2,0)</f>
        <v>maennlich</v>
      </c>
    </row>
    <row r="278" spans="1:17" x14ac:dyDescent="0.25">
      <c r="A278">
        <v>248</v>
      </c>
      <c r="B278">
        <v>2</v>
      </c>
      <c r="C278" s="1">
        <v>24702</v>
      </c>
      <c r="D278">
        <v>1</v>
      </c>
      <c r="E278">
        <v>2</v>
      </c>
      <c r="F278">
        <v>3</v>
      </c>
      <c r="G278" t="s">
        <v>10</v>
      </c>
      <c r="H278">
        <v>38</v>
      </c>
      <c r="I278">
        <v>53128</v>
      </c>
      <c r="J278">
        <v>223061</v>
      </c>
      <c r="K278" s="3">
        <f>I278*Code!$F$1</f>
        <v>57378.240000000005</v>
      </c>
      <c r="L278" s="2">
        <f t="shared" si="13"/>
        <v>29.12719298245614</v>
      </c>
      <c r="M278">
        <f t="shared" ca="1" si="12"/>
        <v>48</v>
      </c>
      <c r="N278" t="str">
        <f t="shared" si="14"/>
        <v>ÖF</v>
      </c>
      <c r="O278" t="str">
        <f>VLOOKUP(E278,Code!$A$8:$B$11,2,FALSE)</f>
        <v>Fachhochschulabschluss</v>
      </c>
      <c r="P278" t="str">
        <f>VLOOKUP(I278,Code!$A$29:$B$33,2,TRUE)</f>
        <v>50000 bis 100000</v>
      </c>
      <c r="Q278" t="str">
        <f>VLOOKUP(B278,Code!$A$2:$B$3,2,0)</f>
        <v>weiblich</v>
      </c>
    </row>
    <row r="279" spans="1:17" x14ac:dyDescent="0.25">
      <c r="A279">
        <v>652</v>
      </c>
      <c r="B279">
        <v>1</v>
      </c>
      <c r="C279" s="1">
        <v>21410</v>
      </c>
      <c r="D279">
        <v>1</v>
      </c>
      <c r="E279">
        <v>4</v>
      </c>
      <c r="F279">
        <v>4</v>
      </c>
      <c r="G279" t="s">
        <v>9</v>
      </c>
      <c r="H279">
        <v>39</v>
      </c>
      <c r="I279">
        <v>53020</v>
      </c>
      <c r="J279">
        <v>137565</v>
      </c>
      <c r="K279" s="3">
        <f>I279*Code!$F$1</f>
        <v>57261.600000000006</v>
      </c>
      <c r="L279" s="2">
        <f t="shared" si="13"/>
        <v>28.322649572649574</v>
      </c>
      <c r="M279">
        <f t="shared" ca="1" si="12"/>
        <v>57</v>
      </c>
      <c r="N279" t="str">
        <f t="shared" si="14"/>
        <v>SO</v>
      </c>
      <c r="O279" t="str">
        <f>VLOOKUP(E279,Code!$A$8:$B$11,2,FALSE)</f>
        <v>Lehrabschluss</v>
      </c>
      <c r="P279" t="str">
        <f>VLOOKUP(I279,Code!$A$29:$B$33,2,TRUE)</f>
        <v>50000 bis 100000</v>
      </c>
      <c r="Q279" t="str">
        <f>VLOOKUP(B279,Code!$A$2:$B$3,2,0)</f>
        <v>maennlich</v>
      </c>
    </row>
    <row r="280" spans="1:17" x14ac:dyDescent="0.25">
      <c r="A280">
        <v>962</v>
      </c>
      <c r="B280">
        <v>1</v>
      </c>
      <c r="C280" s="1">
        <v>23489</v>
      </c>
      <c r="D280">
        <v>1</v>
      </c>
      <c r="E280">
        <v>2</v>
      </c>
      <c r="F280">
        <v>4</v>
      </c>
      <c r="G280" t="s">
        <v>11</v>
      </c>
      <c r="H280">
        <v>38</v>
      </c>
      <c r="I280">
        <v>53020</v>
      </c>
      <c r="J280">
        <v>140771</v>
      </c>
      <c r="K280" s="3">
        <f>I280*Code!$F$1</f>
        <v>57261.600000000006</v>
      </c>
      <c r="L280" s="2">
        <f t="shared" si="13"/>
        <v>29.067982456140349</v>
      </c>
      <c r="M280">
        <f t="shared" ca="1" si="12"/>
        <v>51</v>
      </c>
      <c r="N280" t="str">
        <f t="shared" si="14"/>
        <v>IT</v>
      </c>
      <c r="O280" t="str">
        <f>VLOOKUP(E280,Code!$A$8:$B$11,2,FALSE)</f>
        <v>Fachhochschulabschluss</v>
      </c>
      <c r="P280" t="str">
        <f>VLOOKUP(I280,Code!$A$29:$B$33,2,TRUE)</f>
        <v>50000 bis 100000</v>
      </c>
      <c r="Q280" t="str">
        <f>VLOOKUP(B280,Code!$A$2:$B$3,2,0)</f>
        <v>maennlich</v>
      </c>
    </row>
    <row r="281" spans="1:17" x14ac:dyDescent="0.25">
      <c r="A281">
        <v>1066</v>
      </c>
      <c r="B281">
        <v>1</v>
      </c>
      <c r="C281" s="1">
        <v>23397</v>
      </c>
      <c r="D281">
        <v>1</v>
      </c>
      <c r="E281">
        <v>3</v>
      </c>
      <c r="F281">
        <v>4</v>
      </c>
      <c r="G281" t="s">
        <v>9</v>
      </c>
      <c r="H281">
        <v>40</v>
      </c>
      <c r="I281">
        <v>53000</v>
      </c>
      <c r="J281">
        <v>155396</v>
      </c>
      <c r="K281" s="3">
        <f>I281*Code!$F$1</f>
        <v>57240.000000000007</v>
      </c>
      <c r="L281" s="2">
        <f t="shared" si="13"/>
        <v>27.604166666666668</v>
      </c>
      <c r="M281">
        <f t="shared" ca="1" si="12"/>
        <v>52</v>
      </c>
      <c r="N281" t="str">
        <f t="shared" si="14"/>
        <v>SO</v>
      </c>
      <c r="O281" t="str">
        <f>VLOOKUP(E281,Code!$A$8:$B$11,2,FALSE)</f>
        <v>Meister</v>
      </c>
      <c r="P281" t="str">
        <f>VLOOKUP(I281,Code!$A$29:$B$33,2,TRUE)</f>
        <v>50000 bis 100000</v>
      </c>
      <c r="Q281" t="str">
        <f>VLOOKUP(B281,Code!$A$2:$B$3,2,0)</f>
        <v>maennlich</v>
      </c>
    </row>
    <row r="282" spans="1:17" x14ac:dyDescent="0.25">
      <c r="A282">
        <v>797</v>
      </c>
      <c r="B282">
        <v>1</v>
      </c>
      <c r="C282" s="1">
        <v>25364</v>
      </c>
      <c r="D282">
        <v>1</v>
      </c>
      <c r="E282">
        <v>4</v>
      </c>
      <c r="F282">
        <v>5</v>
      </c>
      <c r="G282" t="s">
        <v>27</v>
      </c>
      <c r="H282">
        <v>60</v>
      </c>
      <c r="I282">
        <v>52944</v>
      </c>
      <c r="J282">
        <v>344950</v>
      </c>
      <c r="K282" s="3">
        <f>I282*Code!$F$1</f>
        <v>57179.520000000004</v>
      </c>
      <c r="L282" s="2">
        <f t="shared" si="13"/>
        <v>18.383333333333333</v>
      </c>
      <c r="M282">
        <f t="shared" ca="1" si="12"/>
        <v>46</v>
      </c>
      <c r="N282" t="str">
        <f t="shared" si="14"/>
        <v>IN</v>
      </c>
      <c r="O282" t="str">
        <f>VLOOKUP(E282,Code!$A$8:$B$11,2,FALSE)</f>
        <v>Lehrabschluss</v>
      </c>
      <c r="P282" t="str">
        <f>VLOOKUP(I282,Code!$A$29:$B$33,2,TRUE)</f>
        <v>50000 bis 100000</v>
      </c>
      <c r="Q282" t="str">
        <f>VLOOKUP(B282,Code!$A$2:$B$3,2,0)</f>
        <v>maennlich</v>
      </c>
    </row>
    <row r="283" spans="1:17" x14ac:dyDescent="0.25">
      <c r="A283">
        <v>172</v>
      </c>
      <c r="B283">
        <v>2</v>
      </c>
      <c r="C283" s="1">
        <v>21666</v>
      </c>
      <c r="D283">
        <v>1</v>
      </c>
      <c r="E283">
        <v>1</v>
      </c>
      <c r="F283">
        <v>3</v>
      </c>
      <c r="G283" t="s">
        <v>10</v>
      </c>
      <c r="H283">
        <v>45</v>
      </c>
      <c r="I283">
        <v>52744</v>
      </c>
      <c r="J283">
        <v>259000</v>
      </c>
      <c r="K283" s="3">
        <f>I283*Code!$F$1</f>
        <v>56963.520000000004</v>
      </c>
      <c r="L283" s="2">
        <f t="shared" si="13"/>
        <v>24.418518518518518</v>
      </c>
      <c r="M283">
        <f t="shared" ca="1" si="12"/>
        <v>56</v>
      </c>
      <c r="N283" t="str">
        <f t="shared" si="14"/>
        <v>ÖF</v>
      </c>
      <c r="O283" t="str">
        <f>VLOOKUP(E283,Code!$A$8:$B$11,2,FALSE)</f>
        <v>Hochschulabschluss</v>
      </c>
      <c r="P283" t="str">
        <f>VLOOKUP(I283,Code!$A$29:$B$33,2,TRUE)</f>
        <v>50000 bis 100000</v>
      </c>
      <c r="Q283" t="str">
        <f>VLOOKUP(B283,Code!$A$2:$B$3,2,0)</f>
        <v>weiblich</v>
      </c>
    </row>
    <row r="284" spans="1:17" x14ac:dyDescent="0.25">
      <c r="A284">
        <v>747</v>
      </c>
      <c r="B284">
        <v>1</v>
      </c>
      <c r="C284" s="1">
        <v>27885</v>
      </c>
      <c r="D284">
        <v>1</v>
      </c>
      <c r="E284">
        <v>2</v>
      </c>
      <c r="F284">
        <v>3</v>
      </c>
      <c r="G284" t="s">
        <v>10</v>
      </c>
      <c r="H284">
        <v>40</v>
      </c>
      <c r="I284">
        <v>52716</v>
      </c>
      <c r="J284">
        <v>292000</v>
      </c>
      <c r="K284" s="3">
        <f>I284*Code!$F$1</f>
        <v>56933.280000000006</v>
      </c>
      <c r="L284" s="2">
        <f t="shared" si="13"/>
        <v>27.456250000000001</v>
      </c>
      <c r="M284">
        <f t="shared" ca="1" si="12"/>
        <v>39</v>
      </c>
      <c r="N284" t="str">
        <f t="shared" si="14"/>
        <v>ÖF</v>
      </c>
      <c r="O284" t="str">
        <f>VLOOKUP(E284,Code!$A$8:$B$11,2,FALSE)</f>
        <v>Fachhochschulabschluss</v>
      </c>
      <c r="P284" t="str">
        <f>VLOOKUP(I284,Code!$A$29:$B$33,2,TRUE)</f>
        <v>50000 bis 100000</v>
      </c>
      <c r="Q284" t="str">
        <f>VLOOKUP(B284,Code!$A$2:$B$3,2,0)</f>
        <v>maennlich</v>
      </c>
    </row>
    <row r="285" spans="1:17" x14ac:dyDescent="0.25">
      <c r="A285">
        <v>911</v>
      </c>
      <c r="B285">
        <v>2</v>
      </c>
      <c r="C285" s="1">
        <v>24580</v>
      </c>
      <c r="D285">
        <v>1</v>
      </c>
      <c r="E285">
        <v>4</v>
      </c>
      <c r="F285">
        <v>4</v>
      </c>
      <c r="G285" t="s">
        <v>19</v>
      </c>
      <c r="H285">
        <v>39</v>
      </c>
      <c r="I285">
        <v>52668</v>
      </c>
      <c r="J285">
        <v>204575</v>
      </c>
      <c r="K285" s="3">
        <f>I285*Code!$F$1</f>
        <v>56881.440000000002</v>
      </c>
      <c r="L285" s="2">
        <f t="shared" si="13"/>
        <v>28.134615384615383</v>
      </c>
      <c r="M285">
        <f t="shared" ca="1" si="12"/>
        <v>48</v>
      </c>
      <c r="N285" t="str">
        <f t="shared" si="14"/>
        <v>FI</v>
      </c>
      <c r="O285" t="str">
        <f>VLOOKUP(E285,Code!$A$8:$B$11,2,FALSE)</f>
        <v>Lehrabschluss</v>
      </c>
      <c r="P285" t="str">
        <f>VLOOKUP(I285,Code!$A$29:$B$33,2,TRUE)</f>
        <v>50000 bis 100000</v>
      </c>
      <c r="Q285" t="str">
        <f>VLOOKUP(B285,Code!$A$2:$B$3,2,0)</f>
        <v>weiblich</v>
      </c>
    </row>
    <row r="286" spans="1:17" x14ac:dyDescent="0.25">
      <c r="A286">
        <v>160</v>
      </c>
      <c r="B286">
        <v>1</v>
      </c>
      <c r="C286" s="1">
        <v>30705</v>
      </c>
      <c r="D286">
        <v>2</v>
      </c>
      <c r="E286">
        <v>4</v>
      </c>
      <c r="F286">
        <v>5</v>
      </c>
      <c r="G286" t="s">
        <v>13</v>
      </c>
      <c r="H286">
        <v>40</v>
      </c>
      <c r="I286">
        <v>52660</v>
      </c>
      <c r="J286">
        <v>85300</v>
      </c>
      <c r="K286" s="3">
        <f>I286*Code!$F$1</f>
        <v>56872.800000000003</v>
      </c>
      <c r="L286" s="2">
        <f t="shared" si="13"/>
        <v>27.427083333333332</v>
      </c>
      <c r="M286">
        <f t="shared" ca="1" si="12"/>
        <v>32</v>
      </c>
      <c r="N286" t="str">
        <f t="shared" si="14"/>
        <v>IN</v>
      </c>
      <c r="O286" t="str">
        <f>VLOOKUP(E286,Code!$A$8:$B$11,2,FALSE)</f>
        <v>Lehrabschluss</v>
      </c>
      <c r="P286" t="str">
        <f>VLOOKUP(I286,Code!$A$29:$B$33,2,TRUE)</f>
        <v>50000 bis 100000</v>
      </c>
      <c r="Q286" t="str">
        <f>VLOOKUP(B286,Code!$A$2:$B$3,2,0)</f>
        <v>maennlich</v>
      </c>
    </row>
    <row r="287" spans="1:17" x14ac:dyDescent="0.25">
      <c r="A287">
        <v>692</v>
      </c>
      <c r="B287">
        <v>1</v>
      </c>
      <c r="C287" s="1">
        <v>19866</v>
      </c>
      <c r="D287">
        <v>1</v>
      </c>
      <c r="E287">
        <v>3</v>
      </c>
      <c r="F287">
        <v>2</v>
      </c>
      <c r="G287" t="s">
        <v>22</v>
      </c>
      <c r="H287">
        <v>40</v>
      </c>
      <c r="I287">
        <v>52660</v>
      </c>
      <c r="J287">
        <v>500500</v>
      </c>
      <c r="K287" s="3">
        <f>I287*Code!$F$1</f>
        <v>56872.800000000003</v>
      </c>
      <c r="L287" s="2">
        <f t="shared" si="13"/>
        <v>27.427083333333332</v>
      </c>
      <c r="M287">
        <f t="shared" ca="1" si="12"/>
        <v>61</v>
      </c>
      <c r="N287" t="str">
        <f t="shared" si="14"/>
        <v>FI</v>
      </c>
      <c r="O287" t="str">
        <f>VLOOKUP(E287,Code!$A$8:$B$11,2,FALSE)</f>
        <v>Meister</v>
      </c>
      <c r="P287" t="str">
        <f>VLOOKUP(I287,Code!$A$29:$B$33,2,TRUE)</f>
        <v>50000 bis 100000</v>
      </c>
      <c r="Q287" t="str">
        <f>VLOOKUP(B287,Code!$A$2:$B$3,2,0)</f>
        <v>maennlich</v>
      </c>
    </row>
    <row r="288" spans="1:17" x14ac:dyDescent="0.25">
      <c r="A288">
        <v>683</v>
      </c>
      <c r="B288">
        <v>2</v>
      </c>
      <c r="C288" s="1">
        <v>26785</v>
      </c>
      <c r="D288">
        <v>1</v>
      </c>
      <c r="E288">
        <v>4</v>
      </c>
      <c r="F288">
        <v>4</v>
      </c>
      <c r="G288" t="s">
        <v>11</v>
      </c>
      <c r="H288">
        <v>39</v>
      </c>
      <c r="I288">
        <v>52640</v>
      </c>
      <c r="J288">
        <v>106100</v>
      </c>
      <c r="K288" s="3">
        <f>I288*Code!$F$1</f>
        <v>56851.200000000004</v>
      </c>
      <c r="L288" s="2">
        <f t="shared" si="13"/>
        <v>28.119658119658119</v>
      </c>
      <c r="M288">
        <f t="shared" ca="1" si="12"/>
        <v>42</v>
      </c>
      <c r="N288" t="str">
        <f t="shared" si="14"/>
        <v>IT</v>
      </c>
      <c r="O288" t="str">
        <f>VLOOKUP(E288,Code!$A$8:$B$11,2,FALSE)</f>
        <v>Lehrabschluss</v>
      </c>
      <c r="P288" t="str">
        <f>VLOOKUP(I288,Code!$A$29:$B$33,2,TRUE)</f>
        <v>50000 bis 100000</v>
      </c>
      <c r="Q288" t="str">
        <f>VLOOKUP(B288,Code!$A$2:$B$3,2,0)</f>
        <v>weiblich</v>
      </c>
    </row>
    <row r="289" spans="1:17" x14ac:dyDescent="0.25">
      <c r="A289">
        <v>935</v>
      </c>
      <c r="B289">
        <v>1</v>
      </c>
      <c r="C289" s="1">
        <v>28276</v>
      </c>
      <c r="D289">
        <v>1</v>
      </c>
      <c r="E289">
        <v>4</v>
      </c>
      <c r="F289">
        <v>5</v>
      </c>
      <c r="G289" t="s">
        <v>27</v>
      </c>
      <c r="H289">
        <v>35</v>
      </c>
      <c r="I289">
        <v>52508</v>
      </c>
      <c r="J289">
        <v>115067</v>
      </c>
      <c r="K289" s="3">
        <f>I289*Code!$F$1</f>
        <v>56708.640000000007</v>
      </c>
      <c r="L289" s="2">
        <f t="shared" si="13"/>
        <v>31.254761904761907</v>
      </c>
      <c r="M289">
        <f t="shared" ca="1" si="12"/>
        <v>38</v>
      </c>
      <c r="N289" t="str">
        <f t="shared" si="14"/>
        <v>IN</v>
      </c>
      <c r="O289" t="str">
        <f>VLOOKUP(E289,Code!$A$8:$B$11,2,FALSE)</f>
        <v>Lehrabschluss</v>
      </c>
      <c r="P289" t="str">
        <f>VLOOKUP(I289,Code!$A$29:$B$33,2,TRUE)</f>
        <v>50000 bis 100000</v>
      </c>
      <c r="Q289" t="str">
        <f>VLOOKUP(B289,Code!$A$2:$B$3,2,0)</f>
        <v>maennlich</v>
      </c>
    </row>
    <row r="290" spans="1:17" x14ac:dyDescent="0.25">
      <c r="A290">
        <v>130</v>
      </c>
      <c r="B290">
        <v>2</v>
      </c>
      <c r="C290" s="1">
        <v>21476</v>
      </c>
      <c r="D290">
        <v>1</v>
      </c>
      <c r="E290">
        <v>1</v>
      </c>
      <c r="F290">
        <v>3</v>
      </c>
      <c r="G290" t="s">
        <v>10</v>
      </c>
      <c r="H290">
        <v>29</v>
      </c>
      <c r="I290">
        <v>52504</v>
      </c>
      <c r="J290">
        <v>270901</v>
      </c>
      <c r="K290" s="3">
        <f>I290*Code!$F$1</f>
        <v>56704.320000000007</v>
      </c>
      <c r="L290" s="2">
        <f t="shared" si="13"/>
        <v>37.718390804597703</v>
      </c>
      <c r="M290">
        <f t="shared" ca="1" si="12"/>
        <v>57</v>
      </c>
      <c r="N290" t="str">
        <f t="shared" si="14"/>
        <v>ÖF</v>
      </c>
      <c r="O290" t="str">
        <f>VLOOKUP(E290,Code!$A$8:$B$11,2,FALSE)</f>
        <v>Hochschulabschluss</v>
      </c>
      <c r="P290" t="str">
        <f>VLOOKUP(I290,Code!$A$29:$B$33,2,TRUE)</f>
        <v>50000 bis 100000</v>
      </c>
      <c r="Q290" t="str">
        <f>VLOOKUP(B290,Code!$A$2:$B$3,2,0)</f>
        <v>weiblich</v>
      </c>
    </row>
    <row r="291" spans="1:17" x14ac:dyDescent="0.25">
      <c r="A291">
        <v>402</v>
      </c>
      <c r="B291">
        <v>1</v>
      </c>
      <c r="C291" s="1">
        <v>25868</v>
      </c>
      <c r="D291">
        <v>1</v>
      </c>
      <c r="E291">
        <v>2</v>
      </c>
      <c r="F291">
        <v>4</v>
      </c>
      <c r="G291" t="s">
        <v>23</v>
      </c>
      <c r="H291">
        <v>45</v>
      </c>
      <c r="I291">
        <v>52444</v>
      </c>
      <c r="J291">
        <v>215018</v>
      </c>
      <c r="K291" s="3">
        <f>I291*Code!$F$1</f>
        <v>56639.520000000004</v>
      </c>
      <c r="L291" s="2">
        <f t="shared" si="13"/>
        <v>24.279629629629628</v>
      </c>
      <c r="M291">
        <f t="shared" ca="1" si="12"/>
        <v>45</v>
      </c>
      <c r="N291" t="str">
        <f t="shared" si="14"/>
        <v>SO</v>
      </c>
      <c r="O291" t="str">
        <f>VLOOKUP(E291,Code!$A$8:$B$11,2,FALSE)</f>
        <v>Fachhochschulabschluss</v>
      </c>
      <c r="P291" t="str">
        <f>VLOOKUP(I291,Code!$A$29:$B$33,2,TRUE)</f>
        <v>50000 bis 100000</v>
      </c>
      <c r="Q291" t="str">
        <f>VLOOKUP(B291,Code!$A$2:$B$3,2,0)</f>
        <v>maennlich</v>
      </c>
    </row>
    <row r="292" spans="1:17" x14ac:dyDescent="0.25">
      <c r="A292">
        <v>997</v>
      </c>
      <c r="B292">
        <v>1</v>
      </c>
      <c r="C292" s="1">
        <v>28386</v>
      </c>
      <c r="D292">
        <v>1</v>
      </c>
      <c r="E292">
        <v>2</v>
      </c>
      <c r="F292">
        <v>3</v>
      </c>
      <c r="G292" t="s">
        <v>10</v>
      </c>
      <c r="H292">
        <v>38</v>
      </c>
      <c r="I292">
        <v>52396</v>
      </c>
      <c r="J292">
        <v>61540</v>
      </c>
      <c r="K292" s="3">
        <f>I292*Code!$F$1</f>
        <v>56587.68</v>
      </c>
      <c r="L292" s="2">
        <f t="shared" si="13"/>
        <v>28.725877192982455</v>
      </c>
      <c r="M292">
        <f t="shared" ca="1" si="12"/>
        <v>38</v>
      </c>
      <c r="N292" t="str">
        <f t="shared" si="14"/>
        <v>ÖF</v>
      </c>
      <c r="O292" t="str">
        <f>VLOOKUP(E292,Code!$A$8:$B$11,2,FALSE)</f>
        <v>Fachhochschulabschluss</v>
      </c>
      <c r="P292" t="str">
        <f>VLOOKUP(I292,Code!$A$29:$B$33,2,TRUE)</f>
        <v>50000 bis 100000</v>
      </c>
      <c r="Q292" t="str">
        <f>VLOOKUP(B292,Code!$A$2:$B$3,2,0)</f>
        <v>maennlich</v>
      </c>
    </row>
    <row r="293" spans="1:17" x14ac:dyDescent="0.25">
      <c r="A293">
        <v>373</v>
      </c>
      <c r="B293">
        <v>1</v>
      </c>
      <c r="C293" s="1">
        <v>30954</v>
      </c>
      <c r="D293">
        <v>1</v>
      </c>
      <c r="E293">
        <v>1</v>
      </c>
      <c r="F293">
        <v>4</v>
      </c>
      <c r="G293" t="s">
        <v>19</v>
      </c>
      <c r="H293">
        <v>38</v>
      </c>
      <c r="I293">
        <v>52376</v>
      </c>
      <c r="J293">
        <v>69284</v>
      </c>
      <c r="K293" s="3">
        <f>I293*Code!$F$1</f>
        <v>56566.080000000002</v>
      </c>
      <c r="L293" s="2">
        <f t="shared" si="13"/>
        <v>28.714912280701753</v>
      </c>
      <c r="M293">
        <f t="shared" ca="1" si="12"/>
        <v>31</v>
      </c>
      <c r="N293" t="str">
        <f t="shared" si="14"/>
        <v>FI</v>
      </c>
      <c r="O293" t="str">
        <f>VLOOKUP(E293,Code!$A$8:$B$11,2,FALSE)</f>
        <v>Hochschulabschluss</v>
      </c>
      <c r="P293" t="str">
        <f>VLOOKUP(I293,Code!$A$29:$B$33,2,TRUE)</f>
        <v>50000 bis 100000</v>
      </c>
      <c r="Q293" t="str">
        <f>VLOOKUP(B293,Code!$A$2:$B$3,2,0)</f>
        <v>maennlich</v>
      </c>
    </row>
    <row r="294" spans="1:17" x14ac:dyDescent="0.25">
      <c r="A294">
        <v>1112</v>
      </c>
      <c r="B294">
        <v>1</v>
      </c>
      <c r="C294" s="1">
        <v>25526</v>
      </c>
      <c r="D294">
        <v>1</v>
      </c>
      <c r="E294">
        <v>2</v>
      </c>
      <c r="F294">
        <v>3</v>
      </c>
      <c r="G294" t="s">
        <v>10</v>
      </c>
      <c r="H294">
        <v>40</v>
      </c>
      <c r="I294">
        <v>52352</v>
      </c>
      <c r="J294">
        <v>54400</v>
      </c>
      <c r="K294" s="3">
        <f>I294*Code!$F$1</f>
        <v>56540.160000000003</v>
      </c>
      <c r="L294" s="2">
        <f t="shared" si="13"/>
        <v>27.266666666666666</v>
      </c>
      <c r="M294">
        <f t="shared" ca="1" si="12"/>
        <v>46</v>
      </c>
      <c r="N294" t="str">
        <f t="shared" si="14"/>
        <v>ÖF</v>
      </c>
      <c r="O294" t="str">
        <f>VLOOKUP(E294,Code!$A$8:$B$11,2,FALSE)</f>
        <v>Fachhochschulabschluss</v>
      </c>
      <c r="P294" t="str">
        <f>VLOOKUP(I294,Code!$A$29:$B$33,2,TRUE)</f>
        <v>50000 bis 100000</v>
      </c>
      <c r="Q294" t="str">
        <f>VLOOKUP(B294,Code!$A$2:$B$3,2,0)</f>
        <v>maennlich</v>
      </c>
    </row>
    <row r="295" spans="1:17" x14ac:dyDescent="0.25">
      <c r="A295">
        <v>1100</v>
      </c>
      <c r="B295">
        <v>1</v>
      </c>
      <c r="C295" s="1">
        <v>20735</v>
      </c>
      <c r="D295">
        <v>1</v>
      </c>
      <c r="E295">
        <v>2</v>
      </c>
      <c r="F295">
        <v>4</v>
      </c>
      <c r="G295" t="s">
        <v>19</v>
      </c>
      <c r="H295">
        <v>40</v>
      </c>
      <c r="I295">
        <v>52208</v>
      </c>
      <c r="J295">
        <v>20600</v>
      </c>
      <c r="K295" s="3">
        <f>I295*Code!$F$1</f>
        <v>56384.640000000007</v>
      </c>
      <c r="L295" s="2">
        <f t="shared" si="13"/>
        <v>27.191666666666666</v>
      </c>
      <c r="M295">
        <f t="shared" ca="1" si="12"/>
        <v>59</v>
      </c>
      <c r="N295" t="str">
        <f t="shared" si="14"/>
        <v>FI</v>
      </c>
      <c r="O295" t="str">
        <f>VLOOKUP(E295,Code!$A$8:$B$11,2,FALSE)</f>
        <v>Fachhochschulabschluss</v>
      </c>
      <c r="P295" t="str">
        <f>VLOOKUP(I295,Code!$A$29:$B$33,2,TRUE)</f>
        <v>50000 bis 100000</v>
      </c>
      <c r="Q295" t="str">
        <f>VLOOKUP(B295,Code!$A$2:$B$3,2,0)</f>
        <v>maennlich</v>
      </c>
    </row>
    <row r="296" spans="1:17" x14ac:dyDescent="0.25">
      <c r="A296">
        <v>239</v>
      </c>
      <c r="B296">
        <v>1</v>
      </c>
      <c r="C296" s="1">
        <v>24711</v>
      </c>
      <c r="D296">
        <v>1</v>
      </c>
      <c r="E296">
        <v>1</v>
      </c>
      <c r="F296">
        <v>4</v>
      </c>
      <c r="G296" t="s">
        <v>11</v>
      </c>
      <c r="H296">
        <v>35</v>
      </c>
      <c r="I296">
        <v>52200</v>
      </c>
      <c r="J296">
        <v>565537</v>
      </c>
      <c r="K296" s="3">
        <f>I296*Code!$F$1</f>
        <v>56376.000000000007</v>
      </c>
      <c r="L296" s="2">
        <f t="shared" si="13"/>
        <v>31.071428571428573</v>
      </c>
      <c r="M296">
        <f t="shared" ca="1" si="12"/>
        <v>48</v>
      </c>
      <c r="N296" t="str">
        <f t="shared" si="14"/>
        <v>IT</v>
      </c>
      <c r="O296" t="str">
        <f>VLOOKUP(E296,Code!$A$8:$B$11,2,FALSE)</f>
        <v>Hochschulabschluss</v>
      </c>
      <c r="P296" t="str">
        <f>VLOOKUP(I296,Code!$A$29:$B$33,2,TRUE)</f>
        <v>50000 bis 100000</v>
      </c>
      <c r="Q296" t="str">
        <f>VLOOKUP(B296,Code!$A$2:$B$3,2,0)</f>
        <v>maennlich</v>
      </c>
    </row>
    <row r="297" spans="1:17" x14ac:dyDescent="0.25">
      <c r="A297">
        <v>464</v>
      </c>
      <c r="B297">
        <v>1</v>
      </c>
      <c r="C297" s="1">
        <v>26335</v>
      </c>
      <c r="D297">
        <v>1</v>
      </c>
      <c r="E297">
        <v>4</v>
      </c>
      <c r="F297">
        <v>5</v>
      </c>
      <c r="G297" t="s">
        <v>13</v>
      </c>
      <c r="H297">
        <v>35</v>
      </c>
      <c r="I297">
        <v>52160</v>
      </c>
      <c r="J297">
        <v>28064</v>
      </c>
      <c r="K297" s="3">
        <f>I297*Code!$F$1</f>
        <v>56332.800000000003</v>
      </c>
      <c r="L297" s="2">
        <f t="shared" si="13"/>
        <v>31.047619047619047</v>
      </c>
      <c r="M297">
        <f t="shared" ca="1" si="12"/>
        <v>44</v>
      </c>
      <c r="N297" t="str">
        <f t="shared" si="14"/>
        <v>IN</v>
      </c>
      <c r="O297" t="str">
        <f>VLOOKUP(E297,Code!$A$8:$B$11,2,FALSE)</f>
        <v>Lehrabschluss</v>
      </c>
      <c r="P297" t="str">
        <f>VLOOKUP(I297,Code!$A$29:$B$33,2,TRUE)</f>
        <v>50000 bis 100000</v>
      </c>
      <c r="Q297" t="str">
        <f>VLOOKUP(B297,Code!$A$2:$B$3,2,0)</f>
        <v>maennlich</v>
      </c>
    </row>
    <row r="298" spans="1:17" x14ac:dyDescent="0.25">
      <c r="A298">
        <v>397</v>
      </c>
      <c r="B298">
        <v>1</v>
      </c>
      <c r="C298" s="1">
        <v>28078</v>
      </c>
      <c r="D298">
        <v>1</v>
      </c>
      <c r="E298">
        <v>2</v>
      </c>
      <c r="F298">
        <v>3</v>
      </c>
      <c r="G298" t="s">
        <v>10</v>
      </c>
      <c r="H298">
        <v>39</v>
      </c>
      <c r="I298">
        <v>52144</v>
      </c>
      <c r="J298">
        <v>69331</v>
      </c>
      <c r="K298" s="3">
        <f>I298*Code!$F$1</f>
        <v>56315.520000000004</v>
      </c>
      <c r="L298" s="2">
        <f t="shared" si="13"/>
        <v>27.854700854700855</v>
      </c>
      <c r="M298">
        <f t="shared" ca="1" si="12"/>
        <v>39</v>
      </c>
      <c r="N298" t="str">
        <f t="shared" si="14"/>
        <v>ÖF</v>
      </c>
      <c r="O298" t="str">
        <f>VLOOKUP(E298,Code!$A$8:$B$11,2,FALSE)</f>
        <v>Fachhochschulabschluss</v>
      </c>
      <c r="P298" t="str">
        <f>VLOOKUP(I298,Code!$A$29:$B$33,2,TRUE)</f>
        <v>50000 bis 100000</v>
      </c>
      <c r="Q298" t="str">
        <f>VLOOKUP(B298,Code!$A$2:$B$3,2,0)</f>
        <v>maennlich</v>
      </c>
    </row>
    <row r="299" spans="1:17" x14ac:dyDescent="0.25">
      <c r="A299">
        <v>243</v>
      </c>
      <c r="B299">
        <v>2</v>
      </c>
      <c r="C299" s="1">
        <v>21473</v>
      </c>
      <c r="D299">
        <v>1</v>
      </c>
      <c r="E299">
        <v>2</v>
      </c>
      <c r="F299">
        <v>3</v>
      </c>
      <c r="G299" t="s">
        <v>10</v>
      </c>
      <c r="H299">
        <v>39</v>
      </c>
      <c r="I299">
        <v>52084</v>
      </c>
      <c r="J299">
        <v>249794</v>
      </c>
      <c r="K299" s="3">
        <f>I299*Code!$F$1</f>
        <v>56250.720000000001</v>
      </c>
      <c r="L299" s="2">
        <f t="shared" si="13"/>
        <v>27.822649572649574</v>
      </c>
      <c r="M299">
        <f t="shared" ca="1" si="12"/>
        <v>57</v>
      </c>
      <c r="N299" t="str">
        <f t="shared" si="14"/>
        <v>ÖF</v>
      </c>
      <c r="O299" t="str">
        <f>VLOOKUP(E299,Code!$A$8:$B$11,2,FALSE)</f>
        <v>Fachhochschulabschluss</v>
      </c>
      <c r="P299" t="str">
        <f>VLOOKUP(I299,Code!$A$29:$B$33,2,TRUE)</f>
        <v>50000 bis 100000</v>
      </c>
      <c r="Q299" t="str">
        <f>VLOOKUP(B299,Code!$A$2:$B$3,2,0)</f>
        <v>weiblich</v>
      </c>
    </row>
    <row r="300" spans="1:17" x14ac:dyDescent="0.25">
      <c r="A300">
        <v>291</v>
      </c>
      <c r="B300">
        <v>1</v>
      </c>
      <c r="C300" s="1">
        <v>31717</v>
      </c>
      <c r="D300">
        <v>1</v>
      </c>
      <c r="E300">
        <v>2</v>
      </c>
      <c r="F300">
        <v>3</v>
      </c>
      <c r="G300" t="s">
        <v>10</v>
      </c>
      <c r="H300">
        <v>38</v>
      </c>
      <c r="I300">
        <v>52060</v>
      </c>
      <c r="J300">
        <v>98775</v>
      </c>
      <c r="K300" s="3">
        <f>I300*Code!$F$1</f>
        <v>56224.800000000003</v>
      </c>
      <c r="L300" s="2">
        <f t="shared" si="13"/>
        <v>28.541666666666668</v>
      </c>
      <c r="M300">
        <f t="shared" ca="1" si="12"/>
        <v>29</v>
      </c>
      <c r="N300" t="str">
        <f t="shared" si="14"/>
        <v>ÖF</v>
      </c>
      <c r="O300" t="str">
        <f>VLOOKUP(E300,Code!$A$8:$B$11,2,FALSE)</f>
        <v>Fachhochschulabschluss</v>
      </c>
      <c r="P300" t="str">
        <f>VLOOKUP(I300,Code!$A$29:$B$33,2,TRUE)</f>
        <v>50000 bis 100000</v>
      </c>
      <c r="Q300" t="str">
        <f>VLOOKUP(B300,Code!$A$2:$B$3,2,0)</f>
        <v>maennlich</v>
      </c>
    </row>
    <row r="301" spans="1:17" x14ac:dyDescent="0.25">
      <c r="A301">
        <v>840</v>
      </c>
      <c r="B301">
        <v>2</v>
      </c>
      <c r="C301" s="1">
        <v>24845</v>
      </c>
      <c r="D301">
        <v>1</v>
      </c>
      <c r="E301">
        <v>1</v>
      </c>
      <c r="F301">
        <v>2</v>
      </c>
      <c r="G301" t="s">
        <v>11</v>
      </c>
      <c r="H301">
        <v>55</v>
      </c>
      <c r="I301">
        <v>52020</v>
      </c>
      <c r="J301">
        <v>25500</v>
      </c>
      <c r="K301" s="3">
        <f>I301*Code!$F$1</f>
        <v>56181.600000000006</v>
      </c>
      <c r="L301" s="2">
        <f t="shared" si="13"/>
        <v>19.704545454545453</v>
      </c>
      <c r="M301">
        <f t="shared" ca="1" si="12"/>
        <v>48</v>
      </c>
      <c r="N301" t="str">
        <f t="shared" si="14"/>
        <v>IT</v>
      </c>
      <c r="O301" t="str">
        <f>VLOOKUP(E301,Code!$A$8:$B$11,2,FALSE)</f>
        <v>Hochschulabschluss</v>
      </c>
      <c r="P301" t="str">
        <f>VLOOKUP(I301,Code!$A$29:$B$33,2,TRUE)</f>
        <v>50000 bis 100000</v>
      </c>
      <c r="Q301" t="str">
        <f>VLOOKUP(B301,Code!$A$2:$B$3,2,0)</f>
        <v>weiblich</v>
      </c>
    </row>
    <row r="302" spans="1:17" x14ac:dyDescent="0.25">
      <c r="A302">
        <v>786</v>
      </c>
      <c r="B302">
        <v>1</v>
      </c>
      <c r="C302" s="1">
        <v>27553</v>
      </c>
      <c r="D302">
        <v>1</v>
      </c>
      <c r="E302">
        <v>4</v>
      </c>
      <c r="F302">
        <v>5</v>
      </c>
      <c r="G302" t="s">
        <v>13</v>
      </c>
      <c r="H302">
        <v>35</v>
      </c>
      <c r="I302">
        <v>51912</v>
      </c>
      <c r="J302">
        <v>187500</v>
      </c>
      <c r="K302" s="3">
        <f>I302*Code!$F$1</f>
        <v>56064.960000000006</v>
      </c>
      <c r="L302" s="2">
        <f t="shared" si="13"/>
        <v>30.9</v>
      </c>
      <c r="M302">
        <f t="shared" ca="1" si="12"/>
        <v>40</v>
      </c>
      <c r="N302" t="str">
        <f t="shared" si="14"/>
        <v>IN</v>
      </c>
      <c r="O302" t="str">
        <f>VLOOKUP(E302,Code!$A$8:$B$11,2,FALSE)</f>
        <v>Lehrabschluss</v>
      </c>
      <c r="P302" t="str">
        <f>VLOOKUP(I302,Code!$A$29:$B$33,2,TRUE)</f>
        <v>50000 bis 100000</v>
      </c>
      <c r="Q302" t="str">
        <f>VLOOKUP(B302,Code!$A$2:$B$3,2,0)</f>
        <v>maennlich</v>
      </c>
    </row>
    <row r="303" spans="1:17" x14ac:dyDescent="0.25">
      <c r="A303">
        <v>507</v>
      </c>
      <c r="B303">
        <v>1</v>
      </c>
      <c r="C303" s="1">
        <v>29363</v>
      </c>
      <c r="D303">
        <v>1</v>
      </c>
      <c r="E303">
        <v>1</v>
      </c>
      <c r="F303">
        <v>3</v>
      </c>
      <c r="G303" t="s">
        <v>10</v>
      </c>
      <c r="H303">
        <v>39</v>
      </c>
      <c r="I303">
        <v>51828</v>
      </c>
      <c r="J303">
        <v>198</v>
      </c>
      <c r="K303" s="3">
        <f>I303*Code!$F$1</f>
        <v>55974.240000000005</v>
      </c>
      <c r="L303" s="2">
        <f t="shared" si="13"/>
        <v>27.685897435897434</v>
      </c>
      <c r="M303">
        <f t="shared" ca="1" si="12"/>
        <v>35</v>
      </c>
      <c r="N303" t="str">
        <f t="shared" si="14"/>
        <v>ÖF</v>
      </c>
      <c r="O303" t="str">
        <f>VLOOKUP(E303,Code!$A$8:$B$11,2,FALSE)</f>
        <v>Hochschulabschluss</v>
      </c>
      <c r="P303" t="str">
        <f>VLOOKUP(I303,Code!$A$29:$B$33,2,TRUE)</f>
        <v>50000 bis 100000</v>
      </c>
      <c r="Q303" t="str">
        <f>VLOOKUP(B303,Code!$A$2:$B$3,2,0)</f>
        <v>maennlich</v>
      </c>
    </row>
    <row r="304" spans="1:17" x14ac:dyDescent="0.25">
      <c r="A304">
        <v>570</v>
      </c>
      <c r="B304">
        <v>2</v>
      </c>
      <c r="C304" s="1">
        <v>20600</v>
      </c>
      <c r="D304">
        <v>1</v>
      </c>
      <c r="E304">
        <v>4</v>
      </c>
      <c r="F304">
        <v>4</v>
      </c>
      <c r="G304" t="s">
        <v>23</v>
      </c>
      <c r="H304">
        <v>34</v>
      </c>
      <c r="I304">
        <v>51820</v>
      </c>
      <c r="J304">
        <v>523450</v>
      </c>
      <c r="K304" s="3">
        <f>I304*Code!$F$1</f>
        <v>55965.600000000006</v>
      </c>
      <c r="L304" s="2">
        <f t="shared" si="13"/>
        <v>31.752450980392158</v>
      </c>
      <c r="M304">
        <f t="shared" ca="1" si="12"/>
        <v>59</v>
      </c>
      <c r="N304" t="str">
        <f t="shared" si="14"/>
        <v>SO</v>
      </c>
      <c r="O304" t="str">
        <f>VLOOKUP(E304,Code!$A$8:$B$11,2,FALSE)</f>
        <v>Lehrabschluss</v>
      </c>
      <c r="P304" t="str">
        <f>VLOOKUP(I304,Code!$A$29:$B$33,2,TRUE)</f>
        <v>50000 bis 100000</v>
      </c>
      <c r="Q304" t="str">
        <f>VLOOKUP(B304,Code!$A$2:$B$3,2,0)</f>
        <v>weiblich</v>
      </c>
    </row>
    <row r="305" spans="1:17" x14ac:dyDescent="0.25">
      <c r="A305">
        <v>1047</v>
      </c>
      <c r="B305">
        <v>2</v>
      </c>
      <c r="C305" s="1">
        <v>31826</v>
      </c>
      <c r="D305">
        <v>1</v>
      </c>
      <c r="E305">
        <v>1</v>
      </c>
      <c r="F305">
        <v>4</v>
      </c>
      <c r="G305" t="s">
        <v>9</v>
      </c>
      <c r="H305">
        <v>35</v>
      </c>
      <c r="I305">
        <v>51732</v>
      </c>
      <c r="J305">
        <v>0</v>
      </c>
      <c r="K305" s="3">
        <f>I305*Code!$F$1</f>
        <v>55870.560000000005</v>
      </c>
      <c r="L305" s="2">
        <f t="shared" si="13"/>
        <v>30.792857142857144</v>
      </c>
      <c r="M305">
        <f t="shared" ca="1" si="12"/>
        <v>29</v>
      </c>
      <c r="N305" t="str">
        <f t="shared" si="14"/>
        <v>SO</v>
      </c>
      <c r="O305" t="str">
        <f>VLOOKUP(E305,Code!$A$8:$B$11,2,FALSE)</f>
        <v>Hochschulabschluss</v>
      </c>
      <c r="P305" t="str">
        <f>VLOOKUP(I305,Code!$A$29:$B$33,2,TRUE)</f>
        <v>50000 bis 100000</v>
      </c>
      <c r="Q305" t="str">
        <f>VLOOKUP(B305,Code!$A$2:$B$3,2,0)</f>
        <v>weiblich</v>
      </c>
    </row>
    <row r="306" spans="1:17" x14ac:dyDescent="0.25">
      <c r="A306">
        <v>90</v>
      </c>
      <c r="B306">
        <v>1</v>
      </c>
      <c r="C306" s="1">
        <v>25301</v>
      </c>
      <c r="D306">
        <v>1</v>
      </c>
      <c r="E306">
        <v>4</v>
      </c>
      <c r="F306">
        <v>5</v>
      </c>
      <c r="G306" t="s">
        <v>13</v>
      </c>
      <c r="H306">
        <v>35</v>
      </c>
      <c r="I306">
        <v>51628</v>
      </c>
      <c r="J306">
        <v>2000</v>
      </c>
      <c r="K306" s="3">
        <f>I306*Code!$F$1</f>
        <v>55758.240000000005</v>
      </c>
      <c r="L306" s="2">
        <f t="shared" si="13"/>
        <v>30.730952380952381</v>
      </c>
      <c r="M306">
        <f t="shared" ca="1" si="12"/>
        <v>46</v>
      </c>
      <c r="N306" t="str">
        <f t="shared" si="14"/>
        <v>IN</v>
      </c>
      <c r="O306" t="str">
        <f>VLOOKUP(E306,Code!$A$8:$B$11,2,FALSE)</f>
        <v>Lehrabschluss</v>
      </c>
      <c r="P306" t="str">
        <f>VLOOKUP(I306,Code!$A$29:$B$33,2,TRUE)</f>
        <v>50000 bis 100000</v>
      </c>
      <c r="Q306" t="str">
        <f>VLOOKUP(B306,Code!$A$2:$B$3,2,0)</f>
        <v>maennlich</v>
      </c>
    </row>
    <row r="307" spans="1:17" x14ac:dyDescent="0.25">
      <c r="A307">
        <v>137</v>
      </c>
      <c r="B307">
        <v>1</v>
      </c>
      <c r="C307" s="1">
        <v>22383</v>
      </c>
      <c r="D307">
        <v>1</v>
      </c>
      <c r="E307">
        <v>2</v>
      </c>
      <c r="F307">
        <v>3</v>
      </c>
      <c r="G307" t="s">
        <v>10</v>
      </c>
      <c r="H307">
        <v>40</v>
      </c>
      <c r="I307">
        <v>51560</v>
      </c>
      <c r="J307">
        <v>130226</v>
      </c>
      <c r="K307" s="3">
        <f>I307*Code!$F$1</f>
        <v>55684.800000000003</v>
      </c>
      <c r="L307" s="2">
        <f t="shared" si="13"/>
        <v>26.854166666666668</v>
      </c>
      <c r="M307">
        <f t="shared" ca="1" si="12"/>
        <v>54</v>
      </c>
      <c r="N307" t="str">
        <f t="shared" si="14"/>
        <v>ÖF</v>
      </c>
      <c r="O307" t="str">
        <f>VLOOKUP(E307,Code!$A$8:$B$11,2,FALSE)</f>
        <v>Fachhochschulabschluss</v>
      </c>
      <c r="P307" t="str">
        <f>VLOOKUP(I307,Code!$A$29:$B$33,2,TRUE)</f>
        <v>50000 bis 100000</v>
      </c>
      <c r="Q307" t="str">
        <f>VLOOKUP(B307,Code!$A$2:$B$3,2,0)</f>
        <v>maennlich</v>
      </c>
    </row>
    <row r="308" spans="1:17" x14ac:dyDescent="0.25">
      <c r="A308">
        <v>665</v>
      </c>
      <c r="B308">
        <v>2</v>
      </c>
      <c r="C308" s="1">
        <v>23386</v>
      </c>
      <c r="D308">
        <v>1</v>
      </c>
      <c r="E308">
        <v>1</v>
      </c>
      <c r="F308">
        <v>4</v>
      </c>
      <c r="G308" t="s">
        <v>14</v>
      </c>
      <c r="H308">
        <v>39</v>
      </c>
      <c r="I308">
        <v>51464</v>
      </c>
      <c r="J308">
        <v>278562</v>
      </c>
      <c r="K308" s="3">
        <f>I308*Code!$F$1</f>
        <v>55581.120000000003</v>
      </c>
      <c r="L308" s="2">
        <f t="shared" si="13"/>
        <v>27.491452991452991</v>
      </c>
      <c r="M308">
        <f t="shared" ca="1" si="12"/>
        <v>52</v>
      </c>
      <c r="N308" t="str">
        <f t="shared" si="14"/>
        <v>CO</v>
      </c>
      <c r="O308" t="str">
        <f>VLOOKUP(E308,Code!$A$8:$B$11,2,FALSE)</f>
        <v>Hochschulabschluss</v>
      </c>
      <c r="P308" t="str">
        <f>VLOOKUP(I308,Code!$A$29:$B$33,2,TRUE)</f>
        <v>50000 bis 100000</v>
      </c>
      <c r="Q308" t="str">
        <f>VLOOKUP(B308,Code!$A$2:$B$3,2,0)</f>
        <v>weiblich</v>
      </c>
    </row>
    <row r="309" spans="1:17" x14ac:dyDescent="0.25">
      <c r="A309">
        <v>284</v>
      </c>
      <c r="B309">
        <v>1</v>
      </c>
      <c r="C309" s="1">
        <v>29541</v>
      </c>
      <c r="D309">
        <v>1</v>
      </c>
      <c r="E309">
        <v>4</v>
      </c>
      <c r="F309">
        <v>5</v>
      </c>
      <c r="G309" t="s">
        <v>13</v>
      </c>
      <c r="H309">
        <v>35</v>
      </c>
      <c r="I309">
        <v>51460</v>
      </c>
      <c r="J309">
        <v>75600</v>
      </c>
      <c r="K309" s="3">
        <f>I309*Code!$F$1</f>
        <v>55576.800000000003</v>
      </c>
      <c r="L309" s="2">
        <f t="shared" si="13"/>
        <v>30.63095238095238</v>
      </c>
      <c r="M309">
        <f t="shared" ca="1" si="12"/>
        <v>35</v>
      </c>
      <c r="N309" t="str">
        <f t="shared" si="14"/>
        <v>IN</v>
      </c>
      <c r="O309" t="str">
        <f>VLOOKUP(E309,Code!$A$8:$B$11,2,FALSE)</f>
        <v>Lehrabschluss</v>
      </c>
      <c r="P309" t="str">
        <f>VLOOKUP(I309,Code!$A$29:$B$33,2,TRUE)</f>
        <v>50000 bis 100000</v>
      </c>
      <c r="Q309" t="str">
        <f>VLOOKUP(B309,Code!$A$2:$B$3,2,0)</f>
        <v>maennlich</v>
      </c>
    </row>
    <row r="310" spans="1:17" x14ac:dyDescent="0.25">
      <c r="A310">
        <v>690</v>
      </c>
      <c r="B310">
        <v>1</v>
      </c>
      <c r="C310" s="1">
        <v>27497</v>
      </c>
      <c r="D310">
        <v>1</v>
      </c>
      <c r="E310">
        <v>3</v>
      </c>
      <c r="F310">
        <v>4</v>
      </c>
      <c r="G310" t="s">
        <v>26</v>
      </c>
      <c r="H310">
        <v>37</v>
      </c>
      <c r="I310">
        <v>51396</v>
      </c>
      <c r="J310">
        <v>187420</v>
      </c>
      <c r="K310" s="3">
        <f>I310*Code!$F$1</f>
        <v>55507.68</v>
      </c>
      <c r="L310" s="2">
        <f t="shared" si="13"/>
        <v>28.939189189189189</v>
      </c>
      <c r="M310">
        <f t="shared" ca="1" si="12"/>
        <v>40</v>
      </c>
      <c r="N310" t="str">
        <f t="shared" si="14"/>
        <v>IT</v>
      </c>
      <c r="O310" t="str">
        <f>VLOOKUP(E310,Code!$A$8:$B$11,2,FALSE)</f>
        <v>Meister</v>
      </c>
      <c r="P310" t="str">
        <f>VLOOKUP(I310,Code!$A$29:$B$33,2,TRUE)</f>
        <v>50000 bis 100000</v>
      </c>
      <c r="Q310" t="str">
        <f>VLOOKUP(B310,Code!$A$2:$B$3,2,0)</f>
        <v>maennlich</v>
      </c>
    </row>
    <row r="311" spans="1:17" x14ac:dyDescent="0.25">
      <c r="A311">
        <v>817</v>
      </c>
      <c r="B311">
        <v>2</v>
      </c>
      <c r="C311" s="1">
        <v>30182</v>
      </c>
      <c r="D311">
        <v>1</v>
      </c>
      <c r="E311">
        <v>4</v>
      </c>
      <c r="F311">
        <v>4</v>
      </c>
      <c r="G311" t="s">
        <v>26</v>
      </c>
      <c r="H311">
        <v>38</v>
      </c>
      <c r="I311">
        <v>51224</v>
      </c>
      <c r="J311">
        <v>281641</v>
      </c>
      <c r="K311" s="3">
        <f>I311*Code!$F$1</f>
        <v>55321.920000000006</v>
      </c>
      <c r="L311" s="2">
        <f t="shared" si="13"/>
        <v>28.083333333333332</v>
      </c>
      <c r="M311">
        <f t="shared" ca="1" si="12"/>
        <v>33</v>
      </c>
      <c r="N311" t="str">
        <f t="shared" si="14"/>
        <v>IT</v>
      </c>
      <c r="O311" t="str">
        <f>VLOOKUP(E311,Code!$A$8:$B$11,2,FALSE)</f>
        <v>Lehrabschluss</v>
      </c>
      <c r="P311" t="str">
        <f>VLOOKUP(I311,Code!$A$29:$B$33,2,TRUE)</f>
        <v>50000 bis 100000</v>
      </c>
      <c r="Q311" t="str">
        <f>VLOOKUP(B311,Code!$A$2:$B$3,2,0)</f>
        <v>weiblich</v>
      </c>
    </row>
    <row r="312" spans="1:17" x14ac:dyDescent="0.25">
      <c r="A312">
        <v>626</v>
      </c>
      <c r="B312">
        <v>1</v>
      </c>
      <c r="C312" s="1">
        <v>26949</v>
      </c>
      <c r="D312">
        <v>1</v>
      </c>
      <c r="E312">
        <v>4</v>
      </c>
      <c r="F312">
        <v>5</v>
      </c>
      <c r="G312" t="s">
        <v>13</v>
      </c>
      <c r="H312">
        <v>38</v>
      </c>
      <c r="I312">
        <v>51076</v>
      </c>
      <c r="J312">
        <v>315600</v>
      </c>
      <c r="K312" s="3">
        <f>I312*Code!$F$1</f>
        <v>55162.080000000002</v>
      </c>
      <c r="L312" s="2">
        <f t="shared" si="13"/>
        <v>28.00219298245614</v>
      </c>
      <c r="M312">
        <f t="shared" ca="1" si="12"/>
        <v>42</v>
      </c>
      <c r="N312" t="str">
        <f t="shared" si="14"/>
        <v>IN</v>
      </c>
      <c r="O312" t="str">
        <f>VLOOKUP(E312,Code!$A$8:$B$11,2,FALSE)</f>
        <v>Lehrabschluss</v>
      </c>
      <c r="P312" t="str">
        <f>VLOOKUP(I312,Code!$A$29:$B$33,2,TRUE)</f>
        <v>50000 bis 100000</v>
      </c>
      <c r="Q312" t="str">
        <f>VLOOKUP(B312,Code!$A$2:$B$3,2,0)</f>
        <v>maennlich</v>
      </c>
    </row>
    <row r="313" spans="1:17" x14ac:dyDescent="0.25">
      <c r="A313">
        <v>574</v>
      </c>
      <c r="B313">
        <v>2</v>
      </c>
      <c r="C313" s="1">
        <v>23120</v>
      </c>
      <c r="D313">
        <v>1</v>
      </c>
      <c r="E313">
        <v>1</v>
      </c>
      <c r="F313">
        <v>4</v>
      </c>
      <c r="G313" t="s">
        <v>9</v>
      </c>
      <c r="H313">
        <v>39</v>
      </c>
      <c r="I313">
        <v>51044</v>
      </c>
      <c r="J313">
        <v>800</v>
      </c>
      <c r="K313" s="3">
        <f>I313*Code!$F$1</f>
        <v>55127.520000000004</v>
      </c>
      <c r="L313" s="2">
        <f t="shared" si="13"/>
        <v>27.267094017094017</v>
      </c>
      <c r="M313">
        <f t="shared" ca="1" si="12"/>
        <v>52</v>
      </c>
      <c r="N313" t="str">
        <f t="shared" si="14"/>
        <v>SO</v>
      </c>
      <c r="O313" t="str">
        <f>VLOOKUP(E313,Code!$A$8:$B$11,2,FALSE)</f>
        <v>Hochschulabschluss</v>
      </c>
      <c r="P313" t="str">
        <f>VLOOKUP(I313,Code!$A$29:$B$33,2,TRUE)</f>
        <v>50000 bis 100000</v>
      </c>
      <c r="Q313" t="str">
        <f>VLOOKUP(B313,Code!$A$2:$B$3,2,0)</f>
        <v>weiblich</v>
      </c>
    </row>
    <row r="314" spans="1:17" x14ac:dyDescent="0.25">
      <c r="A314">
        <v>930</v>
      </c>
      <c r="B314">
        <v>1</v>
      </c>
      <c r="C314" s="1">
        <v>22838</v>
      </c>
      <c r="D314">
        <v>1</v>
      </c>
      <c r="E314">
        <v>3</v>
      </c>
      <c r="F314">
        <v>4</v>
      </c>
      <c r="G314" t="s">
        <v>9</v>
      </c>
      <c r="H314">
        <v>39</v>
      </c>
      <c r="I314">
        <v>51044</v>
      </c>
      <c r="J314">
        <v>227729</v>
      </c>
      <c r="K314" s="3">
        <f>I314*Code!$F$1</f>
        <v>55127.520000000004</v>
      </c>
      <c r="L314" s="2">
        <f t="shared" si="13"/>
        <v>27.267094017094017</v>
      </c>
      <c r="M314">
        <f t="shared" ca="1" si="12"/>
        <v>53</v>
      </c>
      <c r="N314" t="str">
        <f t="shared" si="14"/>
        <v>SO</v>
      </c>
      <c r="O314" t="str">
        <f>VLOOKUP(E314,Code!$A$8:$B$11,2,FALSE)</f>
        <v>Meister</v>
      </c>
      <c r="P314" t="str">
        <f>VLOOKUP(I314,Code!$A$29:$B$33,2,TRUE)</f>
        <v>50000 bis 100000</v>
      </c>
      <c r="Q314" t="str">
        <f>VLOOKUP(B314,Code!$A$2:$B$3,2,0)</f>
        <v>maennlich</v>
      </c>
    </row>
    <row r="315" spans="1:17" x14ac:dyDescent="0.25">
      <c r="A315">
        <v>209</v>
      </c>
      <c r="B315">
        <v>2</v>
      </c>
      <c r="C315" s="1">
        <v>23659</v>
      </c>
      <c r="D315">
        <v>1</v>
      </c>
      <c r="E315">
        <v>4</v>
      </c>
      <c r="F315">
        <v>4</v>
      </c>
      <c r="G315" t="s">
        <v>11</v>
      </c>
      <c r="H315">
        <v>39</v>
      </c>
      <c r="I315">
        <v>50876</v>
      </c>
      <c r="J315">
        <v>182900</v>
      </c>
      <c r="K315" s="3">
        <f>I315*Code!$F$1</f>
        <v>54946.080000000002</v>
      </c>
      <c r="L315" s="2">
        <f t="shared" si="13"/>
        <v>27.177350427350426</v>
      </c>
      <c r="M315">
        <f t="shared" ca="1" si="12"/>
        <v>51</v>
      </c>
      <c r="N315" t="str">
        <f t="shared" si="14"/>
        <v>IT</v>
      </c>
      <c r="O315" t="str">
        <f>VLOOKUP(E315,Code!$A$8:$B$11,2,FALSE)</f>
        <v>Lehrabschluss</v>
      </c>
      <c r="P315" t="str">
        <f>VLOOKUP(I315,Code!$A$29:$B$33,2,TRUE)</f>
        <v>50000 bis 100000</v>
      </c>
      <c r="Q315" t="str">
        <f>VLOOKUP(B315,Code!$A$2:$B$3,2,0)</f>
        <v>weiblich</v>
      </c>
    </row>
    <row r="316" spans="1:17" x14ac:dyDescent="0.25">
      <c r="A316">
        <v>540</v>
      </c>
      <c r="B316">
        <v>1</v>
      </c>
      <c r="C316" s="1">
        <v>20475</v>
      </c>
      <c r="D316">
        <v>1</v>
      </c>
      <c r="E316">
        <v>3</v>
      </c>
      <c r="F316">
        <v>2</v>
      </c>
      <c r="G316" t="s">
        <v>22</v>
      </c>
      <c r="H316">
        <v>60</v>
      </c>
      <c r="I316">
        <v>50852</v>
      </c>
      <c r="J316">
        <v>433919</v>
      </c>
      <c r="K316" s="3">
        <f>I316*Code!$F$1</f>
        <v>54920.160000000003</v>
      </c>
      <c r="L316" s="2">
        <f t="shared" si="13"/>
        <v>17.656944444444445</v>
      </c>
      <c r="M316">
        <f t="shared" ca="1" si="12"/>
        <v>60</v>
      </c>
      <c r="N316" t="str">
        <f t="shared" si="14"/>
        <v>FI</v>
      </c>
      <c r="O316" t="str">
        <f>VLOOKUP(E316,Code!$A$8:$B$11,2,FALSE)</f>
        <v>Meister</v>
      </c>
      <c r="P316" t="str">
        <f>VLOOKUP(I316,Code!$A$29:$B$33,2,TRUE)</f>
        <v>50000 bis 100000</v>
      </c>
      <c r="Q316" t="str">
        <f>VLOOKUP(B316,Code!$A$2:$B$3,2,0)</f>
        <v>maennlich</v>
      </c>
    </row>
    <row r="317" spans="1:17" x14ac:dyDescent="0.25">
      <c r="A317">
        <v>445</v>
      </c>
      <c r="B317">
        <v>2</v>
      </c>
      <c r="C317" s="1">
        <v>25994</v>
      </c>
      <c r="D317">
        <v>1</v>
      </c>
      <c r="E317">
        <v>2</v>
      </c>
      <c r="F317">
        <v>2</v>
      </c>
      <c r="G317" t="s">
        <v>26</v>
      </c>
      <c r="H317">
        <v>42</v>
      </c>
      <c r="I317">
        <v>50744</v>
      </c>
      <c r="J317">
        <v>127585</v>
      </c>
      <c r="K317" s="3">
        <f>I317*Code!$F$1</f>
        <v>54803.520000000004</v>
      </c>
      <c r="L317" s="2">
        <f t="shared" si="13"/>
        <v>25.170634920634921</v>
      </c>
      <c r="M317">
        <f t="shared" ca="1" si="12"/>
        <v>45</v>
      </c>
      <c r="N317" t="str">
        <f t="shared" si="14"/>
        <v>IT</v>
      </c>
      <c r="O317" t="str">
        <f>VLOOKUP(E317,Code!$A$8:$B$11,2,FALSE)</f>
        <v>Fachhochschulabschluss</v>
      </c>
      <c r="P317" t="str">
        <f>VLOOKUP(I317,Code!$A$29:$B$33,2,TRUE)</f>
        <v>50000 bis 100000</v>
      </c>
      <c r="Q317" t="str">
        <f>VLOOKUP(B317,Code!$A$2:$B$3,2,0)</f>
        <v>weiblich</v>
      </c>
    </row>
    <row r="318" spans="1:17" x14ac:dyDescent="0.25">
      <c r="A318">
        <v>985</v>
      </c>
      <c r="B318">
        <v>1</v>
      </c>
      <c r="C318" s="1">
        <v>30645</v>
      </c>
      <c r="D318">
        <v>1</v>
      </c>
      <c r="E318">
        <v>1</v>
      </c>
      <c r="F318">
        <v>3</v>
      </c>
      <c r="G318" t="s">
        <v>10</v>
      </c>
      <c r="H318">
        <v>40</v>
      </c>
      <c r="I318">
        <v>50744</v>
      </c>
      <c r="J318">
        <v>271821</v>
      </c>
      <c r="K318" s="3">
        <f>I318*Code!$F$1</f>
        <v>54803.520000000004</v>
      </c>
      <c r="L318" s="2">
        <f t="shared" si="13"/>
        <v>26.429166666666667</v>
      </c>
      <c r="M318">
        <f t="shared" ca="1" si="12"/>
        <v>32</v>
      </c>
      <c r="N318" t="str">
        <f t="shared" si="14"/>
        <v>ÖF</v>
      </c>
      <c r="O318" t="str">
        <f>VLOOKUP(E318,Code!$A$8:$B$11,2,FALSE)</f>
        <v>Hochschulabschluss</v>
      </c>
      <c r="P318" t="str">
        <f>VLOOKUP(I318,Code!$A$29:$B$33,2,TRUE)</f>
        <v>50000 bis 100000</v>
      </c>
      <c r="Q318" t="str">
        <f>VLOOKUP(B318,Code!$A$2:$B$3,2,0)</f>
        <v>maennlich</v>
      </c>
    </row>
    <row r="319" spans="1:17" x14ac:dyDescent="0.25">
      <c r="A319">
        <v>1105</v>
      </c>
      <c r="B319">
        <v>1</v>
      </c>
      <c r="C319" s="1">
        <v>21552</v>
      </c>
      <c r="D319">
        <v>1</v>
      </c>
      <c r="E319">
        <v>1</v>
      </c>
      <c r="F319">
        <v>4</v>
      </c>
      <c r="G319" t="s">
        <v>22</v>
      </c>
      <c r="H319">
        <v>38</v>
      </c>
      <c r="I319">
        <v>50652</v>
      </c>
      <c r="J319">
        <v>70935</v>
      </c>
      <c r="K319" s="3">
        <f>I319*Code!$F$1</f>
        <v>54704.160000000003</v>
      </c>
      <c r="L319" s="2">
        <f t="shared" si="13"/>
        <v>27.769736842105264</v>
      </c>
      <c r="M319">
        <f t="shared" ca="1" si="12"/>
        <v>57</v>
      </c>
      <c r="N319" t="str">
        <f t="shared" si="14"/>
        <v>FI</v>
      </c>
      <c r="O319" t="str">
        <f>VLOOKUP(E319,Code!$A$8:$B$11,2,FALSE)</f>
        <v>Hochschulabschluss</v>
      </c>
      <c r="P319" t="str">
        <f>VLOOKUP(I319,Code!$A$29:$B$33,2,TRUE)</f>
        <v>50000 bis 100000</v>
      </c>
      <c r="Q319" t="str">
        <f>VLOOKUP(B319,Code!$A$2:$B$3,2,0)</f>
        <v>maennlich</v>
      </c>
    </row>
    <row r="320" spans="1:17" x14ac:dyDescent="0.25">
      <c r="A320">
        <v>989</v>
      </c>
      <c r="B320">
        <v>2</v>
      </c>
      <c r="C320" s="1">
        <v>22500</v>
      </c>
      <c r="D320">
        <v>1</v>
      </c>
      <c r="E320">
        <v>4</v>
      </c>
      <c r="F320">
        <v>2</v>
      </c>
      <c r="G320" t="s">
        <v>9</v>
      </c>
      <c r="H320">
        <v>40</v>
      </c>
      <c r="I320">
        <v>50356</v>
      </c>
      <c r="J320">
        <v>365000</v>
      </c>
      <c r="K320" s="3">
        <f>I320*Code!$F$1</f>
        <v>54384.480000000003</v>
      </c>
      <c r="L320" s="2">
        <f t="shared" si="13"/>
        <v>26.227083333333333</v>
      </c>
      <c r="M320">
        <f t="shared" ca="1" si="12"/>
        <v>54</v>
      </c>
      <c r="N320" t="str">
        <f t="shared" si="14"/>
        <v>SO</v>
      </c>
      <c r="O320" t="str">
        <f>VLOOKUP(E320,Code!$A$8:$B$11,2,FALSE)</f>
        <v>Lehrabschluss</v>
      </c>
      <c r="P320" t="str">
        <f>VLOOKUP(I320,Code!$A$29:$B$33,2,TRUE)</f>
        <v>50000 bis 100000</v>
      </c>
      <c r="Q320" t="str">
        <f>VLOOKUP(B320,Code!$A$2:$B$3,2,0)</f>
        <v>weiblich</v>
      </c>
    </row>
    <row r="321" spans="1:17" x14ac:dyDescent="0.25">
      <c r="A321">
        <v>353</v>
      </c>
      <c r="B321">
        <v>1</v>
      </c>
      <c r="C321" s="1">
        <v>24876</v>
      </c>
      <c r="D321">
        <v>1</v>
      </c>
      <c r="E321">
        <v>3</v>
      </c>
      <c r="F321">
        <v>4</v>
      </c>
      <c r="G321" t="s">
        <v>14</v>
      </c>
      <c r="H321">
        <v>40</v>
      </c>
      <c r="I321">
        <v>50264</v>
      </c>
      <c r="J321">
        <v>191731</v>
      </c>
      <c r="K321" s="3">
        <f>I321*Code!$F$1</f>
        <v>54285.120000000003</v>
      </c>
      <c r="L321" s="2">
        <f t="shared" si="13"/>
        <v>26.179166666666667</v>
      </c>
      <c r="M321">
        <f t="shared" ca="1" si="12"/>
        <v>48</v>
      </c>
      <c r="N321" t="str">
        <f t="shared" si="14"/>
        <v>CO</v>
      </c>
      <c r="O321" t="str">
        <f>VLOOKUP(E321,Code!$A$8:$B$11,2,FALSE)</f>
        <v>Meister</v>
      </c>
      <c r="P321" t="str">
        <f>VLOOKUP(I321,Code!$A$29:$B$33,2,TRUE)</f>
        <v>50000 bis 100000</v>
      </c>
      <c r="Q321" t="str">
        <f>VLOOKUP(B321,Code!$A$2:$B$3,2,0)</f>
        <v>maennlich</v>
      </c>
    </row>
    <row r="322" spans="1:17" x14ac:dyDescent="0.25">
      <c r="A322">
        <v>70</v>
      </c>
      <c r="B322">
        <v>2</v>
      </c>
      <c r="C322" s="1">
        <v>23125</v>
      </c>
      <c r="D322">
        <v>1</v>
      </c>
      <c r="E322">
        <v>4</v>
      </c>
      <c r="F322">
        <v>4</v>
      </c>
      <c r="G322" t="s">
        <v>19</v>
      </c>
      <c r="H322">
        <v>25</v>
      </c>
      <c r="I322">
        <v>50252</v>
      </c>
      <c r="J322">
        <v>636925</v>
      </c>
      <c r="K322" s="3">
        <f>I322*Code!$F$1</f>
        <v>54272.160000000003</v>
      </c>
      <c r="L322" s="2">
        <f t="shared" si="13"/>
        <v>41.876666666666665</v>
      </c>
      <c r="M322">
        <f t="shared" ref="M322:M385" ca="1" si="15">ROUNDDOWN(YEARFRAC(C322,TODAY(),1),0)</f>
        <v>52</v>
      </c>
      <c r="N322" t="str">
        <f t="shared" si="14"/>
        <v>FI</v>
      </c>
      <c r="O322" t="str">
        <f>VLOOKUP(E322,Code!$A$8:$B$11,2,FALSE)</f>
        <v>Lehrabschluss</v>
      </c>
      <c r="P322" t="str">
        <f>VLOOKUP(I322,Code!$A$29:$B$33,2,TRUE)</f>
        <v>50000 bis 100000</v>
      </c>
      <c r="Q322" t="str">
        <f>VLOOKUP(B322,Code!$A$2:$B$3,2,0)</f>
        <v>weiblich</v>
      </c>
    </row>
    <row r="323" spans="1:17" x14ac:dyDescent="0.25">
      <c r="A323">
        <v>287</v>
      </c>
      <c r="B323">
        <v>1</v>
      </c>
      <c r="C323" s="1">
        <v>27573</v>
      </c>
      <c r="D323">
        <v>1</v>
      </c>
      <c r="E323">
        <v>4</v>
      </c>
      <c r="F323">
        <v>5</v>
      </c>
      <c r="G323" t="s">
        <v>27</v>
      </c>
      <c r="H323">
        <v>35</v>
      </c>
      <c r="I323">
        <v>50060</v>
      </c>
      <c r="J323">
        <v>190664</v>
      </c>
      <c r="K323" s="3">
        <f>I323*Code!$F$1</f>
        <v>54064.800000000003</v>
      </c>
      <c r="L323" s="2">
        <f t="shared" ref="L323:L386" si="16">IF(H323&gt;0,I323/(12*4*H323),0)</f>
        <v>29.797619047619047</v>
      </c>
      <c r="M323">
        <f t="shared" ca="1" si="15"/>
        <v>40</v>
      </c>
      <c r="N323" t="str">
        <f t="shared" ref="N323:N386" si="17">MID(G323,2,2)</f>
        <v>IN</v>
      </c>
      <c r="O323" t="str">
        <f>VLOOKUP(E323,Code!$A$8:$B$11,2,FALSE)</f>
        <v>Lehrabschluss</v>
      </c>
      <c r="P323" t="str">
        <f>VLOOKUP(I323,Code!$A$29:$B$33,2,TRUE)</f>
        <v>50000 bis 100000</v>
      </c>
      <c r="Q323" t="str">
        <f>VLOOKUP(B323,Code!$A$2:$B$3,2,0)</f>
        <v>maennlich</v>
      </c>
    </row>
    <row r="324" spans="1:17" x14ac:dyDescent="0.25">
      <c r="A324">
        <v>1034</v>
      </c>
      <c r="B324">
        <v>1</v>
      </c>
      <c r="C324" s="1">
        <v>29637</v>
      </c>
      <c r="D324">
        <v>1</v>
      </c>
      <c r="E324">
        <v>4</v>
      </c>
      <c r="F324">
        <v>4</v>
      </c>
      <c r="G324" t="s">
        <v>22</v>
      </c>
      <c r="H324">
        <v>39</v>
      </c>
      <c r="I324">
        <v>50036</v>
      </c>
      <c r="J324">
        <v>373505</v>
      </c>
      <c r="K324" s="3">
        <f>I324*Code!$F$1</f>
        <v>54038.880000000005</v>
      </c>
      <c r="L324" s="2">
        <f t="shared" si="16"/>
        <v>26.728632478632477</v>
      </c>
      <c r="M324">
        <f t="shared" ca="1" si="15"/>
        <v>35</v>
      </c>
      <c r="N324" t="str">
        <f t="shared" si="17"/>
        <v>FI</v>
      </c>
      <c r="O324" t="str">
        <f>VLOOKUP(E324,Code!$A$8:$B$11,2,FALSE)</f>
        <v>Lehrabschluss</v>
      </c>
      <c r="P324" t="str">
        <f>VLOOKUP(I324,Code!$A$29:$B$33,2,TRUE)</f>
        <v>50000 bis 100000</v>
      </c>
      <c r="Q324" t="str">
        <f>VLOOKUP(B324,Code!$A$2:$B$3,2,0)</f>
        <v>maennlich</v>
      </c>
    </row>
    <row r="325" spans="1:17" x14ac:dyDescent="0.25">
      <c r="A325">
        <v>365</v>
      </c>
      <c r="B325">
        <v>1</v>
      </c>
      <c r="C325" s="1">
        <v>27095</v>
      </c>
      <c r="D325">
        <v>1</v>
      </c>
      <c r="E325">
        <v>4</v>
      </c>
      <c r="F325">
        <v>4</v>
      </c>
      <c r="G325" t="s">
        <v>9</v>
      </c>
      <c r="H325">
        <v>38</v>
      </c>
      <c r="I325">
        <v>49956</v>
      </c>
      <c r="J325">
        <v>6284</v>
      </c>
      <c r="K325" s="3">
        <f>I325*Code!$F$1</f>
        <v>53952.480000000003</v>
      </c>
      <c r="L325" s="2">
        <f t="shared" si="16"/>
        <v>27.388157894736842</v>
      </c>
      <c r="M325">
        <f t="shared" ca="1" si="15"/>
        <v>42</v>
      </c>
      <c r="N325" t="str">
        <f t="shared" si="17"/>
        <v>SO</v>
      </c>
      <c r="O325" t="str">
        <f>VLOOKUP(E325,Code!$A$8:$B$11,2,FALSE)</f>
        <v>Lehrabschluss</v>
      </c>
      <c r="P325" t="str">
        <f>VLOOKUP(I325,Code!$A$29:$B$33,2,TRUE)</f>
        <v>weniger als 50000</v>
      </c>
      <c r="Q325" t="str">
        <f>VLOOKUP(B325,Code!$A$2:$B$3,2,0)</f>
        <v>maennlich</v>
      </c>
    </row>
    <row r="326" spans="1:17" x14ac:dyDescent="0.25">
      <c r="A326">
        <v>343</v>
      </c>
      <c r="B326">
        <v>1</v>
      </c>
      <c r="C326" s="1">
        <v>22193</v>
      </c>
      <c r="D326">
        <v>1</v>
      </c>
      <c r="E326">
        <v>3</v>
      </c>
      <c r="F326">
        <v>3</v>
      </c>
      <c r="G326" t="s">
        <v>10</v>
      </c>
      <c r="H326">
        <v>38</v>
      </c>
      <c r="I326">
        <v>49884</v>
      </c>
      <c r="J326">
        <v>18573</v>
      </c>
      <c r="K326" s="3">
        <f>I326*Code!$F$1</f>
        <v>53874.720000000001</v>
      </c>
      <c r="L326" s="2">
        <f t="shared" si="16"/>
        <v>27.348684210526315</v>
      </c>
      <c r="M326">
        <f t="shared" ca="1" si="15"/>
        <v>55</v>
      </c>
      <c r="N326" t="str">
        <f t="shared" si="17"/>
        <v>ÖF</v>
      </c>
      <c r="O326" t="str">
        <f>VLOOKUP(E326,Code!$A$8:$B$11,2,FALSE)</f>
        <v>Meister</v>
      </c>
      <c r="P326" t="str">
        <f>VLOOKUP(I326,Code!$A$29:$B$33,2,TRUE)</f>
        <v>weniger als 50000</v>
      </c>
      <c r="Q326" t="str">
        <f>VLOOKUP(B326,Code!$A$2:$B$3,2,0)</f>
        <v>maennlich</v>
      </c>
    </row>
    <row r="327" spans="1:17" x14ac:dyDescent="0.25">
      <c r="A327">
        <v>647</v>
      </c>
      <c r="B327">
        <v>2</v>
      </c>
      <c r="C327" s="1">
        <v>29281</v>
      </c>
      <c r="D327">
        <v>1</v>
      </c>
      <c r="E327">
        <v>1</v>
      </c>
      <c r="F327">
        <v>2</v>
      </c>
      <c r="G327" t="s">
        <v>9</v>
      </c>
      <c r="H327">
        <v>40</v>
      </c>
      <c r="I327">
        <v>49808</v>
      </c>
      <c r="J327">
        <v>81727</v>
      </c>
      <c r="K327" s="3">
        <f>I327*Code!$F$1</f>
        <v>53792.640000000007</v>
      </c>
      <c r="L327" s="2">
        <f t="shared" si="16"/>
        <v>25.941666666666666</v>
      </c>
      <c r="M327">
        <f t="shared" ca="1" si="15"/>
        <v>36</v>
      </c>
      <c r="N327" t="str">
        <f t="shared" si="17"/>
        <v>SO</v>
      </c>
      <c r="O327" t="str">
        <f>VLOOKUP(E327,Code!$A$8:$B$11,2,FALSE)</f>
        <v>Hochschulabschluss</v>
      </c>
      <c r="P327" t="str">
        <f>VLOOKUP(I327,Code!$A$29:$B$33,2,TRUE)</f>
        <v>weniger als 50000</v>
      </c>
      <c r="Q327" t="str">
        <f>VLOOKUP(B327,Code!$A$2:$B$3,2,0)</f>
        <v>weiblich</v>
      </c>
    </row>
    <row r="328" spans="1:17" x14ac:dyDescent="0.25">
      <c r="A328">
        <v>100</v>
      </c>
      <c r="B328">
        <v>1</v>
      </c>
      <c r="C328" s="1">
        <v>22528</v>
      </c>
      <c r="D328">
        <v>1</v>
      </c>
      <c r="E328">
        <v>3</v>
      </c>
      <c r="F328">
        <v>4</v>
      </c>
      <c r="G328" t="s">
        <v>11</v>
      </c>
      <c r="H328">
        <v>38</v>
      </c>
      <c r="I328">
        <v>49700</v>
      </c>
      <c r="J328">
        <v>130275</v>
      </c>
      <c r="K328" s="3">
        <f>I328*Code!$F$1</f>
        <v>53676</v>
      </c>
      <c r="L328" s="2">
        <f t="shared" si="16"/>
        <v>27.24780701754386</v>
      </c>
      <c r="M328">
        <f t="shared" ca="1" si="15"/>
        <v>54</v>
      </c>
      <c r="N328" t="str">
        <f t="shared" si="17"/>
        <v>IT</v>
      </c>
      <c r="O328" t="str">
        <f>VLOOKUP(E328,Code!$A$8:$B$11,2,FALSE)</f>
        <v>Meister</v>
      </c>
      <c r="P328" t="str">
        <f>VLOOKUP(I328,Code!$A$29:$B$33,2,TRUE)</f>
        <v>weniger als 50000</v>
      </c>
      <c r="Q328" t="str">
        <f>VLOOKUP(B328,Code!$A$2:$B$3,2,0)</f>
        <v>maennlich</v>
      </c>
    </row>
    <row r="329" spans="1:17" x14ac:dyDescent="0.25">
      <c r="A329">
        <v>640</v>
      </c>
      <c r="B329">
        <v>1</v>
      </c>
      <c r="C329" s="1">
        <v>25493</v>
      </c>
      <c r="D329">
        <v>1</v>
      </c>
      <c r="E329">
        <v>4</v>
      </c>
      <c r="F329">
        <v>3</v>
      </c>
      <c r="G329" t="s">
        <v>10</v>
      </c>
      <c r="H329">
        <v>39</v>
      </c>
      <c r="I329">
        <v>49448</v>
      </c>
      <c r="J329">
        <v>83117</v>
      </c>
      <c r="K329" s="3">
        <f>I329*Code!$F$1</f>
        <v>53403.840000000004</v>
      </c>
      <c r="L329" s="2">
        <f t="shared" si="16"/>
        <v>26.414529914529915</v>
      </c>
      <c r="M329">
        <f t="shared" ca="1" si="15"/>
        <v>46</v>
      </c>
      <c r="N329" t="str">
        <f t="shared" si="17"/>
        <v>ÖF</v>
      </c>
      <c r="O329" t="str">
        <f>VLOOKUP(E329,Code!$A$8:$B$11,2,FALSE)</f>
        <v>Lehrabschluss</v>
      </c>
      <c r="P329" t="str">
        <f>VLOOKUP(I329,Code!$A$29:$B$33,2,TRUE)</f>
        <v>weniger als 50000</v>
      </c>
      <c r="Q329" t="str">
        <f>VLOOKUP(B329,Code!$A$2:$B$3,2,0)</f>
        <v>maennlich</v>
      </c>
    </row>
    <row r="330" spans="1:17" x14ac:dyDescent="0.25">
      <c r="A330">
        <v>259</v>
      </c>
      <c r="B330">
        <v>1</v>
      </c>
      <c r="C330" s="1">
        <v>20150</v>
      </c>
      <c r="D330">
        <v>1</v>
      </c>
      <c r="E330">
        <v>2</v>
      </c>
      <c r="F330">
        <v>3</v>
      </c>
      <c r="G330" t="s">
        <v>10</v>
      </c>
      <c r="H330">
        <v>34</v>
      </c>
      <c r="I330">
        <v>49444</v>
      </c>
      <c r="J330">
        <v>393394</v>
      </c>
      <c r="K330" s="3">
        <f>I330*Code!$F$1</f>
        <v>53399.520000000004</v>
      </c>
      <c r="L330" s="2">
        <f t="shared" si="16"/>
        <v>30.296568627450981</v>
      </c>
      <c r="M330">
        <f t="shared" ca="1" si="15"/>
        <v>61</v>
      </c>
      <c r="N330" t="str">
        <f t="shared" si="17"/>
        <v>ÖF</v>
      </c>
      <c r="O330" t="str">
        <f>VLOOKUP(E330,Code!$A$8:$B$11,2,FALSE)</f>
        <v>Fachhochschulabschluss</v>
      </c>
      <c r="P330" t="str">
        <f>VLOOKUP(I330,Code!$A$29:$B$33,2,TRUE)</f>
        <v>weniger als 50000</v>
      </c>
      <c r="Q330" t="str">
        <f>VLOOKUP(B330,Code!$A$2:$B$3,2,0)</f>
        <v>maennlich</v>
      </c>
    </row>
    <row r="331" spans="1:17" x14ac:dyDescent="0.25">
      <c r="A331">
        <v>214</v>
      </c>
      <c r="B331">
        <v>2</v>
      </c>
      <c r="C331" s="1">
        <v>21167</v>
      </c>
      <c r="D331">
        <v>1</v>
      </c>
      <c r="E331">
        <v>4</v>
      </c>
      <c r="F331">
        <v>4</v>
      </c>
      <c r="G331" t="s">
        <v>9</v>
      </c>
      <c r="H331">
        <v>38</v>
      </c>
      <c r="I331">
        <v>49424</v>
      </c>
      <c r="J331">
        <v>452800</v>
      </c>
      <c r="K331" s="3">
        <f>I331*Code!$F$1</f>
        <v>53377.920000000006</v>
      </c>
      <c r="L331" s="2">
        <f t="shared" si="16"/>
        <v>27.096491228070175</v>
      </c>
      <c r="M331">
        <f t="shared" ca="1" si="15"/>
        <v>58</v>
      </c>
      <c r="N331" t="str">
        <f t="shared" si="17"/>
        <v>SO</v>
      </c>
      <c r="O331" t="str">
        <f>VLOOKUP(E331,Code!$A$8:$B$11,2,FALSE)</f>
        <v>Lehrabschluss</v>
      </c>
      <c r="P331" t="str">
        <f>VLOOKUP(I331,Code!$A$29:$B$33,2,TRUE)</f>
        <v>weniger als 50000</v>
      </c>
      <c r="Q331" t="str">
        <f>VLOOKUP(B331,Code!$A$2:$B$3,2,0)</f>
        <v>weiblich</v>
      </c>
    </row>
    <row r="332" spans="1:17" x14ac:dyDescent="0.25">
      <c r="A332">
        <v>1052</v>
      </c>
      <c r="B332">
        <v>1</v>
      </c>
      <c r="C332" s="1">
        <v>28892</v>
      </c>
      <c r="D332">
        <v>1</v>
      </c>
      <c r="E332">
        <v>3</v>
      </c>
      <c r="F332">
        <v>4</v>
      </c>
      <c r="G332" t="s">
        <v>20</v>
      </c>
      <c r="H332">
        <v>38</v>
      </c>
      <c r="I332">
        <v>49352</v>
      </c>
      <c r="J332">
        <v>384566</v>
      </c>
      <c r="K332" s="3">
        <f>I332*Code!$F$1</f>
        <v>53300.160000000003</v>
      </c>
      <c r="L332" s="2">
        <f t="shared" si="16"/>
        <v>27.057017543859651</v>
      </c>
      <c r="M332">
        <f t="shared" ca="1" si="15"/>
        <v>37</v>
      </c>
      <c r="N332" t="str">
        <f t="shared" si="17"/>
        <v>IT</v>
      </c>
      <c r="O332" t="str">
        <f>VLOOKUP(E332,Code!$A$8:$B$11,2,FALSE)</f>
        <v>Meister</v>
      </c>
      <c r="P332" t="str">
        <f>VLOOKUP(I332,Code!$A$29:$B$33,2,TRUE)</f>
        <v>weniger als 50000</v>
      </c>
      <c r="Q332" t="str">
        <f>VLOOKUP(B332,Code!$A$2:$B$3,2,0)</f>
        <v>maennlich</v>
      </c>
    </row>
    <row r="333" spans="1:17" x14ac:dyDescent="0.25">
      <c r="A333">
        <v>33</v>
      </c>
      <c r="B333">
        <v>1</v>
      </c>
      <c r="C333" s="1">
        <v>21582</v>
      </c>
      <c r="D333">
        <v>1</v>
      </c>
      <c r="E333">
        <v>4</v>
      </c>
      <c r="F333">
        <v>4</v>
      </c>
      <c r="G333" t="s">
        <v>19</v>
      </c>
      <c r="H333">
        <v>38</v>
      </c>
      <c r="I333">
        <v>49268</v>
      </c>
      <c r="J333">
        <v>0</v>
      </c>
      <c r="K333" s="3">
        <f>I333*Code!$F$1</f>
        <v>53209.440000000002</v>
      </c>
      <c r="L333" s="2">
        <f t="shared" si="16"/>
        <v>27.010964912280702</v>
      </c>
      <c r="M333">
        <f t="shared" ca="1" si="15"/>
        <v>57</v>
      </c>
      <c r="N333" t="str">
        <f t="shared" si="17"/>
        <v>FI</v>
      </c>
      <c r="O333" t="str">
        <f>VLOOKUP(E333,Code!$A$8:$B$11,2,FALSE)</f>
        <v>Lehrabschluss</v>
      </c>
      <c r="P333" t="str">
        <f>VLOOKUP(I333,Code!$A$29:$B$33,2,TRUE)</f>
        <v>weniger als 50000</v>
      </c>
      <c r="Q333" t="str">
        <f>VLOOKUP(B333,Code!$A$2:$B$3,2,0)</f>
        <v>maennlich</v>
      </c>
    </row>
    <row r="334" spans="1:17" x14ac:dyDescent="0.25">
      <c r="A334">
        <v>676</v>
      </c>
      <c r="B334">
        <v>1</v>
      </c>
      <c r="C334" s="1">
        <v>27873</v>
      </c>
      <c r="D334">
        <v>1</v>
      </c>
      <c r="E334">
        <v>3</v>
      </c>
      <c r="F334">
        <v>4</v>
      </c>
      <c r="G334" t="s">
        <v>21</v>
      </c>
      <c r="H334">
        <v>40</v>
      </c>
      <c r="I334">
        <v>49208</v>
      </c>
      <c r="J334">
        <v>276331</v>
      </c>
      <c r="K334" s="3">
        <f>I334*Code!$F$1</f>
        <v>53144.640000000007</v>
      </c>
      <c r="L334" s="2">
        <f t="shared" si="16"/>
        <v>25.629166666666666</v>
      </c>
      <c r="M334">
        <f t="shared" ca="1" si="15"/>
        <v>39</v>
      </c>
      <c r="N334" t="str">
        <f t="shared" si="17"/>
        <v>CO</v>
      </c>
      <c r="O334" t="str">
        <f>VLOOKUP(E334,Code!$A$8:$B$11,2,FALSE)</f>
        <v>Meister</v>
      </c>
      <c r="P334" t="str">
        <f>VLOOKUP(I334,Code!$A$29:$B$33,2,TRUE)</f>
        <v>weniger als 50000</v>
      </c>
      <c r="Q334" t="str">
        <f>VLOOKUP(B334,Code!$A$2:$B$3,2,0)</f>
        <v>maennlich</v>
      </c>
    </row>
    <row r="335" spans="1:17" x14ac:dyDescent="0.25">
      <c r="A335">
        <v>779</v>
      </c>
      <c r="B335">
        <v>1</v>
      </c>
      <c r="C335" s="1">
        <v>24983</v>
      </c>
      <c r="D335">
        <v>1</v>
      </c>
      <c r="E335">
        <v>4</v>
      </c>
      <c r="F335">
        <v>4</v>
      </c>
      <c r="G335" t="s">
        <v>14</v>
      </c>
      <c r="H335">
        <v>40</v>
      </c>
      <c r="I335">
        <v>49196</v>
      </c>
      <c r="J335">
        <v>727368</v>
      </c>
      <c r="K335" s="3">
        <f>I335*Code!$F$1</f>
        <v>53131.68</v>
      </c>
      <c r="L335" s="2">
        <f t="shared" si="16"/>
        <v>25.622916666666665</v>
      </c>
      <c r="M335">
        <f t="shared" ca="1" si="15"/>
        <v>47</v>
      </c>
      <c r="N335" t="str">
        <f t="shared" si="17"/>
        <v>CO</v>
      </c>
      <c r="O335" t="str">
        <f>VLOOKUP(E335,Code!$A$8:$B$11,2,FALSE)</f>
        <v>Lehrabschluss</v>
      </c>
      <c r="P335" t="str">
        <f>VLOOKUP(I335,Code!$A$29:$B$33,2,TRUE)</f>
        <v>weniger als 50000</v>
      </c>
      <c r="Q335" t="str">
        <f>VLOOKUP(B335,Code!$A$2:$B$3,2,0)</f>
        <v>maennlich</v>
      </c>
    </row>
    <row r="336" spans="1:17" x14ac:dyDescent="0.25">
      <c r="A336">
        <v>1163</v>
      </c>
      <c r="B336">
        <v>2</v>
      </c>
      <c r="C336" s="1">
        <v>26828</v>
      </c>
      <c r="D336">
        <v>1</v>
      </c>
      <c r="E336">
        <v>4</v>
      </c>
      <c r="F336">
        <v>5</v>
      </c>
      <c r="G336" t="s">
        <v>13</v>
      </c>
      <c r="H336">
        <v>40</v>
      </c>
      <c r="I336">
        <v>49148</v>
      </c>
      <c r="J336">
        <v>52300</v>
      </c>
      <c r="K336" s="3">
        <f>I336*Code!$F$1</f>
        <v>53079.840000000004</v>
      </c>
      <c r="L336" s="2">
        <f t="shared" si="16"/>
        <v>25.597916666666666</v>
      </c>
      <c r="M336">
        <f t="shared" ca="1" si="15"/>
        <v>42</v>
      </c>
      <c r="N336" t="str">
        <f t="shared" si="17"/>
        <v>IN</v>
      </c>
      <c r="O336" t="str">
        <f>VLOOKUP(E336,Code!$A$8:$B$11,2,FALSE)</f>
        <v>Lehrabschluss</v>
      </c>
      <c r="P336" t="str">
        <f>VLOOKUP(I336,Code!$A$29:$B$33,2,TRUE)</f>
        <v>weniger als 50000</v>
      </c>
      <c r="Q336" t="str">
        <f>VLOOKUP(B336,Code!$A$2:$B$3,2,0)</f>
        <v>weiblich</v>
      </c>
    </row>
    <row r="337" spans="1:17" x14ac:dyDescent="0.25">
      <c r="A337">
        <v>767</v>
      </c>
      <c r="B337">
        <v>1</v>
      </c>
      <c r="C337" s="1">
        <v>22504</v>
      </c>
      <c r="D337">
        <v>1</v>
      </c>
      <c r="E337">
        <v>3</v>
      </c>
      <c r="F337">
        <v>4</v>
      </c>
      <c r="G337" t="s">
        <v>19</v>
      </c>
      <c r="H337">
        <v>40</v>
      </c>
      <c r="I337">
        <v>49136</v>
      </c>
      <c r="J337">
        <v>497460</v>
      </c>
      <c r="K337" s="3">
        <f>I337*Code!$F$1</f>
        <v>53066.880000000005</v>
      </c>
      <c r="L337" s="2">
        <f t="shared" si="16"/>
        <v>25.591666666666665</v>
      </c>
      <c r="M337">
        <f t="shared" ca="1" si="15"/>
        <v>54</v>
      </c>
      <c r="N337" t="str">
        <f t="shared" si="17"/>
        <v>FI</v>
      </c>
      <c r="O337" t="str">
        <f>VLOOKUP(E337,Code!$A$8:$B$11,2,FALSE)</f>
        <v>Meister</v>
      </c>
      <c r="P337" t="str">
        <f>VLOOKUP(I337,Code!$A$29:$B$33,2,TRUE)</f>
        <v>weniger als 50000</v>
      </c>
      <c r="Q337" t="str">
        <f>VLOOKUP(B337,Code!$A$2:$B$3,2,0)</f>
        <v>maennlich</v>
      </c>
    </row>
    <row r="338" spans="1:17" x14ac:dyDescent="0.25">
      <c r="A338">
        <v>457</v>
      </c>
      <c r="B338">
        <v>1</v>
      </c>
      <c r="C338" s="1">
        <v>20534</v>
      </c>
      <c r="D338">
        <v>1</v>
      </c>
      <c r="E338">
        <v>3</v>
      </c>
      <c r="F338">
        <v>2</v>
      </c>
      <c r="G338" t="s">
        <v>12</v>
      </c>
      <c r="H338">
        <v>40</v>
      </c>
      <c r="I338">
        <v>49120</v>
      </c>
      <c r="J338">
        <v>408547</v>
      </c>
      <c r="K338" s="3">
        <f>I338*Code!$F$1</f>
        <v>53049.600000000006</v>
      </c>
      <c r="L338" s="2">
        <f t="shared" si="16"/>
        <v>25.583333333333332</v>
      </c>
      <c r="M338">
        <f t="shared" ca="1" si="15"/>
        <v>59</v>
      </c>
      <c r="N338" t="str">
        <f t="shared" si="17"/>
        <v>SO</v>
      </c>
      <c r="O338" t="str">
        <f>VLOOKUP(E338,Code!$A$8:$B$11,2,FALSE)</f>
        <v>Meister</v>
      </c>
      <c r="P338" t="str">
        <f>VLOOKUP(I338,Code!$A$29:$B$33,2,TRUE)</f>
        <v>weniger als 50000</v>
      </c>
      <c r="Q338" t="str">
        <f>VLOOKUP(B338,Code!$A$2:$B$3,2,0)</f>
        <v>maennlich</v>
      </c>
    </row>
    <row r="339" spans="1:17" x14ac:dyDescent="0.25">
      <c r="A339">
        <v>662</v>
      </c>
      <c r="B339">
        <v>1</v>
      </c>
      <c r="C339" s="1">
        <v>30471</v>
      </c>
      <c r="D339">
        <v>1</v>
      </c>
      <c r="E339">
        <v>3</v>
      </c>
      <c r="F339">
        <v>4</v>
      </c>
      <c r="G339" t="s">
        <v>12</v>
      </c>
      <c r="H339">
        <v>40</v>
      </c>
      <c r="I339">
        <v>49044</v>
      </c>
      <c r="J339">
        <v>49702</v>
      </c>
      <c r="K339" s="3">
        <f>I339*Code!$F$1</f>
        <v>52967.520000000004</v>
      </c>
      <c r="L339" s="2">
        <f t="shared" si="16"/>
        <v>25.543749999999999</v>
      </c>
      <c r="M339">
        <f t="shared" ca="1" si="15"/>
        <v>32</v>
      </c>
      <c r="N339" t="str">
        <f t="shared" si="17"/>
        <v>SO</v>
      </c>
      <c r="O339" t="str">
        <f>VLOOKUP(E339,Code!$A$8:$B$11,2,FALSE)</f>
        <v>Meister</v>
      </c>
      <c r="P339" t="str">
        <f>VLOOKUP(I339,Code!$A$29:$B$33,2,TRUE)</f>
        <v>weniger als 50000</v>
      </c>
      <c r="Q339" t="str">
        <f>VLOOKUP(B339,Code!$A$2:$B$3,2,0)</f>
        <v>maennlich</v>
      </c>
    </row>
    <row r="340" spans="1:17" x14ac:dyDescent="0.25">
      <c r="A340">
        <v>246</v>
      </c>
      <c r="B340">
        <v>1</v>
      </c>
      <c r="C340" s="1">
        <v>25197</v>
      </c>
      <c r="D340">
        <v>1</v>
      </c>
      <c r="E340">
        <v>4</v>
      </c>
      <c r="F340">
        <v>3</v>
      </c>
      <c r="G340" t="s">
        <v>10</v>
      </c>
      <c r="H340">
        <v>42</v>
      </c>
      <c r="I340">
        <v>49024</v>
      </c>
      <c r="J340">
        <v>225192</v>
      </c>
      <c r="K340" s="3">
        <f>I340*Code!$F$1</f>
        <v>52945.920000000006</v>
      </c>
      <c r="L340" s="2">
        <f t="shared" si="16"/>
        <v>24.317460317460316</v>
      </c>
      <c r="M340">
        <f t="shared" ca="1" si="15"/>
        <v>47</v>
      </c>
      <c r="N340" t="str">
        <f t="shared" si="17"/>
        <v>ÖF</v>
      </c>
      <c r="O340" t="str">
        <f>VLOOKUP(E340,Code!$A$8:$B$11,2,FALSE)</f>
        <v>Lehrabschluss</v>
      </c>
      <c r="P340" t="str">
        <f>VLOOKUP(I340,Code!$A$29:$B$33,2,TRUE)</f>
        <v>weniger als 50000</v>
      </c>
      <c r="Q340" t="str">
        <f>VLOOKUP(B340,Code!$A$2:$B$3,2,0)</f>
        <v>maennlich</v>
      </c>
    </row>
    <row r="341" spans="1:17" x14ac:dyDescent="0.25">
      <c r="A341">
        <v>838</v>
      </c>
      <c r="B341">
        <v>1</v>
      </c>
      <c r="C341" s="1">
        <v>22707</v>
      </c>
      <c r="D341">
        <v>1</v>
      </c>
      <c r="E341">
        <v>1</v>
      </c>
      <c r="F341">
        <v>4</v>
      </c>
      <c r="G341" t="s">
        <v>15</v>
      </c>
      <c r="H341">
        <v>37</v>
      </c>
      <c r="I341">
        <v>48848</v>
      </c>
      <c r="J341">
        <v>98700</v>
      </c>
      <c r="K341" s="3">
        <f>I341*Code!$F$1</f>
        <v>52755.840000000004</v>
      </c>
      <c r="L341" s="2">
        <f t="shared" si="16"/>
        <v>27.504504504504503</v>
      </c>
      <c r="M341">
        <f t="shared" ca="1" si="15"/>
        <v>54</v>
      </c>
      <c r="N341" t="str">
        <f t="shared" si="17"/>
        <v>FI</v>
      </c>
      <c r="O341" t="str">
        <f>VLOOKUP(E341,Code!$A$8:$B$11,2,FALSE)</f>
        <v>Hochschulabschluss</v>
      </c>
      <c r="P341" t="str">
        <f>VLOOKUP(I341,Code!$A$29:$B$33,2,TRUE)</f>
        <v>weniger als 50000</v>
      </c>
      <c r="Q341" t="str">
        <f>VLOOKUP(B341,Code!$A$2:$B$3,2,0)</f>
        <v>maennlich</v>
      </c>
    </row>
    <row r="342" spans="1:17" x14ac:dyDescent="0.25">
      <c r="A342">
        <v>886</v>
      </c>
      <c r="B342">
        <v>2</v>
      </c>
      <c r="C342" s="1">
        <v>20286</v>
      </c>
      <c r="D342">
        <v>1</v>
      </c>
      <c r="E342">
        <v>1</v>
      </c>
      <c r="F342">
        <v>3</v>
      </c>
      <c r="G342" t="s">
        <v>10</v>
      </c>
      <c r="H342">
        <v>48</v>
      </c>
      <c r="I342">
        <v>48744</v>
      </c>
      <c r="J342">
        <v>277500</v>
      </c>
      <c r="K342" s="3">
        <f>I342*Code!$F$1</f>
        <v>52643.520000000004</v>
      </c>
      <c r="L342" s="2">
        <f t="shared" si="16"/>
        <v>21.15625</v>
      </c>
      <c r="M342">
        <f t="shared" ca="1" si="15"/>
        <v>60</v>
      </c>
      <c r="N342" t="str">
        <f t="shared" si="17"/>
        <v>ÖF</v>
      </c>
      <c r="O342" t="str">
        <f>VLOOKUP(E342,Code!$A$8:$B$11,2,FALSE)</f>
        <v>Hochschulabschluss</v>
      </c>
      <c r="P342" t="str">
        <f>VLOOKUP(I342,Code!$A$29:$B$33,2,TRUE)</f>
        <v>weniger als 50000</v>
      </c>
      <c r="Q342" t="str">
        <f>VLOOKUP(B342,Code!$A$2:$B$3,2,0)</f>
        <v>weiblich</v>
      </c>
    </row>
    <row r="343" spans="1:17" x14ac:dyDescent="0.25">
      <c r="A343">
        <v>1023</v>
      </c>
      <c r="B343">
        <v>1</v>
      </c>
      <c r="C343" s="1">
        <v>28127</v>
      </c>
      <c r="D343">
        <v>1</v>
      </c>
      <c r="E343">
        <v>4</v>
      </c>
      <c r="F343">
        <v>4</v>
      </c>
      <c r="G343" t="s">
        <v>9</v>
      </c>
      <c r="H343">
        <v>35</v>
      </c>
      <c r="I343">
        <v>48712</v>
      </c>
      <c r="J343">
        <v>303738</v>
      </c>
      <c r="K343" s="3">
        <f>I343*Code!$F$1</f>
        <v>52608.960000000006</v>
      </c>
      <c r="L343" s="2">
        <f t="shared" si="16"/>
        <v>28.995238095238093</v>
      </c>
      <c r="M343">
        <f t="shared" ca="1" si="15"/>
        <v>39</v>
      </c>
      <c r="N343" t="str">
        <f t="shared" si="17"/>
        <v>SO</v>
      </c>
      <c r="O343" t="str">
        <f>VLOOKUP(E343,Code!$A$8:$B$11,2,FALSE)</f>
        <v>Lehrabschluss</v>
      </c>
      <c r="P343" t="str">
        <f>VLOOKUP(I343,Code!$A$29:$B$33,2,TRUE)</f>
        <v>weniger als 50000</v>
      </c>
      <c r="Q343" t="str">
        <f>VLOOKUP(B343,Code!$A$2:$B$3,2,0)</f>
        <v>maennlich</v>
      </c>
    </row>
    <row r="344" spans="1:17" x14ac:dyDescent="0.25">
      <c r="A344">
        <v>553</v>
      </c>
      <c r="B344">
        <v>1</v>
      </c>
      <c r="C344" s="1">
        <v>30275</v>
      </c>
      <c r="D344">
        <v>1</v>
      </c>
      <c r="E344">
        <v>2</v>
      </c>
      <c r="F344">
        <v>3</v>
      </c>
      <c r="G344" t="s">
        <v>10</v>
      </c>
      <c r="H344">
        <v>39</v>
      </c>
      <c r="I344">
        <v>48572</v>
      </c>
      <c r="J344">
        <v>205301</v>
      </c>
      <c r="K344" s="3">
        <f>I344*Code!$F$1</f>
        <v>52457.760000000002</v>
      </c>
      <c r="L344" s="2">
        <f t="shared" si="16"/>
        <v>25.946581196581196</v>
      </c>
      <c r="M344">
        <f t="shared" ca="1" si="15"/>
        <v>33</v>
      </c>
      <c r="N344" t="str">
        <f t="shared" si="17"/>
        <v>ÖF</v>
      </c>
      <c r="O344" t="str">
        <f>VLOOKUP(E344,Code!$A$8:$B$11,2,FALSE)</f>
        <v>Fachhochschulabschluss</v>
      </c>
      <c r="P344" t="str">
        <f>VLOOKUP(I344,Code!$A$29:$B$33,2,TRUE)</f>
        <v>weniger als 50000</v>
      </c>
      <c r="Q344" t="str">
        <f>VLOOKUP(B344,Code!$A$2:$B$3,2,0)</f>
        <v>maennlich</v>
      </c>
    </row>
    <row r="345" spans="1:17" x14ac:dyDescent="0.25">
      <c r="A345">
        <v>939</v>
      </c>
      <c r="B345">
        <v>1</v>
      </c>
      <c r="C345" s="1">
        <v>30455</v>
      </c>
      <c r="D345">
        <v>1</v>
      </c>
      <c r="E345">
        <v>3</v>
      </c>
      <c r="F345">
        <v>4</v>
      </c>
      <c r="G345" t="s">
        <v>19</v>
      </c>
      <c r="H345">
        <v>38</v>
      </c>
      <c r="I345">
        <v>48528</v>
      </c>
      <c r="J345">
        <v>98150</v>
      </c>
      <c r="K345" s="3">
        <f>I345*Code!$F$1</f>
        <v>52410.240000000005</v>
      </c>
      <c r="L345" s="2">
        <f t="shared" si="16"/>
        <v>26.605263157894736</v>
      </c>
      <c r="M345">
        <f t="shared" ca="1" si="15"/>
        <v>32</v>
      </c>
      <c r="N345" t="str">
        <f t="shared" si="17"/>
        <v>FI</v>
      </c>
      <c r="O345" t="str">
        <f>VLOOKUP(E345,Code!$A$8:$B$11,2,FALSE)</f>
        <v>Meister</v>
      </c>
      <c r="P345" t="str">
        <f>VLOOKUP(I345,Code!$A$29:$B$33,2,TRUE)</f>
        <v>weniger als 50000</v>
      </c>
      <c r="Q345" t="str">
        <f>VLOOKUP(B345,Code!$A$2:$B$3,2,0)</f>
        <v>maennlich</v>
      </c>
    </row>
    <row r="346" spans="1:17" x14ac:dyDescent="0.25">
      <c r="A346">
        <v>330</v>
      </c>
      <c r="B346">
        <v>2</v>
      </c>
      <c r="C346" s="1">
        <v>27844</v>
      </c>
      <c r="D346">
        <v>1</v>
      </c>
      <c r="E346">
        <v>2</v>
      </c>
      <c r="F346">
        <v>3</v>
      </c>
      <c r="G346" t="s">
        <v>10</v>
      </c>
      <c r="H346">
        <v>38</v>
      </c>
      <c r="I346">
        <v>48520</v>
      </c>
      <c r="J346">
        <v>1312</v>
      </c>
      <c r="K346" s="3">
        <f>I346*Code!$F$1</f>
        <v>52401.600000000006</v>
      </c>
      <c r="L346" s="2">
        <f t="shared" si="16"/>
        <v>26.600877192982455</v>
      </c>
      <c r="M346">
        <f t="shared" ca="1" si="15"/>
        <v>39</v>
      </c>
      <c r="N346" t="str">
        <f t="shared" si="17"/>
        <v>ÖF</v>
      </c>
      <c r="O346" t="str">
        <f>VLOOKUP(E346,Code!$A$8:$B$11,2,FALSE)</f>
        <v>Fachhochschulabschluss</v>
      </c>
      <c r="P346" t="str">
        <f>VLOOKUP(I346,Code!$A$29:$B$33,2,TRUE)</f>
        <v>weniger als 50000</v>
      </c>
      <c r="Q346" t="str">
        <f>VLOOKUP(B346,Code!$A$2:$B$3,2,0)</f>
        <v>weiblich</v>
      </c>
    </row>
    <row r="347" spans="1:17" x14ac:dyDescent="0.25">
      <c r="A347">
        <v>566</v>
      </c>
      <c r="B347">
        <v>1</v>
      </c>
      <c r="C347" s="1">
        <v>29643</v>
      </c>
      <c r="D347">
        <v>1</v>
      </c>
      <c r="E347">
        <v>4</v>
      </c>
      <c r="F347">
        <v>4</v>
      </c>
      <c r="G347" t="s">
        <v>19</v>
      </c>
      <c r="H347">
        <v>41</v>
      </c>
      <c r="I347">
        <v>48520</v>
      </c>
      <c r="J347">
        <v>34076</v>
      </c>
      <c r="K347" s="3">
        <f>I347*Code!$F$1</f>
        <v>52401.600000000006</v>
      </c>
      <c r="L347" s="2">
        <f t="shared" si="16"/>
        <v>24.654471544715449</v>
      </c>
      <c r="M347">
        <f t="shared" ca="1" si="15"/>
        <v>35</v>
      </c>
      <c r="N347" t="str">
        <f t="shared" si="17"/>
        <v>FI</v>
      </c>
      <c r="O347" t="str">
        <f>VLOOKUP(E347,Code!$A$8:$B$11,2,FALSE)</f>
        <v>Lehrabschluss</v>
      </c>
      <c r="P347" t="str">
        <f>VLOOKUP(I347,Code!$A$29:$B$33,2,TRUE)</f>
        <v>weniger als 50000</v>
      </c>
      <c r="Q347" t="str">
        <f>VLOOKUP(B347,Code!$A$2:$B$3,2,0)</f>
        <v>maennlich</v>
      </c>
    </row>
    <row r="348" spans="1:17" x14ac:dyDescent="0.25">
      <c r="A348">
        <v>996</v>
      </c>
      <c r="B348">
        <v>1</v>
      </c>
      <c r="C348" s="1">
        <v>29274</v>
      </c>
      <c r="D348">
        <v>1</v>
      </c>
      <c r="E348">
        <v>4</v>
      </c>
      <c r="F348">
        <v>5</v>
      </c>
      <c r="G348" t="s">
        <v>13</v>
      </c>
      <c r="H348">
        <v>40</v>
      </c>
      <c r="I348">
        <v>48436</v>
      </c>
      <c r="J348">
        <v>96155</v>
      </c>
      <c r="K348" s="3">
        <f>I348*Code!$F$1</f>
        <v>52310.880000000005</v>
      </c>
      <c r="L348" s="2">
        <f t="shared" si="16"/>
        <v>25.227083333333333</v>
      </c>
      <c r="M348">
        <f t="shared" ca="1" si="15"/>
        <v>36</v>
      </c>
      <c r="N348" t="str">
        <f t="shared" si="17"/>
        <v>IN</v>
      </c>
      <c r="O348" t="str">
        <f>VLOOKUP(E348,Code!$A$8:$B$11,2,FALSE)</f>
        <v>Lehrabschluss</v>
      </c>
      <c r="P348" t="str">
        <f>VLOOKUP(I348,Code!$A$29:$B$33,2,TRUE)</f>
        <v>weniger als 50000</v>
      </c>
      <c r="Q348" t="str">
        <f>VLOOKUP(B348,Code!$A$2:$B$3,2,0)</f>
        <v>maennlich</v>
      </c>
    </row>
    <row r="349" spans="1:17" x14ac:dyDescent="0.25">
      <c r="A349">
        <v>491</v>
      </c>
      <c r="B349">
        <v>1</v>
      </c>
      <c r="C349" s="1">
        <v>28307</v>
      </c>
      <c r="D349">
        <v>1</v>
      </c>
      <c r="E349">
        <v>4</v>
      </c>
      <c r="F349">
        <v>4</v>
      </c>
      <c r="G349" t="s">
        <v>14</v>
      </c>
      <c r="H349">
        <v>38</v>
      </c>
      <c r="I349">
        <v>48412</v>
      </c>
      <c r="J349">
        <v>228610</v>
      </c>
      <c r="K349" s="3">
        <f>I349*Code!$F$1</f>
        <v>52284.960000000006</v>
      </c>
      <c r="L349" s="2">
        <f t="shared" si="16"/>
        <v>26.541666666666668</v>
      </c>
      <c r="M349">
        <f t="shared" ca="1" si="15"/>
        <v>38</v>
      </c>
      <c r="N349" t="str">
        <f t="shared" si="17"/>
        <v>CO</v>
      </c>
      <c r="O349" t="str">
        <f>VLOOKUP(E349,Code!$A$8:$B$11,2,FALSE)</f>
        <v>Lehrabschluss</v>
      </c>
      <c r="P349" t="str">
        <f>VLOOKUP(I349,Code!$A$29:$B$33,2,TRUE)</f>
        <v>weniger als 50000</v>
      </c>
      <c r="Q349" t="str">
        <f>VLOOKUP(B349,Code!$A$2:$B$3,2,0)</f>
        <v>maennlich</v>
      </c>
    </row>
    <row r="350" spans="1:17" x14ac:dyDescent="0.25">
      <c r="A350">
        <v>1269</v>
      </c>
      <c r="B350">
        <v>1</v>
      </c>
      <c r="C350" s="1">
        <v>23556</v>
      </c>
      <c r="D350">
        <v>1</v>
      </c>
      <c r="E350">
        <v>1</v>
      </c>
      <c r="F350">
        <v>4</v>
      </c>
      <c r="G350" t="s">
        <v>15</v>
      </c>
      <c r="H350">
        <v>38</v>
      </c>
      <c r="I350">
        <v>48404</v>
      </c>
      <c r="J350">
        <v>101000</v>
      </c>
      <c r="K350" s="3">
        <f>I350*Code!$F$1</f>
        <v>52276.320000000007</v>
      </c>
      <c r="L350" s="2">
        <f t="shared" si="16"/>
        <v>26.537280701754387</v>
      </c>
      <c r="M350">
        <f t="shared" ca="1" si="15"/>
        <v>51</v>
      </c>
      <c r="N350" t="str">
        <f t="shared" si="17"/>
        <v>FI</v>
      </c>
      <c r="O350" t="str">
        <f>VLOOKUP(E350,Code!$A$8:$B$11,2,FALSE)</f>
        <v>Hochschulabschluss</v>
      </c>
      <c r="P350" t="str">
        <f>VLOOKUP(I350,Code!$A$29:$B$33,2,TRUE)</f>
        <v>weniger als 50000</v>
      </c>
      <c r="Q350" t="str">
        <f>VLOOKUP(B350,Code!$A$2:$B$3,2,0)</f>
        <v>maennlich</v>
      </c>
    </row>
    <row r="351" spans="1:17" x14ac:dyDescent="0.25">
      <c r="A351">
        <v>970</v>
      </c>
      <c r="B351">
        <v>1</v>
      </c>
      <c r="C351" s="1">
        <v>23799</v>
      </c>
      <c r="D351">
        <v>1</v>
      </c>
      <c r="E351">
        <v>4</v>
      </c>
      <c r="F351">
        <v>4</v>
      </c>
      <c r="G351" t="s">
        <v>15</v>
      </c>
      <c r="H351">
        <v>39</v>
      </c>
      <c r="I351">
        <v>48284</v>
      </c>
      <c r="J351">
        <v>174000</v>
      </c>
      <c r="K351" s="3">
        <f>I351*Code!$F$1</f>
        <v>52146.720000000001</v>
      </c>
      <c r="L351" s="2">
        <f t="shared" si="16"/>
        <v>25.792735042735043</v>
      </c>
      <c r="M351">
        <f t="shared" ca="1" si="15"/>
        <v>51</v>
      </c>
      <c r="N351" t="str">
        <f t="shared" si="17"/>
        <v>FI</v>
      </c>
      <c r="O351" t="str">
        <f>VLOOKUP(E351,Code!$A$8:$B$11,2,FALSE)</f>
        <v>Lehrabschluss</v>
      </c>
      <c r="P351" t="str">
        <f>VLOOKUP(I351,Code!$A$29:$B$33,2,TRUE)</f>
        <v>weniger als 50000</v>
      </c>
      <c r="Q351" t="str">
        <f>VLOOKUP(B351,Code!$A$2:$B$3,2,0)</f>
        <v>maennlich</v>
      </c>
    </row>
    <row r="352" spans="1:17" x14ac:dyDescent="0.25">
      <c r="A352">
        <v>234</v>
      </c>
      <c r="B352">
        <v>1</v>
      </c>
      <c r="C352" s="1">
        <v>28252</v>
      </c>
      <c r="D352">
        <v>1</v>
      </c>
      <c r="E352">
        <v>3</v>
      </c>
      <c r="F352">
        <v>4</v>
      </c>
      <c r="G352" t="s">
        <v>19</v>
      </c>
      <c r="H352">
        <v>40</v>
      </c>
      <c r="I352">
        <v>48276</v>
      </c>
      <c r="J352">
        <v>112079</v>
      </c>
      <c r="K352" s="3">
        <f>I352*Code!$F$1</f>
        <v>52138.080000000002</v>
      </c>
      <c r="L352" s="2">
        <f t="shared" si="16"/>
        <v>25.143750000000001</v>
      </c>
      <c r="M352">
        <f t="shared" ca="1" si="15"/>
        <v>38</v>
      </c>
      <c r="N352" t="str">
        <f t="shared" si="17"/>
        <v>FI</v>
      </c>
      <c r="O352" t="str">
        <f>VLOOKUP(E352,Code!$A$8:$B$11,2,FALSE)</f>
        <v>Meister</v>
      </c>
      <c r="P352" t="str">
        <f>VLOOKUP(I352,Code!$A$29:$B$33,2,TRUE)</f>
        <v>weniger als 50000</v>
      </c>
      <c r="Q352" t="str">
        <f>VLOOKUP(B352,Code!$A$2:$B$3,2,0)</f>
        <v>maennlich</v>
      </c>
    </row>
    <row r="353" spans="1:17" x14ac:dyDescent="0.25">
      <c r="A353">
        <v>1051</v>
      </c>
      <c r="B353">
        <v>2</v>
      </c>
      <c r="C353" s="1">
        <v>29646</v>
      </c>
      <c r="D353">
        <v>1</v>
      </c>
      <c r="E353">
        <v>2</v>
      </c>
      <c r="F353">
        <v>3</v>
      </c>
      <c r="G353" t="s">
        <v>10</v>
      </c>
      <c r="H353">
        <v>40</v>
      </c>
      <c r="I353">
        <v>48164</v>
      </c>
      <c r="J353">
        <v>27000</v>
      </c>
      <c r="K353" s="3">
        <f>I353*Code!$F$1</f>
        <v>52017.120000000003</v>
      </c>
      <c r="L353" s="2">
        <f t="shared" si="16"/>
        <v>25.085416666666667</v>
      </c>
      <c r="M353">
        <f t="shared" ca="1" si="15"/>
        <v>35</v>
      </c>
      <c r="N353" t="str">
        <f t="shared" si="17"/>
        <v>ÖF</v>
      </c>
      <c r="O353" t="str">
        <f>VLOOKUP(E353,Code!$A$8:$B$11,2,FALSE)</f>
        <v>Fachhochschulabschluss</v>
      </c>
      <c r="P353" t="str">
        <f>VLOOKUP(I353,Code!$A$29:$B$33,2,TRUE)</f>
        <v>weniger als 50000</v>
      </c>
      <c r="Q353" t="str">
        <f>VLOOKUP(B353,Code!$A$2:$B$3,2,0)</f>
        <v>weiblich</v>
      </c>
    </row>
    <row r="354" spans="1:17" x14ac:dyDescent="0.25">
      <c r="A354">
        <v>868</v>
      </c>
      <c r="B354">
        <v>1</v>
      </c>
      <c r="C354" s="1">
        <v>29109</v>
      </c>
      <c r="D354">
        <v>1</v>
      </c>
      <c r="E354">
        <v>4</v>
      </c>
      <c r="F354">
        <v>4</v>
      </c>
      <c r="G354" t="s">
        <v>15</v>
      </c>
      <c r="H354">
        <v>44</v>
      </c>
      <c r="I354">
        <v>48128</v>
      </c>
      <c r="J354">
        <v>191780</v>
      </c>
      <c r="K354" s="3">
        <f>I354*Code!$F$1</f>
        <v>51978.240000000005</v>
      </c>
      <c r="L354" s="2">
        <f t="shared" si="16"/>
        <v>22.787878787878789</v>
      </c>
      <c r="M354">
        <f t="shared" ca="1" si="15"/>
        <v>36</v>
      </c>
      <c r="N354" t="str">
        <f t="shared" si="17"/>
        <v>FI</v>
      </c>
      <c r="O354" t="str">
        <f>VLOOKUP(E354,Code!$A$8:$B$11,2,FALSE)</f>
        <v>Lehrabschluss</v>
      </c>
      <c r="P354" t="str">
        <f>VLOOKUP(I354,Code!$A$29:$B$33,2,TRUE)</f>
        <v>weniger als 50000</v>
      </c>
      <c r="Q354" t="str">
        <f>VLOOKUP(B354,Code!$A$2:$B$3,2,0)</f>
        <v>maennlich</v>
      </c>
    </row>
    <row r="355" spans="1:17" x14ac:dyDescent="0.25">
      <c r="A355">
        <v>1194</v>
      </c>
      <c r="B355">
        <v>1</v>
      </c>
      <c r="C355" s="1">
        <v>23483</v>
      </c>
      <c r="D355">
        <v>1</v>
      </c>
      <c r="E355">
        <v>4</v>
      </c>
      <c r="F355">
        <v>5</v>
      </c>
      <c r="G355" t="s">
        <v>16</v>
      </c>
      <c r="H355">
        <v>38</v>
      </c>
      <c r="I355">
        <v>47988</v>
      </c>
      <c r="J355">
        <v>185873</v>
      </c>
      <c r="K355" s="3">
        <f>I355*Code!$F$1</f>
        <v>51827.040000000001</v>
      </c>
      <c r="L355" s="2">
        <f t="shared" si="16"/>
        <v>26.309210526315791</v>
      </c>
      <c r="M355">
        <f t="shared" ca="1" si="15"/>
        <v>51</v>
      </c>
      <c r="N355" t="str">
        <f t="shared" si="17"/>
        <v>IN</v>
      </c>
      <c r="O355" t="str">
        <f>VLOOKUP(E355,Code!$A$8:$B$11,2,FALSE)</f>
        <v>Lehrabschluss</v>
      </c>
      <c r="P355" t="str">
        <f>VLOOKUP(I355,Code!$A$29:$B$33,2,TRUE)</f>
        <v>weniger als 50000</v>
      </c>
      <c r="Q355" t="str">
        <f>VLOOKUP(B355,Code!$A$2:$B$3,2,0)</f>
        <v>maennlich</v>
      </c>
    </row>
    <row r="356" spans="1:17" x14ac:dyDescent="0.25">
      <c r="A356">
        <v>706</v>
      </c>
      <c r="B356">
        <v>1</v>
      </c>
      <c r="C356" s="1">
        <v>28068</v>
      </c>
      <c r="D356">
        <v>1</v>
      </c>
      <c r="E356">
        <v>4</v>
      </c>
      <c r="F356">
        <v>5</v>
      </c>
      <c r="G356" t="s">
        <v>13</v>
      </c>
      <c r="H356">
        <v>40</v>
      </c>
      <c r="I356">
        <v>47920</v>
      </c>
      <c r="J356">
        <v>108000</v>
      </c>
      <c r="K356" s="3">
        <f>I356*Code!$F$1</f>
        <v>51753.600000000006</v>
      </c>
      <c r="L356" s="2">
        <f t="shared" si="16"/>
        <v>24.958333333333332</v>
      </c>
      <c r="M356">
        <f t="shared" ca="1" si="15"/>
        <v>39</v>
      </c>
      <c r="N356" t="str">
        <f t="shared" si="17"/>
        <v>IN</v>
      </c>
      <c r="O356" t="str">
        <f>VLOOKUP(E356,Code!$A$8:$B$11,2,FALSE)</f>
        <v>Lehrabschluss</v>
      </c>
      <c r="P356" t="str">
        <f>VLOOKUP(I356,Code!$A$29:$B$33,2,TRUE)</f>
        <v>weniger als 50000</v>
      </c>
      <c r="Q356" t="str">
        <f>VLOOKUP(B356,Code!$A$2:$B$3,2,0)</f>
        <v>maennlich</v>
      </c>
    </row>
    <row r="357" spans="1:17" x14ac:dyDescent="0.25">
      <c r="A357">
        <v>113</v>
      </c>
      <c r="B357">
        <v>1</v>
      </c>
      <c r="C357" s="1">
        <v>20135</v>
      </c>
      <c r="D357">
        <v>1</v>
      </c>
      <c r="E357">
        <v>3</v>
      </c>
      <c r="F357">
        <v>4</v>
      </c>
      <c r="G357" t="s">
        <v>12</v>
      </c>
      <c r="H357">
        <v>38</v>
      </c>
      <c r="I357">
        <v>47868</v>
      </c>
      <c r="J357">
        <v>28714</v>
      </c>
      <c r="K357" s="3">
        <f>I357*Code!$F$1</f>
        <v>51697.440000000002</v>
      </c>
      <c r="L357" s="2">
        <f t="shared" si="16"/>
        <v>26.243421052631579</v>
      </c>
      <c r="M357">
        <f t="shared" ca="1" si="15"/>
        <v>61</v>
      </c>
      <c r="N357" t="str">
        <f t="shared" si="17"/>
        <v>SO</v>
      </c>
      <c r="O357" t="str">
        <f>VLOOKUP(E357,Code!$A$8:$B$11,2,FALSE)</f>
        <v>Meister</v>
      </c>
      <c r="P357" t="str">
        <f>VLOOKUP(I357,Code!$A$29:$B$33,2,TRUE)</f>
        <v>weniger als 50000</v>
      </c>
      <c r="Q357" t="str">
        <f>VLOOKUP(B357,Code!$A$2:$B$3,2,0)</f>
        <v>maennlich</v>
      </c>
    </row>
    <row r="358" spans="1:17" x14ac:dyDescent="0.25">
      <c r="A358">
        <v>198</v>
      </c>
      <c r="B358">
        <v>2</v>
      </c>
      <c r="C358" s="1">
        <v>22697</v>
      </c>
      <c r="D358">
        <v>1</v>
      </c>
      <c r="E358">
        <v>4</v>
      </c>
      <c r="F358">
        <v>4</v>
      </c>
      <c r="G358" t="s">
        <v>19</v>
      </c>
      <c r="H358">
        <v>35</v>
      </c>
      <c r="I358">
        <v>47860</v>
      </c>
      <c r="J358">
        <v>41738</v>
      </c>
      <c r="K358" s="3">
        <f>I358*Code!$F$1</f>
        <v>51688.800000000003</v>
      </c>
      <c r="L358" s="2">
        <f t="shared" si="16"/>
        <v>28.488095238095237</v>
      </c>
      <c r="M358">
        <f t="shared" ca="1" si="15"/>
        <v>54</v>
      </c>
      <c r="N358" t="str">
        <f t="shared" si="17"/>
        <v>FI</v>
      </c>
      <c r="O358" t="str">
        <f>VLOOKUP(E358,Code!$A$8:$B$11,2,FALSE)</f>
        <v>Lehrabschluss</v>
      </c>
      <c r="P358" t="str">
        <f>VLOOKUP(I358,Code!$A$29:$B$33,2,TRUE)</f>
        <v>weniger als 50000</v>
      </c>
      <c r="Q358" t="str">
        <f>VLOOKUP(B358,Code!$A$2:$B$3,2,0)</f>
        <v>weiblich</v>
      </c>
    </row>
    <row r="359" spans="1:17" x14ac:dyDescent="0.25">
      <c r="A359">
        <v>972</v>
      </c>
      <c r="B359">
        <v>1</v>
      </c>
      <c r="C359" s="1">
        <v>29467</v>
      </c>
      <c r="D359">
        <v>1</v>
      </c>
      <c r="E359">
        <v>3</v>
      </c>
      <c r="F359">
        <v>4</v>
      </c>
      <c r="G359" t="s">
        <v>9</v>
      </c>
      <c r="H359">
        <v>45</v>
      </c>
      <c r="I359">
        <v>47832</v>
      </c>
      <c r="J359">
        <v>111900</v>
      </c>
      <c r="K359" s="3">
        <f>I359*Code!$F$1</f>
        <v>51658.560000000005</v>
      </c>
      <c r="L359" s="2">
        <f t="shared" si="16"/>
        <v>22.144444444444446</v>
      </c>
      <c r="M359">
        <f t="shared" ca="1" si="15"/>
        <v>35</v>
      </c>
      <c r="N359" t="str">
        <f t="shared" si="17"/>
        <v>SO</v>
      </c>
      <c r="O359" t="str">
        <f>VLOOKUP(E359,Code!$A$8:$B$11,2,FALSE)</f>
        <v>Meister</v>
      </c>
      <c r="P359" t="str">
        <f>VLOOKUP(I359,Code!$A$29:$B$33,2,TRUE)</f>
        <v>weniger als 50000</v>
      </c>
      <c r="Q359" t="str">
        <f>VLOOKUP(B359,Code!$A$2:$B$3,2,0)</f>
        <v>maennlich</v>
      </c>
    </row>
    <row r="360" spans="1:17" x14ac:dyDescent="0.25">
      <c r="A360">
        <v>63</v>
      </c>
      <c r="B360">
        <v>1</v>
      </c>
      <c r="C360" s="1">
        <v>30656</v>
      </c>
      <c r="D360">
        <v>1</v>
      </c>
      <c r="E360">
        <v>2</v>
      </c>
      <c r="F360">
        <v>4</v>
      </c>
      <c r="G360" t="s">
        <v>9</v>
      </c>
      <c r="H360">
        <v>38</v>
      </c>
      <c r="I360">
        <v>47788</v>
      </c>
      <c r="J360">
        <v>-15203</v>
      </c>
      <c r="K360" s="3">
        <f>I360*Code!$F$1</f>
        <v>51611.040000000001</v>
      </c>
      <c r="L360" s="2">
        <f t="shared" si="16"/>
        <v>26.19956140350877</v>
      </c>
      <c r="M360">
        <f t="shared" ca="1" si="15"/>
        <v>32</v>
      </c>
      <c r="N360" t="str">
        <f t="shared" si="17"/>
        <v>SO</v>
      </c>
      <c r="O360" t="str">
        <f>VLOOKUP(E360,Code!$A$8:$B$11,2,FALSE)</f>
        <v>Fachhochschulabschluss</v>
      </c>
      <c r="P360" t="str">
        <f>VLOOKUP(I360,Code!$A$29:$B$33,2,TRUE)</f>
        <v>weniger als 50000</v>
      </c>
      <c r="Q360" t="str">
        <f>VLOOKUP(B360,Code!$A$2:$B$3,2,0)</f>
        <v>maennlich</v>
      </c>
    </row>
    <row r="361" spans="1:17" x14ac:dyDescent="0.25">
      <c r="A361">
        <v>412</v>
      </c>
      <c r="B361">
        <v>2</v>
      </c>
      <c r="C361" s="1">
        <v>25571</v>
      </c>
      <c r="D361">
        <v>1</v>
      </c>
      <c r="E361">
        <v>4</v>
      </c>
      <c r="F361">
        <v>4</v>
      </c>
      <c r="G361" t="s">
        <v>19</v>
      </c>
      <c r="H361">
        <v>40</v>
      </c>
      <c r="I361">
        <v>47728</v>
      </c>
      <c r="J361">
        <v>9625</v>
      </c>
      <c r="K361" s="3">
        <f>I361*Code!$F$1</f>
        <v>51546.240000000005</v>
      </c>
      <c r="L361" s="2">
        <f t="shared" si="16"/>
        <v>24.858333333333334</v>
      </c>
      <c r="M361">
        <f t="shared" ca="1" si="15"/>
        <v>46</v>
      </c>
      <c r="N361" t="str">
        <f t="shared" si="17"/>
        <v>FI</v>
      </c>
      <c r="O361" t="str">
        <f>VLOOKUP(E361,Code!$A$8:$B$11,2,FALSE)</f>
        <v>Lehrabschluss</v>
      </c>
      <c r="P361" t="str">
        <f>VLOOKUP(I361,Code!$A$29:$B$33,2,TRUE)</f>
        <v>weniger als 50000</v>
      </c>
      <c r="Q361" t="str">
        <f>VLOOKUP(B361,Code!$A$2:$B$3,2,0)</f>
        <v>weiblich</v>
      </c>
    </row>
    <row r="362" spans="1:17" x14ac:dyDescent="0.25">
      <c r="A362">
        <v>895</v>
      </c>
      <c r="B362">
        <v>1</v>
      </c>
      <c r="C362" s="1">
        <v>29451</v>
      </c>
      <c r="D362">
        <v>1</v>
      </c>
      <c r="E362">
        <v>2</v>
      </c>
      <c r="F362">
        <v>3</v>
      </c>
      <c r="G362" t="s">
        <v>10</v>
      </c>
      <c r="H362">
        <v>40</v>
      </c>
      <c r="I362">
        <v>47648</v>
      </c>
      <c r="J362">
        <v>354000</v>
      </c>
      <c r="K362" s="3">
        <f>I362*Code!$F$1</f>
        <v>51459.840000000004</v>
      </c>
      <c r="L362" s="2">
        <f t="shared" si="16"/>
        <v>24.816666666666666</v>
      </c>
      <c r="M362">
        <f t="shared" ca="1" si="15"/>
        <v>35</v>
      </c>
      <c r="N362" t="str">
        <f t="shared" si="17"/>
        <v>ÖF</v>
      </c>
      <c r="O362" t="str">
        <f>VLOOKUP(E362,Code!$A$8:$B$11,2,FALSE)</f>
        <v>Fachhochschulabschluss</v>
      </c>
      <c r="P362" t="str">
        <f>VLOOKUP(I362,Code!$A$29:$B$33,2,TRUE)</f>
        <v>weniger als 50000</v>
      </c>
      <c r="Q362" t="str">
        <f>VLOOKUP(B362,Code!$A$2:$B$3,2,0)</f>
        <v>maennlich</v>
      </c>
    </row>
    <row r="363" spans="1:17" x14ac:dyDescent="0.25">
      <c r="A363">
        <v>298</v>
      </c>
      <c r="B363">
        <v>1</v>
      </c>
      <c r="C363" s="1">
        <v>26403</v>
      </c>
      <c r="D363">
        <v>1</v>
      </c>
      <c r="E363">
        <v>3</v>
      </c>
      <c r="F363">
        <v>4</v>
      </c>
      <c r="G363" t="s">
        <v>19</v>
      </c>
      <c r="H363">
        <v>38</v>
      </c>
      <c r="I363">
        <v>47636</v>
      </c>
      <c r="J363">
        <v>47000</v>
      </c>
      <c r="K363" s="3">
        <f>I363*Code!$F$1</f>
        <v>51446.880000000005</v>
      </c>
      <c r="L363" s="2">
        <f t="shared" si="16"/>
        <v>26.116228070175438</v>
      </c>
      <c r="M363">
        <f t="shared" ca="1" si="15"/>
        <v>43</v>
      </c>
      <c r="N363" t="str">
        <f t="shared" si="17"/>
        <v>FI</v>
      </c>
      <c r="O363" t="str">
        <f>VLOOKUP(E363,Code!$A$8:$B$11,2,FALSE)</f>
        <v>Meister</v>
      </c>
      <c r="P363" t="str">
        <f>VLOOKUP(I363,Code!$A$29:$B$33,2,TRUE)</f>
        <v>weniger als 50000</v>
      </c>
      <c r="Q363" t="str">
        <f>VLOOKUP(B363,Code!$A$2:$B$3,2,0)</f>
        <v>maennlich</v>
      </c>
    </row>
    <row r="364" spans="1:17" x14ac:dyDescent="0.25">
      <c r="A364">
        <v>178</v>
      </c>
      <c r="B364">
        <v>1</v>
      </c>
      <c r="C364" s="1">
        <v>25635</v>
      </c>
      <c r="D364">
        <v>1</v>
      </c>
      <c r="E364">
        <v>4</v>
      </c>
      <c r="F364">
        <v>3</v>
      </c>
      <c r="G364" t="s">
        <v>10</v>
      </c>
      <c r="H364">
        <v>39</v>
      </c>
      <c r="I364">
        <v>47600</v>
      </c>
      <c r="J364">
        <v>83553</v>
      </c>
      <c r="K364" s="3">
        <f>I364*Code!$F$1</f>
        <v>51408</v>
      </c>
      <c r="L364" s="2">
        <f t="shared" si="16"/>
        <v>25.427350427350426</v>
      </c>
      <c r="M364">
        <f t="shared" ca="1" si="15"/>
        <v>46</v>
      </c>
      <c r="N364" t="str">
        <f t="shared" si="17"/>
        <v>ÖF</v>
      </c>
      <c r="O364" t="str">
        <f>VLOOKUP(E364,Code!$A$8:$B$11,2,FALSE)</f>
        <v>Lehrabschluss</v>
      </c>
      <c r="P364" t="str">
        <f>VLOOKUP(I364,Code!$A$29:$B$33,2,TRUE)</f>
        <v>weniger als 50000</v>
      </c>
      <c r="Q364" t="str">
        <f>VLOOKUP(B364,Code!$A$2:$B$3,2,0)</f>
        <v>maennlich</v>
      </c>
    </row>
    <row r="365" spans="1:17" x14ac:dyDescent="0.25">
      <c r="A365">
        <v>294</v>
      </c>
      <c r="B365">
        <v>1</v>
      </c>
      <c r="C365" s="1">
        <v>23375</v>
      </c>
      <c r="D365">
        <v>1</v>
      </c>
      <c r="E365">
        <v>3</v>
      </c>
      <c r="F365">
        <v>4</v>
      </c>
      <c r="G365" t="s">
        <v>9</v>
      </c>
      <c r="H365">
        <v>40</v>
      </c>
      <c r="I365">
        <v>47516</v>
      </c>
      <c r="J365">
        <v>54003</v>
      </c>
      <c r="K365" s="3">
        <f>I365*Code!$F$1</f>
        <v>51317.280000000006</v>
      </c>
      <c r="L365" s="2">
        <f t="shared" si="16"/>
        <v>24.747916666666665</v>
      </c>
      <c r="M365">
        <f t="shared" ca="1" si="15"/>
        <v>52</v>
      </c>
      <c r="N365" t="str">
        <f t="shared" si="17"/>
        <v>SO</v>
      </c>
      <c r="O365" t="str">
        <f>VLOOKUP(E365,Code!$A$8:$B$11,2,FALSE)</f>
        <v>Meister</v>
      </c>
      <c r="P365" t="str">
        <f>VLOOKUP(I365,Code!$A$29:$B$33,2,TRUE)</f>
        <v>weniger als 50000</v>
      </c>
      <c r="Q365" t="str">
        <f>VLOOKUP(B365,Code!$A$2:$B$3,2,0)</f>
        <v>maennlich</v>
      </c>
    </row>
    <row r="366" spans="1:17" x14ac:dyDescent="0.25">
      <c r="A366">
        <v>607</v>
      </c>
      <c r="B366">
        <v>1</v>
      </c>
      <c r="C366" s="1">
        <v>24547</v>
      </c>
      <c r="D366">
        <v>1</v>
      </c>
      <c r="E366">
        <v>4</v>
      </c>
      <c r="F366">
        <v>5</v>
      </c>
      <c r="G366" t="s">
        <v>13</v>
      </c>
      <c r="H366">
        <v>36</v>
      </c>
      <c r="I366">
        <v>47324</v>
      </c>
      <c r="J366">
        <v>228508</v>
      </c>
      <c r="K366" s="3">
        <f>I366*Code!$F$1</f>
        <v>51109.920000000006</v>
      </c>
      <c r="L366" s="2">
        <f t="shared" si="16"/>
        <v>27.386574074074073</v>
      </c>
      <c r="M366">
        <f t="shared" ca="1" si="15"/>
        <v>48</v>
      </c>
      <c r="N366" t="str">
        <f t="shared" si="17"/>
        <v>IN</v>
      </c>
      <c r="O366" t="str">
        <f>VLOOKUP(E366,Code!$A$8:$B$11,2,FALSE)</f>
        <v>Lehrabschluss</v>
      </c>
      <c r="P366" t="str">
        <f>VLOOKUP(I366,Code!$A$29:$B$33,2,TRUE)</f>
        <v>weniger als 50000</v>
      </c>
      <c r="Q366" t="str">
        <f>VLOOKUP(B366,Code!$A$2:$B$3,2,0)</f>
        <v>maennlich</v>
      </c>
    </row>
    <row r="367" spans="1:17" x14ac:dyDescent="0.25">
      <c r="A367">
        <v>916</v>
      </c>
      <c r="B367">
        <v>1</v>
      </c>
      <c r="C367" s="1">
        <v>19627</v>
      </c>
      <c r="D367">
        <v>1</v>
      </c>
      <c r="E367">
        <v>4</v>
      </c>
      <c r="F367">
        <v>4</v>
      </c>
      <c r="G367" t="s">
        <v>12</v>
      </c>
      <c r="H367">
        <v>35</v>
      </c>
      <c r="I367">
        <v>47264</v>
      </c>
      <c r="J367">
        <v>529546</v>
      </c>
      <c r="K367" s="3">
        <f>I367*Code!$F$1</f>
        <v>51045.120000000003</v>
      </c>
      <c r="L367" s="2">
        <f t="shared" si="16"/>
        <v>28.133333333333333</v>
      </c>
      <c r="M367">
        <f t="shared" ca="1" si="15"/>
        <v>62</v>
      </c>
      <c r="N367" t="str">
        <f t="shared" si="17"/>
        <v>SO</v>
      </c>
      <c r="O367" t="str">
        <f>VLOOKUP(E367,Code!$A$8:$B$11,2,FALSE)</f>
        <v>Lehrabschluss</v>
      </c>
      <c r="P367" t="str">
        <f>VLOOKUP(I367,Code!$A$29:$B$33,2,TRUE)</f>
        <v>weniger als 50000</v>
      </c>
      <c r="Q367" t="str">
        <f>VLOOKUP(B367,Code!$A$2:$B$3,2,0)</f>
        <v>maennlich</v>
      </c>
    </row>
    <row r="368" spans="1:17" x14ac:dyDescent="0.25">
      <c r="A368">
        <v>31</v>
      </c>
      <c r="B368">
        <v>2</v>
      </c>
      <c r="C368" s="1">
        <v>29812</v>
      </c>
      <c r="D368">
        <v>1</v>
      </c>
      <c r="E368">
        <v>3</v>
      </c>
      <c r="F368">
        <v>4</v>
      </c>
      <c r="G368" t="s">
        <v>20</v>
      </c>
      <c r="H368">
        <v>39</v>
      </c>
      <c r="I368">
        <v>47164</v>
      </c>
      <c r="J368">
        <v>70500</v>
      </c>
      <c r="K368" s="3">
        <f>I368*Code!$F$1</f>
        <v>50937.120000000003</v>
      </c>
      <c r="L368" s="2">
        <f t="shared" si="16"/>
        <v>25.194444444444443</v>
      </c>
      <c r="M368">
        <f t="shared" ca="1" si="15"/>
        <v>34</v>
      </c>
      <c r="N368" t="str">
        <f t="shared" si="17"/>
        <v>IT</v>
      </c>
      <c r="O368" t="str">
        <f>VLOOKUP(E368,Code!$A$8:$B$11,2,FALSE)</f>
        <v>Meister</v>
      </c>
      <c r="P368" t="str">
        <f>VLOOKUP(I368,Code!$A$29:$B$33,2,TRUE)</f>
        <v>weniger als 50000</v>
      </c>
      <c r="Q368" t="str">
        <f>VLOOKUP(B368,Code!$A$2:$B$3,2,0)</f>
        <v>weiblich</v>
      </c>
    </row>
    <row r="369" spans="1:17" x14ac:dyDescent="0.25">
      <c r="A369">
        <v>836</v>
      </c>
      <c r="B369">
        <v>1</v>
      </c>
      <c r="C369" s="1">
        <v>23962</v>
      </c>
      <c r="D369">
        <v>1</v>
      </c>
      <c r="E369">
        <v>4</v>
      </c>
      <c r="F369">
        <v>5</v>
      </c>
      <c r="G369" t="s">
        <v>13</v>
      </c>
      <c r="H369">
        <v>35</v>
      </c>
      <c r="I369">
        <v>47032</v>
      </c>
      <c r="J369">
        <v>315587</v>
      </c>
      <c r="K369" s="3">
        <f>I369*Code!$F$1</f>
        <v>50794.560000000005</v>
      </c>
      <c r="L369" s="2">
        <f t="shared" si="16"/>
        <v>27.995238095238093</v>
      </c>
      <c r="M369">
        <f t="shared" ca="1" si="15"/>
        <v>50</v>
      </c>
      <c r="N369" t="str">
        <f t="shared" si="17"/>
        <v>IN</v>
      </c>
      <c r="O369" t="str">
        <f>VLOOKUP(E369,Code!$A$8:$B$11,2,FALSE)</f>
        <v>Lehrabschluss</v>
      </c>
      <c r="P369" t="str">
        <f>VLOOKUP(I369,Code!$A$29:$B$33,2,TRUE)</f>
        <v>weniger als 50000</v>
      </c>
      <c r="Q369" t="str">
        <f>VLOOKUP(B369,Code!$A$2:$B$3,2,0)</f>
        <v>maennlich</v>
      </c>
    </row>
    <row r="370" spans="1:17" x14ac:dyDescent="0.25">
      <c r="A370">
        <v>823</v>
      </c>
      <c r="B370">
        <v>1</v>
      </c>
      <c r="C370" s="1">
        <v>26042</v>
      </c>
      <c r="D370">
        <v>1</v>
      </c>
      <c r="E370">
        <v>1</v>
      </c>
      <c r="F370">
        <v>2</v>
      </c>
      <c r="G370" t="s">
        <v>11</v>
      </c>
      <c r="H370">
        <v>50</v>
      </c>
      <c r="I370">
        <v>47028</v>
      </c>
      <c r="J370">
        <v>464720</v>
      </c>
      <c r="K370" s="3">
        <f>I370*Code!$F$1</f>
        <v>50790.240000000005</v>
      </c>
      <c r="L370" s="2">
        <f t="shared" si="16"/>
        <v>19.594999999999999</v>
      </c>
      <c r="M370">
        <f t="shared" ca="1" si="15"/>
        <v>44</v>
      </c>
      <c r="N370" t="str">
        <f t="shared" si="17"/>
        <v>IT</v>
      </c>
      <c r="O370" t="str">
        <f>VLOOKUP(E370,Code!$A$8:$B$11,2,FALSE)</f>
        <v>Hochschulabschluss</v>
      </c>
      <c r="P370" t="str">
        <f>VLOOKUP(I370,Code!$A$29:$B$33,2,TRUE)</f>
        <v>weniger als 50000</v>
      </c>
      <c r="Q370" t="str">
        <f>VLOOKUP(B370,Code!$A$2:$B$3,2,0)</f>
        <v>maennlich</v>
      </c>
    </row>
    <row r="371" spans="1:17" x14ac:dyDescent="0.25">
      <c r="A371">
        <v>250</v>
      </c>
      <c r="B371">
        <v>1</v>
      </c>
      <c r="C371" s="1">
        <v>27758</v>
      </c>
      <c r="D371">
        <v>1</v>
      </c>
      <c r="E371">
        <v>2</v>
      </c>
      <c r="F371">
        <v>3</v>
      </c>
      <c r="G371" t="s">
        <v>10</v>
      </c>
      <c r="H371">
        <v>38</v>
      </c>
      <c r="I371">
        <v>46864</v>
      </c>
      <c r="J371">
        <v>160300</v>
      </c>
      <c r="K371" s="3">
        <f>I371*Code!$F$1</f>
        <v>50613.120000000003</v>
      </c>
      <c r="L371" s="2">
        <f t="shared" si="16"/>
        <v>25.692982456140349</v>
      </c>
      <c r="M371">
        <f t="shared" ca="1" si="15"/>
        <v>40</v>
      </c>
      <c r="N371" t="str">
        <f t="shared" si="17"/>
        <v>ÖF</v>
      </c>
      <c r="O371" t="str">
        <f>VLOOKUP(E371,Code!$A$8:$B$11,2,FALSE)</f>
        <v>Fachhochschulabschluss</v>
      </c>
      <c r="P371" t="str">
        <f>VLOOKUP(I371,Code!$A$29:$B$33,2,TRUE)</f>
        <v>weniger als 50000</v>
      </c>
      <c r="Q371" t="str">
        <f>VLOOKUP(B371,Code!$A$2:$B$3,2,0)</f>
        <v>maennlich</v>
      </c>
    </row>
    <row r="372" spans="1:17" x14ac:dyDescent="0.25">
      <c r="A372">
        <v>1190</v>
      </c>
      <c r="B372">
        <v>1</v>
      </c>
      <c r="C372" s="1">
        <v>31255</v>
      </c>
      <c r="D372">
        <v>1</v>
      </c>
      <c r="E372">
        <v>3</v>
      </c>
      <c r="F372">
        <v>4</v>
      </c>
      <c r="G372" t="s">
        <v>9</v>
      </c>
      <c r="H372">
        <v>38</v>
      </c>
      <c r="I372">
        <v>46796</v>
      </c>
      <c r="J372">
        <v>124707</v>
      </c>
      <c r="K372" s="3">
        <f>I372*Code!$F$1</f>
        <v>50539.68</v>
      </c>
      <c r="L372" s="2">
        <f t="shared" si="16"/>
        <v>25.655701754385966</v>
      </c>
      <c r="M372">
        <f t="shared" ca="1" si="15"/>
        <v>30</v>
      </c>
      <c r="N372" t="str">
        <f t="shared" si="17"/>
        <v>SO</v>
      </c>
      <c r="O372" t="str">
        <f>VLOOKUP(E372,Code!$A$8:$B$11,2,FALSE)</f>
        <v>Meister</v>
      </c>
      <c r="P372" t="str">
        <f>VLOOKUP(I372,Code!$A$29:$B$33,2,TRUE)</f>
        <v>weniger als 50000</v>
      </c>
      <c r="Q372" t="str">
        <f>VLOOKUP(B372,Code!$A$2:$B$3,2,0)</f>
        <v>maennlich</v>
      </c>
    </row>
    <row r="373" spans="1:17" x14ac:dyDescent="0.25">
      <c r="A373">
        <v>835</v>
      </c>
      <c r="B373">
        <v>2</v>
      </c>
      <c r="C373" s="1">
        <v>30276</v>
      </c>
      <c r="D373">
        <v>1</v>
      </c>
      <c r="E373">
        <v>1</v>
      </c>
      <c r="F373">
        <v>4</v>
      </c>
      <c r="G373" t="s">
        <v>19</v>
      </c>
      <c r="H373">
        <v>38</v>
      </c>
      <c r="I373">
        <v>46744</v>
      </c>
      <c r="J373">
        <v>27120</v>
      </c>
      <c r="K373" s="3">
        <f>I373*Code!$F$1</f>
        <v>50483.520000000004</v>
      </c>
      <c r="L373" s="2">
        <f t="shared" si="16"/>
        <v>25.62719298245614</v>
      </c>
      <c r="M373">
        <f t="shared" ca="1" si="15"/>
        <v>33</v>
      </c>
      <c r="N373" t="str">
        <f t="shared" si="17"/>
        <v>FI</v>
      </c>
      <c r="O373" t="str">
        <f>VLOOKUP(E373,Code!$A$8:$B$11,2,FALSE)</f>
        <v>Hochschulabschluss</v>
      </c>
      <c r="P373" t="str">
        <f>VLOOKUP(I373,Code!$A$29:$B$33,2,TRUE)</f>
        <v>weniger als 50000</v>
      </c>
      <c r="Q373" t="str">
        <f>VLOOKUP(B373,Code!$A$2:$B$3,2,0)</f>
        <v>weiblich</v>
      </c>
    </row>
    <row r="374" spans="1:17" x14ac:dyDescent="0.25">
      <c r="A374">
        <v>907</v>
      </c>
      <c r="B374">
        <v>2</v>
      </c>
      <c r="C374" s="1">
        <v>25575</v>
      </c>
      <c r="D374">
        <v>1</v>
      </c>
      <c r="E374">
        <v>4</v>
      </c>
      <c r="F374">
        <v>4</v>
      </c>
      <c r="G374" t="s">
        <v>12</v>
      </c>
      <c r="H374">
        <v>38</v>
      </c>
      <c r="I374">
        <v>46724</v>
      </c>
      <c r="J374">
        <v>310669</v>
      </c>
      <c r="K374" s="3">
        <f>I374*Code!$F$1</f>
        <v>50461.920000000006</v>
      </c>
      <c r="L374" s="2">
        <f t="shared" si="16"/>
        <v>25.616228070175438</v>
      </c>
      <c r="M374">
        <f t="shared" ca="1" si="15"/>
        <v>46</v>
      </c>
      <c r="N374" t="str">
        <f t="shared" si="17"/>
        <v>SO</v>
      </c>
      <c r="O374" t="str">
        <f>VLOOKUP(E374,Code!$A$8:$B$11,2,FALSE)</f>
        <v>Lehrabschluss</v>
      </c>
      <c r="P374" t="str">
        <f>VLOOKUP(I374,Code!$A$29:$B$33,2,TRUE)</f>
        <v>weniger als 50000</v>
      </c>
      <c r="Q374" t="str">
        <f>VLOOKUP(B374,Code!$A$2:$B$3,2,0)</f>
        <v>weiblich</v>
      </c>
    </row>
    <row r="375" spans="1:17" x14ac:dyDescent="0.25">
      <c r="A375">
        <v>476</v>
      </c>
      <c r="B375">
        <v>2</v>
      </c>
      <c r="C375" s="1">
        <v>30157</v>
      </c>
      <c r="D375">
        <v>1</v>
      </c>
      <c r="E375">
        <v>2</v>
      </c>
      <c r="F375">
        <v>3</v>
      </c>
      <c r="G375" t="s">
        <v>10</v>
      </c>
      <c r="H375">
        <v>32</v>
      </c>
      <c r="I375">
        <v>46688</v>
      </c>
      <c r="J375">
        <v>1967</v>
      </c>
      <c r="K375" s="3">
        <f>I375*Code!$F$1</f>
        <v>50423.040000000001</v>
      </c>
      <c r="L375" s="2">
        <f t="shared" si="16"/>
        <v>30.395833333333332</v>
      </c>
      <c r="M375">
        <f t="shared" ca="1" si="15"/>
        <v>33</v>
      </c>
      <c r="N375" t="str">
        <f t="shared" si="17"/>
        <v>ÖF</v>
      </c>
      <c r="O375" t="str">
        <f>VLOOKUP(E375,Code!$A$8:$B$11,2,FALSE)</f>
        <v>Fachhochschulabschluss</v>
      </c>
      <c r="P375" t="str">
        <f>VLOOKUP(I375,Code!$A$29:$B$33,2,TRUE)</f>
        <v>weniger als 50000</v>
      </c>
      <c r="Q375" t="str">
        <f>VLOOKUP(B375,Code!$A$2:$B$3,2,0)</f>
        <v>weiblich</v>
      </c>
    </row>
    <row r="376" spans="1:17" x14ac:dyDescent="0.25">
      <c r="A376">
        <v>770</v>
      </c>
      <c r="B376">
        <v>1</v>
      </c>
      <c r="C376" s="1">
        <v>31671</v>
      </c>
      <c r="D376">
        <v>1</v>
      </c>
      <c r="E376">
        <v>3</v>
      </c>
      <c r="F376">
        <v>4</v>
      </c>
      <c r="G376" t="s">
        <v>19</v>
      </c>
      <c r="H376">
        <v>40</v>
      </c>
      <c r="I376">
        <v>46560</v>
      </c>
      <c r="J376">
        <v>96192</v>
      </c>
      <c r="K376" s="3">
        <f>I376*Code!$F$1</f>
        <v>50284.800000000003</v>
      </c>
      <c r="L376" s="2">
        <f t="shared" si="16"/>
        <v>24.25</v>
      </c>
      <c r="M376">
        <f t="shared" ca="1" si="15"/>
        <v>29</v>
      </c>
      <c r="N376" t="str">
        <f t="shared" si="17"/>
        <v>FI</v>
      </c>
      <c r="O376" t="str">
        <f>VLOOKUP(E376,Code!$A$8:$B$11,2,FALSE)</f>
        <v>Meister</v>
      </c>
      <c r="P376" t="str">
        <f>VLOOKUP(I376,Code!$A$29:$B$33,2,TRUE)</f>
        <v>weniger als 50000</v>
      </c>
      <c r="Q376" t="str">
        <f>VLOOKUP(B376,Code!$A$2:$B$3,2,0)</f>
        <v>maennlich</v>
      </c>
    </row>
    <row r="377" spans="1:17" x14ac:dyDescent="0.25">
      <c r="A377">
        <v>123</v>
      </c>
      <c r="B377">
        <v>1</v>
      </c>
      <c r="C377" s="1">
        <v>19516</v>
      </c>
      <c r="D377">
        <v>1</v>
      </c>
      <c r="E377">
        <v>3</v>
      </c>
      <c r="F377">
        <v>5</v>
      </c>
      <c r="G377" t="s">
        <v>16</v>
      </c>
      <c r="H377">
        <v>38</v>
      </c>
      <c r="I377">
        <v>46540</v>
      </c>
      <c r="J377">
        <v>117647</v>
      </c>
      <c r="K377" s="3">
        <f>I377*Code!$F$1</f>
        <v>50263.200000000004</v>
      </c>
      <c r="L377" s="2">
        <f t="shared" si="16"/>
        <v>25.515350877192983</v>
      </c>
      <c r="M377">
        <f t="shared" ca="1" si="15"/>
        <v>62</v>
      </c>
      <c r="N377" t="str">
        <f t="shared" si="17"/>
        <v>IN</v>
      </c>
      <c r="O377" t="str">
        <f>VLOOKUP(E377,Code!$A$8:$B$11,2,FALSE)</f>
        <v>Meister</v>
      </c>
      <c r="P377" t="str">
        <f>VLOOKUP(I377,Code!$A$29:$B$33,2,TRUE)</f>
        <v>weniger als 50000</v>
      </c>
      <c r="Q377" t="str">
        <f>VLOOKUP(B377,Code!$A$2:$B$3,2,0)</f>
        <v>maennlich</v>
      </c>
    </row>
    <row r="378" spans="1:17" x14ac:dyDescent="0.25">
      <c r="A378">
        <v>303</v>
      </c>
      <c r="B378">
        <v>1</v>
      </c>
      <c r="C378" s="1">
        <v>30948</v>
      </c>
      <c r="D378">
        <v>1</v>
      </c>
      <c r="E378">
        <v>3</v>
      </c>
      <c r="F378">
        <v>3</v>
      </c>
      <c r="G378" t="s">
        <v>10</v>
      </c>
      <c r="H378">
        <v>48</v>
      </c>
      <c r="I378">
        <v>46512</v>
      </c>
      <c r="J378">
        <v>0</v>
      </c>
      <c r="K378" s="3">
        <f>I378*Code!$F$1</f>
        <v>50232.960000000006</v>
      </c>
      <c r="L378" s="2">
        <f t="shared" si="16"/>
        <v>20.1875</v>
      </c>
      <c r="M378">
        <f t="shared" ca="1" si="15"/>
        <v>31</v>
      </c>
      <c r="N378" t="str">
        <f t="shared" si="17"/>
        <v>ÖF</v>
      </c>
      <c r="O378" t="str">
        <f>VLOOKUP(E378,Code!$A$8:$B$11,2,FALSE)</f>
        <v>Meister</v>
      </c>
      <c r="P378" t="str">
        <f>VLOOKUP(I378,Code!$A$29:$B$33,2,TRUE)</f>
        <v>weniger als 50000</v>
      </c>
      <c r="Q378" t="str">
        <f>VLOOKUP(B378,Code!$A$2:$B$3,2,0)</f>
        <v>maennlich</v>
      </c>
    </row>
    <row r="379" spans="1:17" x14ac:dyDescent="0.25">
      <c r="A379">
        <v>722</v>
      </c>
      <c r="B379">
        <v>1</v>
      </c>
      <c r="C379" s="1">
        <v>27980</v>
      </c>
      <c r="D379">
        <v>1</v>
      </c>
      <c r="E379">
        <v>3</v>
      </c>
      <c r="F379">
        <v>4</v>
      </c>
      <c r="G379" t="s">
        <v>14</v>
      </c>
      <c r="H379">
        <v>40</v>
      </c>
      <c r="I379">
        <v>46324</v>
      </c>
      <c r="J379">
        <v>227529</v>
      </c>
      <c r="K379" s="3">
        <f>I379*Code!$F$1</f>
        <v>50029.920000000006</v>
      </c>
      <c r="L379" s="2">
        <f t="shared" si="16"/>
        <v>24.127083333333335</v>
      </c>
      <c r="M379">
        <f t="shared" ca="1" si="15"/>
        <v>39</v>
      </c>
      <c r="N379" t="str">
        <f t="shared" si="17"/>
        <v>CO</v>
      </c>
      <c r="O379" t="str">
        <f>VLOOKUP(E379,Code!$A$8:$B$11,2,FALSE)</f>
        <v>Meister</v>
      </c>
      <c r="P379" t="str">
        <f>VLOOKUP(I379,Code!$A$29:$B$33,2,TRUE)</f>
        <v>weniger als 50000</v>
      </c>
      <c r="Q379" t="str">
        <f>VLOOKUP(B379,Code!$A$2:$B$3,2,0)</f>
        <v>maennlich</v>
      </c>
    </row>
    <row r="380" spans="1:17" x14ac:dyDescent="0.25">
      <c r="A380">
        <v>1116</v>
      </c>
      <c r="B380">
        <v>1</v>
      </c>
      <c r="C380" s="1">
        <v>27138</v>
      </c>
      <c r="D380">
        <v>1</v>
      </c>
      <c r="E380">
        <v>4</v>
      </c>
      <c r="F380">
        <v>2</v>
      </c>
      <c r="G380" t="s">
        <v>11</v>
      </c>
      <c r="H380">
        <v>45</v>
      </c>
      <c r="I380">
        <v>46220</v>
      </c>
      <c r="J380">
        <v>242945</v>
      </c>
      <c r="K380" s="3">
        <f>I380*Code!$F$1</f>
        <v>49917.600000000006</v>
      </c>
      <c r="L380" s="2">
        <f t="shared" si="16"/>
        <v>21.398148148148149</v>
      </c>
      <c r="M380">
        <f t="shared" ca="1" si="15"/>
        <v>41</v>
      </c>
      <c r="N380" t="str">
        <f t="shared" si="17"/>
        <v>IT</v>
      </c>
      <c r="O380" t="str">
        <f>VLOOKUP(E380,Code!$A$8:$B$11,2,FALSE)</f>
        <v>Lehrabschluss</v>
      </c>
      <c r="P380" t="str">
        <f>VLOOKUP(I380,Code!$A$29:$B$33,2,TRUE)</f>
        <v>weniger als 50000</v>
      </c>
      <c r="Q380" t="str">
        <f>VLOOKUP(B380,Code!$A$2:$B$3,2,0)</f>
        <v>maennlich</v>
      </c>
    </row>
    <row r="381" spans="1:17" x14ac:dyDescent="0.25">
      <c r="A381">
        <v>280</v>
      </c>
      <c r="B381">
        <v>1</v>
      </c>
      <c r="C381" s="1">
        <v>27691</v>
      </c>
      <c r="D381">
        <v>1</v>
      </c>
      <c r="E381">
        <v>4</v>
      </c>
      <c r="F381">
        <v>5</v>
      </c>
      <c r="G381" t="s">
        <v>13</v>
      </c>
      <c r="H381">
        <v>38</v>
      </c>
      <c r="I381">
        <v>46180</v>
      </c>
      <c r="J381">
        <v>431935</v>
      </c>
      <c r="K381" s="3">
        <f>I381*Code!$F$1</f>
        <v>49874.400000000001</v>
      </c>
      <c r="L381" s="2">
        <f t="shared" si="16"/>
        <v>25.317982456140349</v>
      </c>
      <c r="M381">
        <f t="shared" ca="1" si="15"/>
        <v>40</v>
      </c>
      <c r="N381" t="str">
        <f t="shared" si="17"/>
        <v>IN</v>
      </c>
      <c r="O381" t="str">
        <f>VLOOKUP(E381,Code!$A$8:$B$11,2,FALSE)</f>
        <v>Lehrabschluss</v>
      </c>
      <c r="P381" t="str">
        <f>VLOOKUP(I381,Code!$A$29:$B$33,2,TRUE)</f>
        <v>weniger als 50000</v>
      </c>
      <c r="Q381" t="str">
        <f>VLOOKUP(B381,Code!$A$2:$B$3,2,0)</f>
        <v>maennlich</v>
      </c>
    </row>
    <row r="382" spans="1:17" x14ac:dyDescent="0.25">
      <c r="A382">
        <v>189</v>
      </c>
      <c r="B382">
        <v>1</v>
      </c>
      <c r="C382" s="1">
        <v>22088</v>
      </c>
      <c r="D382">
        <v>1</v>
      </c>
      <c r="E382">
        <v>4</v>
      </c>
      <c r="F382">
        <v>4</v>
      </c>
      <c r="G382" t="s">
        <v>9</v>
      </c>
      <c r="H382">
        <v>38</v>
      </c>
      <c r="I382">
        <v>46084</v>
      </c>
      <c r="J382">
        <v>10000</v>
      </c>
      <c r="K382" s="3">
        <f>I382*Code!$F$1</f>
        <v>49770.720000000001</v>
      </c>
      <c r="L382" s="2">
        <f t="shared" si="16"/>
        <v>25.265350877192983</v>
      </c>
      <c r="M382">
        <f t="shared" ca="1" si="15"/>
        <v>55</v>
      </c>
      <c r="N382" t="str">
        <f t="shared" si="17"/>
        <v>SO</v>
      </c>
      <c r="O382" t="str">
        <f>VLOOKUP(E382,Code!$A$8:$B$11,2,FALSE)</f>
        <v>Lehrabschluss</v>
      </c>
      <c r="P382" t="str">
        <f>VLOOKUP(I382,Code!$A$29:$B$33,2,TRUE)</f>
        <v>weniger als 50000</v>
      </c>
      <c r="Q382" t="str">
        <f>VLOOKUP(B382,Code!$A$2:$B$3,2,0)</f>
        <v>maennlich</v>
      </c>
    </row>
    <row r="383" spans="1:17" x14ac:dyDescent="0.25">
      <c r="A383">
        <v>254</v>
      </c>
      <c r="B383">
        <v>1</v>
      </c>
      <c r="C383" s="1">
        <v>29124</v>
      </c>
      <c r="D383">
        <v>1</v>
      </c>
      <c r="E383">
        <v>1</v>
      </c>
      <c r="F383">
        <v>4</v>
      </c>
      <c r="G383" t="s">
        <v>9</v>
      </c>
      <c r="H383">
        <v>38</v>
      </c>
      <c r="I383">
        <v>46084</v>
      </c>
      <c r="J383">
        <v>9832</v>
      </c>
      <c r="K383" s="3">
        <f>I383*Code!$F$1</f>
        <v>49770.720000000001</v>
      </c>
      <c r="L383" s="2">
        <f t="shared" si="16"/>
        <v>25.265350877192983</v>
      </c>
      <c r="M383">
        <f t="shared" ca="1" si="15"/>
        <v>36</v>
      </c>
      <c r="N383" t="str">
        <f t="shared" si="17"/>
        <v>SO</v>
      </c>
      <c r="O383" t="str">
        <f>VLOOKUP(E383,Code!$A$8:$B$11,2,FALSE)</f>
        <v>Hochschulabschluss</v>
      </c>
      <c r="P383" t="str">
        <f>VLOOKUP(I383,Code!$A$29:$B$33,2,TRUE)</f>
        <v>weniger als 50000</v>
      </c>
      <c r="Q383" t="str">
        <f>VLOOKUP(B383,Code!$A$2:$B$3,2,0)</f>
        <v>maennlich</v>
      </c>
    </row>
    <row r="384" spans="1:17" x14ac:dyDescent="0.25">
      <c r="A384">
        <v>71</v>
      </c>
      <c r="B384">
        <v>2</v>
      </c>
      <c r="C384" s="1">
        <v>20695</v>
      </c>
      <c r="D384">
        <v>1</v>
      </c>
      <c r="E384">
        <v>4</v>
      </c>
      <c r="F384">
        <v>2</v>
      </c>
      <c r="G384" t="s">
        <v>11</v>
      </c>
      <c r="H384">
        <v>30</v>
      </c>
      <c r="I384">
        <v>46048</v>
      </c>
      <c r="J384">
        <v>309128</v>
      </c>
      <c r="K384" s="3">
        <f>I384*Code!$F$1</f>
        <v>49731.840000000004</v>
      </c>
      <c r="L384" s="2">
        <f t="shared" si="16"/>
        <v>31.977777777777778</v>
      </c>
      <c r="M384">
        <f t="shared" ca="1" si="15"/>
        <v>59</v>
      </c>
      <c r="N384" t="str">
        <f t="shared" si="17"/>
        <v>IT</v>
      </c>
      <c r="O384" t="str">
        <f>VLOOKUP(E384,Code!$A$8:$B$11,2,FALSE)</f>
        <v>Lehrabschluss</v>
      </c>
      <c r="P384" t="str">
        <f>VLOOKUP(I384,Code!$A$29:$B$33,2,TRUE)</f>
        <v>weniger als 50000</v>
      </c>
      <c r="Q384" t="str">
        <f>VLOOKUP(B384,Code!$A$2:$B$3,2,0)</f>
        <v>weiblich</v>
      </c>
    </row>
    <row r="385" spans="1:17" x14ac:dyDescent="0.25">
      <c r="A385">
        <v>167</v>
      </c>
      <c r="B385">
        <v>1</v>
      </c>
      <c r="C385" s="1">
        <v>27006</v>
      </c>
      <c r="D385">
        <v>1</v>
      </c>
      <c r="E385">
        <v>1</v>
      </c>
      <c r="F385">
        <v>5</v>
      </c>
      <c r="G385" t="s">
        <v>13</v>
      </c>
      <c r="H385">
        <v>36</v>
      </c>
      <c r="I385">
        <v>46032</v>
      </c>
      <c r="J385">
        <v>18008</v>
      </c>
      <c r="K385" s="3">
        <f>I385*Code!$F$1</f>
        <v>49714.560000000005</v>
      </c>
      <c r="L385" s="2">
        <f t="shared" si="16"/>
        <v>26.638888888888889</v>
      </c>
      <c r="M385">
        <f t="shared" ca="1" si="15"/>
        <v>42</v>
      </c>
      <c r="N385" t="str">
        <f t="shared" si="17"/>
        <v>IN</v>
      </c>
      <c r="O385" t="str">
        <f>VLOOKUP(E385,Code!$A$8:$B$11,2,FALSE)</f>
        <v>Hochschulabschluss</v>
      </c>
      <c r="P385" t="str">
        <f>VLOOKUP(I385,Code!$A$29:$B$33,2,TRUE)</f>
        <v>weniger als 50000</v>
      </c>
      <c r="Q385" t="str">
        <f>VLOOKUP(B385,Code!$A$2:$B$3,2,0)</f>
        <v>maennlich</v>
      </c>
    </row>
    <row r="386" spans="1:17" x14ac:dyDescent="0.25">
      <c r="A386">
        <v>42</v>
      </c>
      <c r="B386">
        <v>1</v>
      </c>
      <c r="C386" s="1">
        <v>15892</v>
      </c>
      <c r="D386">
        <v>1</v>
      </c>
      <c r="E386">
        <v>1</v>
      </c>
      <c r="F386">
        <v>2</v>
      </c>
      <c r="G386" t="s">
        <v>19</v>
      </c>
      <c r="H386">
        <v>50</v>
      </c>
      <c r="I386">
        <v>46012</v>
      </c>
      <c r="J386">
        <v>40</v>
      </c>
      <c r="K386" s="3">
        <f>I386*Code!$F$1</f>
        <v>49692.960000000006</v>
      </c>
      <c r="L386" s="2">
        <f t="shared" si="16"/>
        <v>19.171666666666667</v>
      </c>
      <c r="M386">
        <f t="shared" ref="M386:M449" ca="1" si="18">ROUNDDOWN(YEARFRAC(C386,TODAY(),1),0)</f>
        <v>72</v>
      </c>
      <c r="N386" t="str">
        <f t="shared" si="17"/>
        <v>FI</v>
      </c>
      <c r="O386" t="str">
        <f>VLOOKUP(E386,Code!$A$8:$B$11,2,FALSE)</f>
        <v>Hochschulabschluss</v>
      </c>
      <c r="P386" t="str">
        <f>VLOOKUP(I386,Code!$A$29:$B$33,2,TRUE)</f>
        <v>weniger als 50000</v>
      </c>
      <c r="Q386" t="str">
        <f>VLOOKUP(B386,Code!$A$2:$B$3,2,0)</f>
        <v>maennlich</v>
      </c>
    </row>
    <row r="387" spans="1:17" x14ac:dyDescent="0.25">
      <c r="A387">
        <v>415</v>
      </c>
      <c r="B387">
        <v>2</v>
      </c>
      <c r="C387" s="1">
        <v>28934</v>
      </c>
      <c r="D387">
        <v>1</v>
      </c>
      <c r="E387">
        <v>4</v>
      </c>
      <c r="F387">
        <v>4</v>
      </c>
      <c r="G387" t="s">
        <v>11</v>
      </c>
      <c r="H387">
        <v>40</v>
      </c>
      <c r="I387">
        <v>45980</v>
      </c>
      <c r="J387">
        <v>105000</v>
      </c>
      <c r="K387" s="3">
        <f>I387*Code!$F$1</f>
        <v>49658.400000000001</v>
      </c>
      <c r="L387" s="2">
        <f t="shared" ref="L387:L450" si="19">IF(H387&gt;0,I387/(12*4*H387),0)</f>
        <v>23.947916666666668</v>
      </c>
      <c r="M387">
        <f t="shared" ca="1" si="18"/>
        <v>36</v>
      </c>
      <c r="N387" t="str">
        <f t="shared" ref="N387:N450" si="20">MID(G387,2,2)</f>
        <v>IT</v>
      </c>
      <c r="O387" t="str">
        <f>VLOOKUP(E387,Code!$A$8:$B$11,2,FALSE)</f>
        <v>Lehrabschluss</v>
      </c>
      <c r="P387" t="str">
        <f>VLOOKUP(I387,Code!$A$29:$B$33,2,TRUE)</f>
        <v>weniger als 50000</v>
      </c>
      <c r="Q387" t="str">
        <f>VLOOKUP(B387,Code!$A$2:$B$3,2,0)</f>
        <v>weiblich</v>
      </c>
    </row>
    <row r="388" spans="1:17" x14ac:dyDescent="0.25">
      <c r="A388">
        <v>682</v>
      </c>
      <c r="B388">
        <v>1</v>
      </c>
      <c r="C388" s="1">
        <v>24683</v>
      </c>
      <c r="D388">
        <v>1</v>
      </c>
      <c r="E388">
        <v>4</v>
      </c>
      <c r="F388">
        <v>4</v>
      </c>
      <c r="G388" t="s">
        <v>14</v>
      </c>
      <c r="H388">
        <v>40</v>
      </c>
      <c r="I388">
        <v>45964</v>
      </c>
      <c r="J388">
        <v>143465</v>
      </c>
      <c r="K388" s="3">
        <f>I388*Code!$F$1</f>
        <v>49641.120000000003</v>
      </c>
      <c r="L388" s="2">
        <f t="shared" si="19"/>
        <v>23.939583333333335</v>
      </c>
      <c r="M388">
        <f t="shared" ca="1" si="18"/>
        <v>48</v>
      </c>
      <c r="N388" t="str">
        <f t="shared" si="20"/>
        <v>CO</v>
      </c>
      <c r="O388" t="str">
        <f>VLOOKUP(E388,Code!$A$8:$B$11,2,FALSE)</f>
        <v>Lehrabschluss</v>
      </c>
      <c r="P388" t="str">
        <f>VLOOKUP(I388,Code!$A$29:$B$33,2,TRUE)</f>
        <v>weniger als 50000</v>
      </c>
      <c r="Q388" t="str">
        <f>VLOOKUP(B388,Code!$A$2:$B$3,2,0)</f>
        <v>maennlich</v>
      </c>
    </row>
    <row r="389" spans="1:17" x14ac:dyDescent="0.25">
      <c r="A389">
        <v>1113</v>
      </c>
      <c r="B389">
        <v>2</v>
      </c>
      <c r="C389" s="1">
        <v>23017</v>
      </c>
      <c r="D389">
        <v>1</v>
      </c>
      <c r="E389">
        <v>1</v>
      </c>
      <c r="F389">
        <v>4</v>
      </c>
      <c r="G389" t="s">
        <v>11</v>
      </c>
      <c r="H389">
        <v>40</v>
      </c>
      <c r="I389">
        <v>45940</v>
      </c>
      <c r="J389">
        <v>93929</v>
      </c>
      <c r="K389" s="3">
        <f>I389*Code!$F$1</f>
        <v>49615.200000000004</v>
      </c>
      <c r="L389" s="2">
        <f t="shared" si="19"/>
        <v>23.927083333333332</v>
      </c>
      <c r="M389">
        <f t="shared" ca="1" si="18"/>
        <v>53</v>
      </c>
      <c r="N389" t="str">
        <f t="shared" si="20"/>
        <v>IT</v>
      </c>
      <c r="O389" t="str">
        <f>VLOOKUP(E389,Code!$A$8:$B$11,2,FALSE)</f>
        <v>Hochschulabschluss</v>
      </c>
      <c r="P389" t="str">
        <f>VLOOKUP(I389,Code!$A$29:$B$33,2,TRUE)</f>
        <v>weniger als 50000</v>
      </c>
      <c r="Q389" t="str">
        <f>VLOOKUP(B389,Code!$A$2:$B$3,2,0)</f>
        <v>weiblich</v>
      </c>
    </row>
    <row r="390" spans="1:17" x14ac:dyDescent="0.25">
      <c r="A390">
        <v>7</v>
      </c>
      <c r="B390">
        <v>1</v>
      </c>
      <c r="C390" s="1">
        <v>30369</v>
      </c>
      <c r="D390">
        <v>1</v>
      </c>
      <c r="E390">
        <v>2</v>
      </c>
      <c r="F390">
        <v>3</v>
      </c>
      <c r="G390" t="s">
        <v>10</v>
      </c>
      <c r="H390">
        <v>40</v>
      </c>
      <c r="I390">
        <v>45740</v>
      </c>
      <c r="J390">
        <v>40000</v>
      </c>
      <c r="K390" s="3">
        <f>I390*Code!$F$1</f>
        <v>49399.200000000004</v>
      </c>
      <c r="L390" s="2">
        <f t="shared" si="19"/>
        <v>23.822916666666668</v>
      </c>
      <c r="M390">
        <f t="shared" ca="1" si="18"/>
        <v>33</v>
      </c>
      <c r="N390" t="str">
        <f t="shared" si="20"/>
        <v>ÖF</v>
      </c>
      <c r="O390" t="str">
        <f>VLOOKUP(E390,Code!$A$8:$B$11,2,FALSE)</f>
        <v>Fachhochschulabschluss</v>
      </c>
      <c r="P390" t="str">
        <f>VLOOKUP(I390,Code!$A$29:$B$33,2,TRUE)</f>
        <v>weniger als 50000</v>
      </c>
      <c r="Q390" t="str">
        <f>VLOOKUP(B390,Code!$A$2:$B$3,2,0)</f>
        <v>maennlich</v>
      </c>
    </row>
    <row r="391" spans="1:17" x14ac:dyDescent="0.25">
      <c r="A391">
        <v>56</v>
      </c>
      <c r="B391">
        <v>1</v>
      </c>
      <c r="C391" s="1">
        <v>20029</v>
      </c>
      <c r="D391">
        <v>1</v>
      </c>
      <c r="E391">
        <v>4</v>
      </c>
      <c r="F391">
        <v>3</v>
      </c>
      <c r="G391" t="s">
        <v>10</v>
      </c>
      <c r="H391">
        <v>40</v>
      </c>
      <c r="I391">
        <v>45732</v>
      </c>
      <c r="J391">
        <v>366233</v>
      </c>
      <c r="K391" s="3">
        <f>I391*Code!$F$1</f>
        <v>49390.560000000005</v>
      </c>
      <c r="L391" s="2">
        <f t="shared" si="19"/>
        <v>23.818750000000001</v>
      </c>
      <c r="M391">
        <f t="shared" ca="1" si="18"/>
        <v>61</v>
      </c>
      <c r="N391" t="str">
        <f t="shared" si="20"/>
        <v>ÖF</v>
      </c>
      <c r="O391" t="str">
        <f>VLOOKUP(E391,Code!$A$8:$B$11,2,FALSE)</f>
        <v>Lehrabschluss</v>
      </c>
      <c r="P391" t="str">
        <f>VLOOKUP(I391,Code!$A$29:$B$33,2,TRUE)</f>
        <v>weniger als 50000</v>
      </c>
      <c r="Q391" t="str">
        <f>VLOOKUP(B391,Code!$A$2:$B$3,2,0)</f>
        <v>maennlich</v>
      </c>
    </row>
    <row r="392" spans="1:17" x14ac:dyDescent="0.25">
      <c r="A392">
        <v>1170</v>
      </c>
      <c r="B392">
        <v>1</v>
      </c>
      <c r="C392" s="1">
        <v>28179</v>
      </c>
      <c r="D392">
        <v>1</v>
      </c>
      <c r="E392">
        <v>3</v>
      </c>
      <c r="F392">
        <v>2</v>
      </c>
      <c r="G392" t="s">
        <v>19</v>
      </c>
      <c r="H392">
        <v>70</v>
      </c>
      <c r="I392">
        <v>45460</v>
      </c>
      <c r="J392">
        <v>-111420</v>
      </c>
      <c r="K392" s="3">
        <f>I392*Code!$F$1</f>
        <v>49096.800000000003</v>
      </c>
      <c r="L392" s="2">
        <f t="shared" si="19"/>
        <v>13.529761904761905</v>
      </c>
      <c r="M392">
        <f t="shared" ca="1" si="18"/>
        <v>39</v>
      </c>
      <c r="N392" t="str">
        <f t="shared" si="20"/>
        <v>FI</v>
      </c>
      <c r="O392" t="str">
        <f>VLOOKUP(E392,Code!$A$8:$B$11,2,FALSE)</f>
        <v>Meister</v>
      </c>
      <c r="P392" t="str">
        <f>VLOOKUP(I392,Code!$A$29:$B$33,2,TRUE)</f>
        <v>weniger als 50000</v>
      </c>
      <c r="Q392" t="str">
        <f>VLOOKUP(B392,Code!$A$2:$B$3,2,0)</f>
        <v>maennlich</v>
      </c>
    </row>
    <row r="393" spans="1:17" x14ac:dyDescent="0.25">
      <c r="A393">
        <v>152</v>
      </c>
      <c r="B393">
        <v>1</v>
      </c>
      <c r="C393" s="1">
        <v>22151</v>
      </c>
      <c r="D393">
        <v>1</v>
      </c>
      <c r="E393">
        <v>4</v>
      </c>
      <c r="F393">
        <v>4</v>
      </c>
      <c r="G393" t="s">
        <v>14</v>
      </c>
      <c r="H393">
        <v>39</v>
      </c>
      <c r="I393">
        <v>45432</v>
      </c>
      <c r="J393">
        <v>119700</v>
      </c>
      <c r="K393" s="3">
        <f>I393*Code!$F$1</f>
        <v>49066.560000000005</v>
      </c>
      <c r="L393" s="2">
        <f t="shared" si="19"/>
        <v>24.26923076923077</v>
      </c>
      <c r="M393">
        <f t="shared" ca="1" si="18"/>
        <v>55</v>
      </c>
      <c r="N393" t="str">
        <f t="shared" si="20"/>
        <v>CO</v>
      </c>
      <c r="O393" t="str">
        <f>VLOOKUP(E393,Code!$A$8:$B$11,2,FALSE)</f>
        <v>Lehrabschluss</v>
      </c>
      <c r="P393" t="str">
        <f>VLOOKUP(I393,Code!$A$29:$B$33,2,TRUE)</f>
        <v>weniger als 50000</v>
      </c>
      <c r="Q393" t="str">
        <f>VLOOKUP(B393,Code!$A$2:$B$3,2,0)</f>
        <v>maennlich</v>
      </c>
    </row>
    <row r="394" spans="1:17" x14ac:dyDescent="0.25">
      <c r="A394">
        <v>1245</v>
      </c>
      <c r="B394">
        <v>1</v>
      </c>
      <c r="C394" s="1">
        <v>29292</v>
      </c>
      <c r="D394">
        <v>1</v>
      </c>
      <c r="E394">
        <v>3</v>
      </c>
      <c r="F394">
        <v>5</v>
      </c>
      <c r="G394" t="s">
        <v>13</v>
      </c>
      <c r="H394">
        <v>40</v>
      </c>
      <c r="I394">
        <v>45420</v>
      </c>
      <c r="J394">
        <v>198653</v>
      </c>
      <c r="K394" s="3">
        <f>I394*Code!$F$1</f>
        <v>49053.600000000006</v>
      </c>
      <c r="L394" s="2">
        <f t="shared" si="19"/>
        <v>23.65625</v>
      </c>
      <c r="M394">
        <f t="shared" ca="1" si="18"/>
        <v>35</v>
      </c>
      <c r="N394" t="str">
        <f t="shared" si="20"/>
        <v>IN</v>
      </c>
      <c r="O394" t="str">
        <f>VLOOKUP(E394,Code!$A$8:$B$11,2,FALSE)</f>
        <v>Meister</v>
      </c>
      <c r="P394" t="str">
        <f>VLOOKUP(I394,Code!$A$29:$B$33,2,TRUE)</f>
        <v>weniger als 50000</v>
      </c>
      <c r="Q394" t="str">
        <f>VLOOKUP(B394,Code!$A$2:$B$3,2,0)</f>
        <v>maennlich</v>
      </c>
    </row>
    <row r="395" spans="1:17" x14ac:dyDescent="0.25">
      <c r="A395">
        <v>61</v>
      </c>
      <c r="B395">
        <v>1</v>
      </c>
      <c r="C395" s="1">
        <v>24913</v>
      </c>
      <c r="D395">
        <v>1</v>
      </c>
      <c r="E395">
        <v>4</v>
      </c>
      <c r="F395">
        <v>4</v>
      </c>
      <c r="G395" t="s">
        <v>11</v>
      </c>
      <c r="H395">
        <v>40</v>
      </c>
      <c r="I395">
        <v>45244</v>
      </c>
      <c r="J395">
        <v>112600</v>
      </c>
      <c r="K395" s="3">
        <f>I395*Code!$F$1</f>
        <v>48863.520000000004</v>
      </c>
      <c r="L395" s="2">
        <f t="shared" si="19"/>
        <v>23.564583333333335</v>
      </c>
      <c r="M395">
        <f t="shared" ca="1" si="18"/>
        <v>47</v>
      </c>
      <c r="N395" t="str">
        <f t="shared" si="20"/>
        <v>IT</v>
      </c>
      <c r="O395" t="str">
        <f>VLOOKUP(E395,Code!$A$8:$B$11,2,FALSE)</f>
        <v>Lehrabschluss</v>
      </c>
      <c r="P395" t="str">
        <f>VLOOKUP(I395,Code!$A$29:$B$33,2,TRUE)</f>
        <v>weniger als 50000</v>
      </c>
      <c r="Q395" t="str">
        <f>VLOOKUP(B395,Code!$A$2:$B$3,2,0)</f>
        <v>maennlich</v>
      </c>
    </row>
    <row r="396" spans="1:17" x14ac:dyDescent="0.25">
      <c r="A396">
        <v>103</v>
      </c>
      <c r="B396">
        <v>1</v>
      </c>
      <c r="C396" s="1">
        <v>27980</v>
      </c>
      <c r="D396">
        <v>1</v>
      </c>
      <c r="E396">
        <v>4</v>
      </c>
      <c r="F396">
        <v>5</v>
      </c>
      <c r="G396" t="s">
        <v>13</v>
      </c>
      <c r="H396">
        <v>35</v>
      </c>
      <c r="I396">
        <v>45244</v>
      </c>
      <c r="J396">
        <v>40400</v>
      </c>
      <c r="K396" s="3">
        <f>I396*Code!$F$1</f>
        <v>48863.520000000004</v>
      </c>
      <c r="L396" s="2">
        <f t="shared" si="19"/>
        <v>26.93095238095238</v>
      </c>
      <c r="M396">
        <f t="shared" ca="1" si="18"/>
        <v>39</v>
      </c>
      <c r="N396" t="str">
        <f t="shared" si="20"/>
        <v>IN</v>
      </c>
      <c r="O396" t="str">
        <f>VLOOKUP(E396,Code!$A$8:$B$11,2,FALSE)</f>
        <v>Lehrabschluss</v>
      </c>
      <c r="P396" t="str">
        <f>VLOOKUP(I396,Code!$A$29:$B$33,2,TRUE)</f>
        <v>weniger als 50000</v>
      </c>
      <c r="Q396" t="str">
        <f>VLOOKUP(B396,Code!$A$2:$B$3,2,0)</f>
        <v>maennlich</v>
      </c>
    </row>
    <row r="397" spans="1:17" x14ac:dyDescent="0.25">
      <c r="A397">
        <v>1290</v>
      </c>
      <c r="B397">
        <v>1</v>
      </c>
      <c r="C397" s="1">
        <v>31471</v>
      </c>
      <c r="D397">
        <v>1</v>
      </c>
      <c r="E397">
        <v>4</v>
      </c>
      <c r="F397">
        <v>5</v>
      </c>
      <c r="G397" t="s">
        <v>16</v>
      </c>
      <c r="H397">
        <v>46</v>
      </c>
      <c r="I397">
        <v>45156</v>
      </c>
      <c r="J397">
        <v>57966</v>
      </c>
      <c r="K397" s="3">
        <f>I397*Code!$F$1</f>
        <v>48768.480000000003</v>
      </c>
      <c r="L397" s="2">
        <f t="shared" si="19"/>
        <v>20.451086956521738</v>
      </c>
      <c r="M397">
        <f t="shared" ca="1" si="18"/>
        <v>30</v>
      </c>
      <c r="N397" t="str">
        <f t="shared" si="20"/>
        <v>IN</v>
      </c>
      <c r="O397" t="str">
        <f>VLOOKUP(E397,Code!$A$8:$B$11,2,FALSE)</f>
        <v>Lehrabschluss</v>
      </c>
      <c r="P397" t="str">
        <f>VLOOKUP(I397,Code!$A$29:$B$33,2,TRUE)</f>
        <v>weniger als 50000</v>
      </c>
      <c r="Q397" t="str">
        <f>VLOOKUP(B397,Code!$A$2:$B$3,2,0)</f>
        <v>maennlich</v>
      </c>
    </row>
    <row r="398" spans="1:17" x14ac:dyDescent="0.25">
      <c r="A398">
        <v>367</v>
      </c>
      <c r="B398">
        <v>1</v>
      </c>
      <c r="C398" s="1">
        <v>31827</v>
      </c>
      <c r="D398">
        <v>2</v>
      </c>
      <c r="E398">
        <v>1</v>
      </c>
      <c r="F398">
        <v>4</v>
      </c>
      <c r="G398" t="s">
        <v>9</v>
      </c>
      <c r="H398">
        <v>40</v>
      </c>
      <c r="I398">
        <v>45104</v>
      </c>
      <c r="J398">
        <v>34015</v>
      </c>
      <c r="K398" s="3">
        <f>I398*Code!$F$1</f>
        <v>48712.32</v>
      </c>
      <c r="L398" s="2">
        <f t="shared" si="19"/>
        <v>23.491666666666667</v>
      </c>
      <c r="M398">
        <f t="shared" ca="1" si="18"/>
        <v>29</v>
      </c>
      <c r="N398" t="str">
        <f t="shared" si="20"/>
        <v>SO</v>
      </c>
      <c r="O398" t="str">
        <f>VLOOKUP(E398,Code!$A$8:$B$11,2,FALSE)</f>
        <v>Hochschulabschluss</v>
      </c>
      <c r="P398" t="str">
        <f>VLOOKUP(I398,Code!$A$29:$B$33,2,TRUE)</f>
        <v>weniger als 50000</v>
      </c>
      <c r="Q398" t="str">
        <f>VLOOKUP(B398,Code!$A$2:$B$3,2,0)</f>
        <v>maennlich</v>
      </c>
    </row>
    <row r="399" spans="1:17" x14ac:dyDescent="0.25">
      <c r="A399">
        <v>964</v>
      </c>
      <c r="B399">
        <v>2</v>
      </c>
      <c r="C399" s="1">
        <v>33591</v>
      </c>
      <c r="D399">
        <v>1</v>
      </c>
      <c r="E399">
        <v>4</v>
      </c>
      <c r="F399">
        <v>4</v>
      </c>
      <c r="G399" t="s">
        <v>9</v>
      </c>
      <c r="H399">
        <v>35</v>
      </c>
      <c r="I399">
        <v>45020</v>
      </c>
      <c r="J399">
        <v>295082</v>
      </c>
      <c r="K399" s="3">
        <f>I399*Code!$F$1</f>
        <v>48621.600000000006</v>
      </c>
      <c r="L399" s="2">
        <f t="shared" si="19"/>
        <v>26.797619047619047</v>
      </c>
      <c r="M399">
        <f t="shared" ca="1" si="18"/>
        <v>24</v>
      </c>
      <c r="N399" t="str">
        <f t="shared" si="20"/>
        <v>SO</v>
      </c>
      <c r="O399" t="str">
        <f>VLOOKUP(E399,Code!$A$8:$B$11,2,FALSE)</f>
        <v>Lehrabschluss</v>
      </c>
      <c r="P399" t="str">
        <f>VLOOKUP(I399,Code!$A$29:$B$33,2,TRUE)</f>
        <v>weniger als 50000</v>
      </c>
      <c r="Q399" t="str">
        <f>VLOOKUP(B399,Code!$A$2:$B$3,2,0)</f>
        <v>weiblich</v>
      </c>
    </row>
    <row r="400" spans="1:17" x14ac:dyDescent="0.25">
      <c r="A400">
        <v>536</v>
      </c>
      <c r="B400">
        <v>1</v>
      </c>
      <c r="C400" s="1">
        <v>28056</v>
      </c>
      <c r="D400">
        <v>1</v>
      </c>
      <c r="E400">
        <v>2</v>
      </c>
      <c r="F400">
        <v>4</v>
      </c>
      <c r="G400" t="s">
        <v>9</v>
      </c>
      <c r="H400">
        <v>38</v>
      </c>
      <c r="I400">
        <v>44924</v>
      </c>
      <c r="J400">
        <v>925</v>
      </c>
      <c r="K400" s="3">
        <f>I400*Code!$F$1</f>
        <v>48517.920000000006</v>
      </c>
      <c r="L400" s="2">
        <f t="shared" si="19"/>
        <v>24.629385964912281</v>
      </c>
      <c r="M400">
        <f t="shared" ca="1" si="18"/>
        <v>39</v>
      </c>
      <c r="N400" t="str">
        <f t="shared" si="20"/>
        <v>SO</v>
      </c>
      <c r="O400" t="str">
        <f>VLOOKUP(E400,Code!$A$8:$B$11,2,FALSE)</f>
        <v>Fachhochschulabschluss</v>
      </c>
      <c r="P400" t="str">
        <f>VLOOKUP(I400,Code!$A$29:$B$33,2,TRUE)</f>
        <v>weniger als 50000</v>
      </c>
      <c r="Q400" t="str">
        <f>VLOOKUP(B400,Code!$A$2:$B$3,2,0)</f>
        <v>maennlich</v>
      </c>
    </row>
    <row r="401" spans="1:17" x14ac:dyDescent="0.25">
      <c r="A401">
        <v>490</v>
      </c>
      <c r="B401">
        <v>1</v>
      </c>
      <c r="C401" s="1">
        <v>24218</v>
      </c>
      <c r="D401">
        <v>1</v>
      </c>
      <c r="E401">
        <v>1</v>
      </c>
      <c r="F401">
        <v>3</v>
      </c>
      <c r="G401" t="s">
        <v>10</v>
      </c>
      <c r="H401">
        <v>39</v>
      </c>
      <c r="I401">
        <v>44900</v>
      </c>
      <c r="J401">
        <v>514914</v>
      </c>
      <c r="K401" s="3">
        <f>I401*Code!$F$1</f>
        <v>48492</v>
      </c>
      <c r="L401" s="2">
        <f t="shared" si="19"/>
        <v>23.985042735042736</v>
      </c>
      <c r="M401">
        <f t="shared" ca="1" si="18"/>
        <v>49</v>
      </c>
      <c r="N401" t="str">
        <f t="shared" si="20"/>
        <v>ÖF</v>
      </c>
      <c r="O401" t="str">
        <f>VLOOKUP(E401,Code!$A$8:$B$11,2,FALSE)</f>
        <v>Hochschulabschluss</v>
      </c>
      <c r="P401" t="str">
        <f>VLOOKUP(I401,Code!$A$29:$B$33,2,TRUE)</f>
        <v>weniger als 50000</v>
      </c>
      <c r="Q401" t="str">
        <f>VLOOKUP(B401,Code!$A$2:$B$3,2,0)</f>
        <v>maennlich</v>
      </c>
    </row>
    <row r="402" spans="1:17" x14ac:dyDescent="0.25">
      <c r="A402">
        <v>1106</v>
      </c>
      <c r="B402">
        <v>2</v>
      </c>
      <c r="C402" s="1">
        <v>26934</v>
      </c>
      <c r="D402">
        <v>1</v>
      </c>
      <c r="E402">
        <v>3</v>
      </c>
      <c r="F402">
        <v>4</v>
      </c>
      <c r="G402" t="s">
        <v>21</v>
      </c>
      <c r="H402">
        <v>40</v>
      </c>
      <c r="I402">
        <v>44860</v>
      </c>
      <c r="J402">
        <v>63861</v>
      </c>
      <c r="K402" s="3">
        <f>I402*Code!$F$1</f>
        <v>48448.800000000003</v>
      </c>
      <c r="L402" s="2">
        <f t="shared" si="19"/>
        <v>23.364583333333332</v>
      </c>
      <c r="M402">
        <f t="shared" ca="1" si="18"/>
        <v>42</v>
      </c>
      <c r="N402" t="str">
        <f t="shared" si="20"/>
        <v>CO</v>
      </c>
      <c r="O402" t="str">
        <f>VLOOKUP(E402,Code!$A$8:$B$11,2,FALSE)</f>
        <v>Meister</v>
      </c>
      <c r="P402" t="str">
        <f>VLOOKUP(I402,Code!$A$29:$B$33,2,TRUE)</f>
        <v>weniger als 50000</v>
      </c>
      <c r="Q402" t="str">
        <f>VLOOKUP(B402,Code!$A$2:$B$3,2,0)</f>
        <v>weiblich</v>
      </c>
    </row>
    <row r="403" spans="1:17" x14ac:dyDescent="0.25">
      <c r="A403">
        <v>1095</v>
      </c>
      <c r="B403">
        <v>1</v>
      </c>
      <c r="C403" s="1">
        <v>29207</v>
      </c>
      <c r="D403">
        <v>1</v>
      </c>
      <c r="E403">
        <v>2</v>
      </c>
      <c r="F403">
        <v>3</v>
      </c>
      <c r="G403" t="s">
        <v>10</v>
      </c>
      <c r="H403">
        <v>40</v>
      </c>
      <c r="I403">
        <v>44792</v>
      </c>
      <c r="J403">
        <v>28794</v>
      </c>
      <c r="K403" s="3">
        <f>I403*Code!$F$1</f>
        <v>48375.360000000001</v>
      </c>
      <c r="L403" s="2">
        <f t="shared" si="19"/>
        <v>23.329166666666666</v>
      </c>
      <c r="M403">
        <f t="shared" ca="1" si="18"/>
        <v>36</v>
      </c>
      <c r="N403" t="str">
        <f t="shared" si="20"/>
        <v>ÖF</v>
      </c>
      <c r="O403" t="str">
        <f>VLOOKUP(E403,Code!$A$8:$B$11,2,FALSE)</f>
        <v>Fachhochschulabschluss</v>
      </c>
      <c r="P403" t="str">
        <f>VLOOKUP(I403,Code!$A$29:$B$33,2,TRUE)</f>
        <v>weniger als 50000</v>
      </c>
      <c r="Q403" t="str">
        <f>VLOOKUP(B403,Code!$A$2:$B$3,2,0)</f>
        <v>maennlich</v>
      </c>
    </row>
    <row r="404" spans="1:17" x14ac:dyDescent="0.25">
      <c r="A404">
        <v>1026</v>
      </c>
      <c r="B404">
        <v>1</v>
      </c>
      <c r="C404" s="1">
        <v>31685</v>
      </c>
      <c r="D404">
        <v>1</v>
      </c>
      <c r="E404">
        <v>2</v>
      </c>
      <c r="F404">
        <v>3</v>
      </c>
      <c r="G404" t="s">
        <v>10</v>
      </c>
      <c r="H404">
        <v>55</v>
      </c>
      <c r="I404">
        <v>44744</v>
      </c>
      <c r="J404">
        <v>3546</v>
      </c>
      <c r="K404" s="3">
        <f>I404*Code!$F$1</f>
        <v>48323.520000000004</v>
      </c>
      <c r="L404" s="2">
        <f t="shared" si="19"/>
        <v>16.948484848484849</v>
      </c>
      <c r="M404">
        <f t="shared" ca="1" si="18"/>
        <v>29</v>
      </c>
      <c r="N404" t="str">
        <f t="shared" si="20"/>
        <v>ÖF</v>
      </c>
      <c r="O404" t="str">
        <f>VLOOKUP(E404,Code!$A$8:$B$11,2,FALSE)</f>
        <v>Fachhochschulabschluss</v>
      </c>
      <c r="P404" t="str">
        <f>VLOOKUP(I404,Code!$A$29:$B$33,2,TRUE)</f>
        <v>weniger als 50000</v>
      </c>
      <c r="Q404" t="str">
        <f>VLOOKUP(B404,Code!$A$2:$B$3,2,0)</f>
        <v>maennlich</v>
      </c>
    </row>
    <row r="405" spans="1:17" x14ac:dyDescent="0.25">
      <c r="A405">
        <v>675</v>
      </c>
      <c r="B405">
        <v>1</v>
      </c>
      <c r="C405" s="1">
        <v>27047</v>
      </c>
      <c r="D405">
        <v>1</v>
      </c>
      <c r="E405">
        <v>4</v>
      </c>
      <c r="F405">
        <v>4</v>
      </c>
      <c r="G405" t="s">
        <v>11</v>
      </c>
      <c r="H405">
        <v>39</v>
      </c>
      <c r="I405">
        <v>44676</v>
      </c>
      <c r="J405">
        <v>149710</v>
      </c>
      <c r="K405" s="3">
        <f>I405*Code!$F$1</f>
        <v>48250.080000000002</v>
      </c>
      <c r="L405" s="2">
        <f t="shared" si="19"/>
        <v>23.865384615384617</v>
      </c>
      <c r="M405">
        <f t="shared" ca="1" si="18"/>
        <v>42</v>
      </c>
      <c r="N405" t="str">
        <f t="shared" si="20"/>
        <v>IT</v>
      </c>
      <c r="O405" t="str">
        <f>VLOOKUP(E405,Code!$A$8:$B$11,2,FALSE)</f>
        <v>Lehrabschluss</v>
      </c>
      <c r="P405" t="str">
        <f>VLOOKUP(I405,Code!$A$29:$B$33,2,TRUE)</f>
        <v>weniger als 50000</v>
      </c>
      <c r="Q405" t="str">
        <f>VLOOKUP(B405,Code!$A$2:$B$3,2,0)</f>
        <v>maennlich</v>
      </c>
    </row>
    <row r="406" spans="1:17" x14ac:dyDescent="0.25">
      <c r="A406">
        <v>1203</v>
      </c>
      <c r="B406">
        <v>1</v>
      </c>
      <c r="C406" s="1">
        <v>26724</v>
      </c>
      <c r="D406">
        <v>1</v>
      </c>
      <c r="E406">
        <v>4</v>
      </c>
      <c r="F406">
        <v>5</v>
      </c>
      <c r="G406" t="s">
        <v>13</v>
      </c>
      <c r="H406">
        <v>38</v>
      </c>
      <c r="I406">
        <v>44384</v>
      </c>
      <c r="J406">
        <v>-10725</v>
      </c>
      <c r="K406" s="3">
        <f>I406*Code!$F$1</f>
        <v>47934.720000000001</v>
      </c>
      <c r="L406" s="2">
        <f t="shared" si="19"/>
        <v>24.333333333333332</v>
      </c>
      <c r="M406">
        <f t="shared" ca="1" si="18"/>
        <v>43</v>
      </c>
      <c r="N406" t="str">
        <f t="shared" si="20"/>
        <v>IN</v>
      </c>
      <c r="O406" t="str">
        <f>VLOOKUP(E406,Code!$A$8:$B$11,2,FALSE)</f>
        <v>Lehrabschluss</v>
      </c>
      <c r="P406" t="str">
        <f>VLOOKUP(I406,Code!$A$29:$B$33,2,TRUE)</f>
        <v>weniger als 50000</v>
      </c>
      <c r="Q406" t="str">
        <f>VLOOKUP(B406,Code!$A$2:$B$3,2,0)</f>
        <v>maennlich</v>
      </c>
    </row>
    <row r="407" spans="1:17" x14ac:dyDescent="0.25">
      <c r="A407">
        <v>943</v>
      </c>
      <c r="B407">
        <v>1</v>
      </c>
      <c r="C407" s="1">
        <v>27417</v>
      </c>
      <c r="D407">
        <v>1</v>
      </c>
      <c r="E407">
        <v>1</v>
      </c>
      <c r="F407">
        <v>4</v>
      </c>
      <c r="G407" t="s">
        <v>19</v>
      </c>
      <c r="H407">
        <v>39</v>
      </c>
      <c r="I407">
        <v>44304</v>
      </c>
      <c r="J407">
        <v>109727</v>
      </c>
      <c r="K407" s="3">
        <f>I407*Code!$F$1</f>
        <v>47848.32</v>
      </c>
      <c r="L407" s="2">
        <f t="shared" si="19"/>
        <v>23.666666666666668</v>
      </c>
      <c r="M407">
        <f t="shared" ca="1" si="18"/>
        <v>41</v>
      </c>
      <c r="N407" t="str">
        <f t="shared" si="20"/>
        <v>FI</v>
      </c>
      <c r="O407" t="str">
        <f>VLOOKUP(E407,Code!$A$8:$B$11,2,FALSE)</f>
        <v>Hochschulabschluss</v>
      </c>
      <c r="P407" t="str">
        <f>VLOOKUP(I407,Code!$A$29:$B$33,2,TRUE)</f>
        <v>weniger als 50000</v>
      </c>
      <c r="Q407" t="str">
        <f>VLOOKUP(B407,Code!$A$2:$B$3,2,0)</f>
        <v>maennlich</v>
      </c>
    </row>
    <row r="408" spans="1:17" x14ac:dyDescent="0.25">
      <c r="A408">
        <v>656</v>
      </c>
      <c r="B408">
        <v>2</v>
      </c>
      <c r="C408" s="1">
        <v>25919</v>
      </c>
      <c r="D408">
        <v>1</v>
      </c>
      <c r="E408">
        <v>1</v>
      </c>
      <c r="F408">
        <v>4</v>
      </c>
      <c r="G408" t="s">
        <v>9</v>
      </c>
      <c r="H408">
        <v>35</v>
      </c>
      <c r="I408">
        <v>44184</v>
      </c>
      <c r="J408">
        <v>1695</v>
      </c>
      <c r="K408" s="3">
        <f>I408*Code!$F$1</f>
        <v>47718.720000000001</v>
      </c>
      <c r="L408" s="2">
        <f t="shared" si="19"/>
        <v>26.3</v>
      </c>
      <c r="M408">
        <f t="shared" ca="1" si="18"/>
        <v>45</v>
      </c>
      <c r="N408" t="str">
        <f t="shared" si="20"/>
        <v>SO</v>
      </c>
      <c r="O408" t="str">
        <f>VLOOKUP(E408,Code!$A$8:$B$11,2,FALSE)</f>
        <v>Hochschulabschluss</v>
      </c>
      <c r="P408" t="str">
        <f>VLOOKUP(I408,Code!$A$29:$B$33,2,TRUE)</f>
        <v>weniger als 50000</v>
      </c>
      <c r="Q408" t="str">
        <f>VLOOKUP(B408,Code!$A$2:$B$3,2,0)</f>
        <v>weiblich</v>
      </c>
    </row>
    <row r="409" spans="1:17" x14ac:dyDescent="0.25">
      <c r="A409">
        <v>632</v>
      </c>
      <c r="B409">
        <v>1</v>
      </c>
      <c r="C409" s="1">
        <v>29537</v>
      </c>
      <c r="D409">
        <v>1</v>
      </c>
      <c r="E409">
        <v>3</v>
      </c>
      <c r="F409">
        <v>5</v>
      </c>
      <c r="G409" t="s">
        <v>16</v>
      </c>
      <c r="H409">
        <v>45</v>
      </c>
      <c r="I409">
        <v>44180</v>
      </c>
      <c r="J409">
        <v>27595</v>
      </c>
      <c r="K409" s="3">
        <f>I409*Code!$F$1</f>
        <v>47714.400000000001</v>
      </c>
      <c r="L409" s="2">
        <f t="shared" si="19"/>
        <v>20.453703703703702</v>
      </c>
      <c r="M409">
        <f t="shared" ca="1" si="18"/>
        <v>35</v>
      </c>
      <c r="N409" t="str">
        <f t="shared" si="20"/>
        <v>IN</v>
      </c>
      <c r="O409" t="str">
        <f>VLOOKUP(E409,Code!$A$8:$B$11,2,FALSE)</f>
        <v>Meister</v>
      </c>
      <c r="P409" t="str">
        <f>VLOOKUP(I409,Code!$A$29:$B$33,2,TRUE)</f>
        <v>weniger als 50000</v>
      </c>
      <c r="Q409" t="str">
        <f>VLOOKUP(B409,Code!$A$2:$B$3,2,0)</f>
        <v>maennlich</v>
      </c>
    </row>
    <row r="410" spans="1:17" x14ac:dyDescent="0.25">
      <c r="A410">
        <v>311</v>
      </c>
      <c r="B410">
        <v>1</v>
      </c>
      <c r="C410" s="1">
        <v>29247</v>
      </c>
      <c r="D410">
        <v>1</v>
      </c>
      <c r="E410">
        <v>2</v>
      </c>
      <c r="F410">
        <v>4</v>
      </c>
      <c r="G410" t="s">
        <v>11</v>
      </c>
      <c r="H410">
        <v>40</v>
      </c>
      <c r="I410">
        <v>44168</v>
      </c>
      <c r="J410">
        <v>163676</v>
      </c>
      <c r="K410" s="3">
        <f>I410*Code!$F$1</f>
        <v>47701.440000000002</v>
      </c>
      <c r="L410" s="2">
        <f t="shared" si="19"/>
        <v>23.004166666666666</v>
      </c>
      <c r="M410">
        <f t="shared" ca="1" si="18"/>
        <v>36</v>
      </c>
      <c r="N410" t="str">
        <f t="shared" si="20"/>
        <v>IT</v>
      </c>
      <c r="O410" t="str">
        <f>VLOOKUP(E410,Code!$A$8:$B$11,2,FALSE)</f>
        <v>Fachhochschulabschluss</v>
      </c>
      <c r="P410" t="str">
        <f>VLOOKUP(I410,Code!$A$29:$B$33,2,TRUE)</f>
        <v>weniger als 50000</v>
      </c>
      <c r="Q410" t="str">
        <f>VLOOKUP(B410,Code!$A$2:$B$3,2,0)</f>
        <v>maennlich</v>
      </c>
    </row>
    <row r="411" spans="1:17" x14ac:dyDescent="0.25">
      <c r="A411">
        <v>1268</v>
      </c>
      <c r="B411">
        <v>2</v>
      </c>
      <c r="C411" s="1">
        <v>20573</v>
      </c>
      <c r="D411">
        <v>1</v>
      </c>
      <c r="E411">
        <v>4</v>
      </c>
      <c r="F411">
        <v>4</v>
      </c>
      <c r="G411" t="s">
        <v>14</v>
      </c>
      <c r="H411">
        <v>38</v>
      </c>
      <c r="I411">
        <v>44164</v>
      </c>
      <c r="J411">
        <v>39841</v>
      </c>
      <c r="K411" s="3">
        <f>I411*Code!$F$1</f>
        <v>47697.120000000003</v>
      </c>
      <c r="L411" s="2">
        <f t="shared" si="19"/>
        <v>24.212719298245613</v>
      </c>
      <c r="M411">
        <f t="shared" ca="1" si="18"/>
        <v>59</v>
      </c>
      <c r="N411" t="str">
        <f t="shared" si="20"/>
        <v>CO</v>
      </c>
      <c r="O411" t="str">
        <f>VLOOKUP(E411,Code!$A$8:$B$11,2,FALSE)</f>
        <v>Lehrabschluss</v>
      </c>
      <c r="P411" t="str">
        <f>VLOOKUP(I411,Code!$A$29:$B$33,2,TRUE)</f>
        <v>weniger als 50000</v>
      </c>
      <c r="Q411" t="str">
        <f>VLOOKUP(B411,Code!$A$2:$B$3,2,0)</f>
        <v>weiblich</v>
      </c>
    </row>
    <row r="412" spans="1:17" x14ac:dyDescent="0.25">
      <c r="A412">
        <v>1033</v>
      </c>
      <c r="B412">
        <v>2</v>
      </c>
      <c r="C412" s="1">
        <v>30870</v>
      </c>
      <c r="D412">
        <v>1</v>
      </c>
      <c r="E412">
        <v>2</v>
      </c>
      <c r="F412">
        <v>4</v>
      </c>
      <c r="G412" t="s">
        <v>9</v>
      </c>
      <c r="H412">
        <v>39</v>
      </c>
      <c r="I412">
        <v>44052</v>
      </c>
      <c r="J412">
        <v>116554</v>
      </c>
      <c r="K412" s="3">
        <f>I412*Code!$F$1</f>
        <v>47576.160000000003</v>
      </c>
      <c r="L412" s="2">
        <f t="shared" si="19"/>
        <v>23.532051282051281</v>
      </c>
      <c r="M412">
        <f t="shared" ca="1" si="18"/>
        <v>31</v>
      </c>
      <c r="N412" t="str">
        <f t="shared" si="20"/>
        <v>SO</v>
      </c>
      <c r="O412" t="str">
        <f>VLOOKUP(E412,Code!$A$8:$B$11,2,FALSE)</f>
        <v>Fachhochschulabschluss</v>
      </c>
      <c r="P412" t="str">
        <f>VLOOKUP(I412,Code!$A$29:$B$33,2,TRUE)</f>
        <v>weniger als 50000</v>
      </c>
      <c r="Q412" t="str">
        <f>VLOOKUP(B412,Code!$A$2:$B$3,2,0)</f>
        <v>weiblich</v>
      </c>
    </row>
    <row r="413" spans="1:17" x14ac:dyDescent="0.25">
      <c r="A413">
        <v>685</v>
      </c>
      <c r="B413">
        <v>2</v>
      </c>
      <c r="C413" s="1">
        <v>22664</v>
      </c>
      <c r="D413">
        <v>1</v>
      </c>
      <c r="E413">
        <v>4</v>
      </c>
      <c r="F413">
        <v>4</v>
      </c>
      <c r="G413" t="s">
        <v>19</v>
      </c>
      <c r="H413">
        <v>39</v>
      </c>
      <c r="I413">
        <v>43856</v>
      </c>
      <c r="J413">
        <v>89758</v>
      </c>
      <c r="K413" s="3">
        <f>I413*Code!$F$1</f>
        <v>47364.480000000003</v>
      </c>
      <c r="L413" s="2">
        <f t="shared" si="19"/>
        <v>23.427350427350426</v>
      </c>
      <c r="M413">
        <f t="shared" ca="1" si="18"/>
        <v>54</v>
      </c>
      <c r="N413" t="str">
        <f t="shared" si="20"/>
        <v>FI</v>
      </c>
      <c r="O413" t="str">
        <f>VLOOKUP(E413,Code!$A$8:$B$11,2,FALSE)</f>
        <v>Lehrabschluss</v>
      </c>
      <c r="P413" t="str">
        <f>VLOOKUP(I413,Code!$A$29:$B$33,2,TRUE)</f>
        <v>weniger als 50000</v>
      </c>
      <c r="Q413" t="str">
        <f>VLOOKUP(B413,Code!$A$2:$B$3,2,0)</f>
        <v>weiblich</v>
      </c>
    </row>
    <row r="414" spans="1:17" x14ac:dyDescent="0.25">
      <c r="A414">
        <v>177</v>
      </c>
      <c r="B414">
        <v>1</v>
      </c>
      <c r="C414" s="1">
        <v>26592</v>
      </c>
      <c r="D414">
        <v>1</v>
      </c>
      <c r="E414">
        <v>4</v>
      </c>
      <c r="F414">
        <v>5</v>
      </c>
      <c r="G414" t="s">
        <v>13</v>
      </c>
      <c r="H414">
        <v>40</v>
      </c>
      <c r="I414">
        <v>43756</v>
      </c>
      <c r="J414">
        <v>175000</v>
      </c>
      <c r="K414" s="3">
        <f>I414*Code!$F$1</f>
        <v>47256.480000000003</v>
      </c>
      <c r="L414" s="2">
        <f t="shared" si="19"/>
        <v>22.789583333333333</v>
      </c>
      <c r="M414">
        <f t="shared" ca="1" si="18"/>
        <v>43</v>
      </c>
      <c r="N414" t="str">
        <f t="shared" si="20"/>
        <v>IN</v>
      </c>
      <c r="O414" t="str">
        <f>VLOOKUP(E414,Code!$A$8:$B$11,2,FALSE)</f>
        <v>Lehrabschluss</v>
      </c>
      <c r="P414" t="str">
        <f>VLOOKUP(I414,Code!$A$29:$B$33,2,TRUE)</f>
        <v>weniger als 50000</v>
      </c>
      <c r="Q414" t="str">
        <f>VLOOKUP(B414,Code!$A$2:$B$3,2,0)</f>
        <v>maennlich</v>
      </c>
    </row>
    <row r="415" spans="1:17" x14ac:dyDescent="0.25">
      <c r="A415">
        <v>947</v>
      </c>
      <c r="B415">
        <v>1</v>
      </c>
      <c r="C415" s="1">
        <v>22595</v>
      </c>
      <c r="D415">
        <v>1</v>
      </c>
      <c r="E415">
        <v>2</v>
      </c>
      <c r="F415">
        <v>3</v>
      </c>
      <c r="G415" t="s">
        <v>10</v>
      </c>
      <c r="H415">
        <v>40</v>
      </c>
      <c r="I415">
        <v>43728</v>
      </c>
      <c r="J415">
        <v>1000</v>
      </c>
      <c r="K415" s="3">
        <f>I415*Code!$F$1</f>
        <v>47226.240000000005</v>
      </c>
      <c r="L415" s="2">
        <f t="shared" si="19"/>
        <v>22.774999999999999</v>
      </c>
      <c r="M415">
        <f t="shared" ca="1" si="18"/>
        <v>54</v>
      </c>
      <c r="N415" t="str">
        <f t="shared" si="20"/>
        <v>ÖF</v>
      </c>
      <c r="O415" t="str">
        <f>VLOOKUP(E415,Code!$A$8:$B$11,2,FALSE)</f>
        <v>Fachhochschulabschluss</v>
      </c>
      <c r="P415" t="str">
        <f>VLOOKUP(I415,Code!$A$29:$B$33,2,TRUE)</f>
        <v>weniger als 50000</v>
      </c>
      <c r="Q415" t="str">
        <f>VLOOKUP(B415,Code!$A$2:$B$3,2,0)</f>
        <v>maennlich</v>
      </c>
    </row>
    <row r="416" spans="1:17" x14ac:dyDescent="0.25">
      <c r="A416">
        <v>667</v>
      </c>
      <c r="B416">
        <v>1</v>
      </c>
      <c r="C416" s="1">
        <v>30212</v>
      </c>
      <c r="D416">
        <v>1</v>
      </c>
      <c r="E416">
        <v>1</v>
      </c>
      <c r="F416">
        <v>4</v>
      </c>
      <c r="G416" t="s">
        <v>20</v>
      </c>
      <c r="H416">
        <v>38</v>
      </c>
      <c r="I416">
        <v>43604</v>
      </c>
      <c r="J416">
        <v>40814</v>
      </c>
      <c r="K416" s="3">
        <f>I416*Code!$F$1</f>
        <v>47092.32</v>
      </c>
      <c r="L416" s="2">
        <f t="shared" si="19"/>
        <v>23.905701754385966</v>
      </c>
      <c r="M416">
        <f t="shared" ca="1" si="18"/>
        <v>33</v>
      </c>
      <c r="N416" t="str">
        <f t="shared" si="20"/>
        <v>IT</v>
      </c>
      <c r="O416" t="str">
        <f>VLOOKUP(E416,Code!$A$8:$B$11,2,FALSE)</f>
        <v>Hochschulabschluss</v>
      </c>
      <c r="P416" t="str">
        <f>VLOOKUP(I416,Code!$A$29:$B$33,2,TRUE)</f>
        <v>weniger als 50000</v>
      </c>
      <c r="Q416" t="str">
        <f>VLOOKUP(B416,Code!$A$2:$B$3,2,0)</f>
        <v>maennlich</v>
      </c>
    </row>
    <row r="417" spans="1:17" x14ac:dyDescent="0.25">
      <c r="A417">
        <v>1003</v>
      </c>
      <c r="B417">
        <v>1</v>
      </c>
      <c r="C417" s="1">
        <v>28207</v>
      </c>
      <c r="D417">
        <v>1</v>
      </c>
      <c r="E417">
        <v>3</v>
      </c>
      <c r="F417">
        <v>4</v>
      </c>
      <c r="G417" t="s">
        <v>14</v>
      </c>
      <c r="H417">
        <v>39</v>
      </c>
      <c r="I417">
        <v>43592</v>
      </c>
      <c r="J417">
        <v>383000</v>
      </c>
      <c r="K417" s="3">
        <f>I417*Code!$F$1</f>
        <v>47079.360000000001</v>
      </c>
      <c r="L417" s="2">
        <f t="shared" si="19"/>
        <v>23.286324786324787</v>
      </c>
      <c r="M417">
        <f t="shared" ca="1" si="18"/>
        <v>38</v>
      </c>
      <c r="N417" t="str">
        <f t="shared" si="20"/>
        <v>CO</v>
      </c>
      <c r="O417" t="str">
        <f>VLOOKUP(E417,Code!$A$8:$B$11,2,FALSE)</f>
        <v>Meister</v>
      </c>
      <c r="P417" t="str">
        <f>VLOOKUP(I417,Code!$A$29:$B$33,2,TRUE)</f>
        <v>weniger als 50000</v>
      </c>
      <c r="Q417" t="str">
        <f>VLOOKUP(B417,Code!$A$2:$B$3,2,0)</f>
        <v>maennlich</v>
      </c>
    </row>
    <row r="418" spans="1:17" x14ac:dyDescent="0.25">
      <c r="A418">
        <v>766</v>
      </c>
      <c r="B418">
        <v>1</v>
      </c>
      <c r="C418" s="1">
        <v>26288</v>
      </c>
      <c r="D418">
        <v>1</v>
      </c>
      <c r="E418">
        <v>4</v>
      </c>
      <c r="F418">
        <v>4</v>
      </c>
      <c r="G418" t="s">
        <v>14</v>
      </c>
      <c r="H418">
        <v>38</v>
      </c>
      <c r="I418">
        <v>43588</v>
      </c>
      <c r="J418">
        <v>88400</v>
      </c>
      <c r="K418" s="3">
        <f>I418*Code!$F$1</f>
        <v>47075.040000000001</v>
      </c>
      <c r="L418" s="2">
        <f t="shared" si="19"/>
        <v>23.896929824561404</v>
      </c>
      <c r="M418">
        <f t="shared" ca="1" si="18"/>
        <v>44</v>
      </c>
      <c r="N418" t="str">
        <f t="shared" si="20"/>
        <v>CO</v>
      </c>
      <c r="O418" t="str">
        <f>VLOOKUP(E418,Code!$A$8:$B$11,2,FALSE)</f>
        <v>Lehrabschluss</v>
      </c>
      <c r="P418" t="str">
        <f>VLOOKUP(I418,Code!$A$29:$B$33,2,TRUE)</f>
        <v>weniger als 50000</v>
      </c>
      <c r="Q418" t="str">
        <f>VLOOKUP(B418,Code!$A$2:$B$3,2,0)</f>
        <v>maennlich</v>
      </c>
    </row>
    <row r="419" spans="1:17" x14ac:dyDescent="0.25">
      <c r="A419">
        <v>581</v>
      </c>
      <c r="B419">
        <v>2</v>
      </c>
      <c r="C419" s="1">
        <v>25738</v>
      </c>
      <c r="D419">
        <v>1</v>
      </c>
      <c r="E419">
        <v>2</v>
      </c>
      <c r="F419">
        <v>4</v>
      </c>
      <c r="G419" t="s">
        <v>14</v>
      </c>
      <c r="H419">
        <v>38</v>
      </c>
      <c r="I419">
        <v>43552</v>
      </c>
      <c r="J419">
        <v>75849</v>
      </c>
      <c r="K419" s="3">
        <f>I419*Code!$F$1</f>
        <v>47036.160000000003</v>
      </c>
      <c r="L419" s="2">
        <f t="shared" si="19"/>
        <v>23.87719298245614</v>
      </c>
      <c r="M419">
        <f t="shared" ca="1" si="18"/>
        <v>45</v>
      </c>
      <c r="N419" t="str">
        <f t="shared" si="20"/>
        <v>CO</v>
      </c>
      <c r="O419" t="str">
        <f>VLOOKUP(E419,Code!$A$8:$B$11,2,FALSE)</f>
        <v>Fachhochschulabschluss</v>
      </c>
      <c r="P419" t="str">
        <f>VLOOKUP(I419,Code!$A$29:$B$33,2,TRUE)</f>
        <v>weniger als 50000</v>
      </c>
      <c r="Q419" t="str">
        <f>VLOOKUP(B419,Code!$A$2:$B$3,2,0)</f>
        <v>weiblich</v>
      </c>
    </row>
    <row r="420" spans="1:17" x14ac:dyDescent="0.25">
      <c r="A420">
        <v>764</v>
      </c>
      <c r="B420">
        <v>1</v>
      </c>
      <c r="C420" s="1">
        <v>30937</v>
      </c>
      <c r="D420">
        <v>1</v>
      </c>
      <c r="E420">
        <v>1</v>
      </c>
      <c r="F420">
        <v>4</v>
      </c>
      <c r="G420" t="s">
        <v>14</v>
      </c>
      <c r="H420">
        <v>45</v>
      </c>
      <c r="I420">
        <v>43496</v>
      </c>
      <c r="J420">
        <v>18731</v>
      </c>
      <c r="K420" s="3">
        <f>I420*Code!$F$1</f>
        <v>46975.68</v>
      </c>
      <c r="L420" s="2">
        <f t="shared" si="19"/>
        <v>20.137037037037036</v>
      </c>
      <c r="M420">
        <f t="shared" ca="1" si="18"/>
        <v>31</v>
      </c>
      <c r="N420" t="str">
        <f t="shared" si="20"/>
        <v>CO</v>
      </c>
      <c r="O420" t="str">
        <f>VLOOKUP(E420,Code!$A$8:$B$11,2,FALSE)</f>
        <v>Hochschulabschluss</v>
      </c>
      <c r="P420" t="str">
        <f>VLOOKUP(I420,Code!$A$29:$B$33,2,TRUE)</f>
        <v>weniger als 50000</v>
      </c>
      <c r="Q420" t="str">
        <f>VLOOKUP(B420,Code!$A$2:$B$3,2,0)</f>
        <v>maennlich</v>
      </c>
    </row>
    <row r="421" spans="1:17" x14ac:dyDescent="0.25">
      <c r="A421">
        <v>1333</v>
      </c>
      <c r="B421">
        <v>2</v>
      </c>
      <c r="C421" s="1">
        <v>28007</v>
      </c>
      <c r="D421">
        <v>1</v>
      </c>
      <c r="E421">
        <v>1</v>
      </c>
      <c r="F421">
        <v>3</v>
      </c>
      <c r="G421" t="s">
        <v>10</v>
      </c>
      <c r="H421">
        <v>37</v>
      </c>
      <c r="I421">
        <v>43484</v>
      </c>
      <c r="J421">
        <v>95800</v>
      </c>
      <c r="K421" s="3">
        <f>I421*Code!$F$1</f>
        <v>46962.720000000001</v>
      </c>
      <c r="L421" s="2">
        <f t="shared" si="19"/>
        <v>24.484234234234233</v>
      </c>
      <c r="M421">
        <f t="shared" ca="1" si="18"/>
        <v>39</v>
      </c>
      <c r="N421" t="str">
        <f t="shared" si="20"/>
        <v>ÖF</v>
      </c>
      <c r="O421" t="str">
        <f>VLOOKUP(E421,Code!$A$8:$B$11,2,FALSE)</f>
        <v>Hochschulabschluss</v>
      </c>
      <c r="P421" t="str">
        <f>VLOOKUP(I421,Code!$A$29:$B$33,2,TRUE)</f>
        <v>weniger als 50000</v>
      </c>
      <c r="Q421" t="str">
        <f>VLOOKUP(B421,Code!$A$2:$B$3,2,0)</f>
        <v>weiblich</v>
      </c>
    </row>
    <row r="422" spans="1:17" x14ac:dyDescent="0.25">
      <c r="A422">
        <v>721</v>
      </c>
      <c r="B422">
        <v>1</v>
      </c>
      <c r="C422" s="1">
        <v>23802</v>
      </c>
      <c r="D422">
        <v>1</v>
      </c>
      <c r="E422">
        <v>4</v>
      </c>
      <c r="F422">
        <v>5</v>
      </c>
      <c r="G422" t="s">
        <v>13</v>
      </c>
      <c r="H422">
        <v>40</v>
      </c>
      <c r="I422">
        <v>43080</v>
      </c>
      <c r="J422">
        <v>365910</v>
      </c>
      <c r="K422" s="3">
        <f>I422*Code!$F$1</f>
        <v>46526.400000000001</v>
      </c>
      <c r="L422" s="2">
        <f t="shared" si="19"/>
        <v>22.4375</v>
      </c>
      <c r="M422">
        <f t="shared" ca="1" si="18"/>
        <v>51</v>
      </c>
      <c r="N422" t="str">
        <f t="shared" si="20"/>
        <v>IN</v>
      </c>
      <c r="O422" t="str">
        <f>VLOOKUP(E422,Code!$A$8:$B$11,2,FALSE)</f>
        <v>Lehrabschluss</v>
      </c>
      <c r="P422" t="str">
        <f>VLOOKUP(I422,Code!$A$29:$B$33,2,TRUE)</f>
        <v>weniger als 50000</v>
      </c>
      <c r="Q422" t="str">
        <f>VLOOKUP(B422,Code!$A$2:$B$3,2,0)</f>
        <v>maennlich</v>
      </c>
    </row>
    <row r="423" spans="1:17" x14ac:dyDescent="0.25">
      <c r="A423">
        <v>917</v>
      </c>
      <c r="B423">
        <v>1</v>
      </c>
      <c r="C423" s="1">
        <v>26999</v>
      </c>
      <c r="D423">
        <v>1</v>
      </c>
      <c r="E423">
        <v>4</v>
      </c>
      <c r="F423">
        <v>4</v>
      </c>
      <c r="G423" t="s">
        <v>19</v>
      </c>
      <c r="H423">
        <v>50</v>
      </c>
      <c r="I423">
        <v>43048</v>
      </c>
      <c r="J423">
        <v>162355</v>
      </c>
      <c r="K423" s="3">
        <f>I423*Code!$F$1</f>
        <v>46491.840000000004</v>
      </c>
      <c r="L423" s="2">
        <f t="shared" si="19"/>
        <v>17.936666666666667</v>
      </c>
      <c r="M423">
        <f t="shared" ca="1" si="18"/>
        <v>42</v>
      </c>
      <c r="N423" t="str">
        <f t="shared" si="20"/>
        <v>FI</v>
      </c>
      <c r="O423" t="str">
        <f>VLOOKUP(E423,Code!$A$8:$B$11,2,FALSE)</f>
        <v>Lehrabschluss</v>
      </c>
      <c r="P423" t="str">
        <f>VLOOKUP(I423,Code!$A$29:$B$33,2,TRUE)</f>
        <v>weniger als 50000</v>
      </c>
      <c r="Q423" t="str">
        <f>VLOOKUP(B423,Code!$A$2:$B$3,2,0)</f>
        <v>maennlich</v>
      </c>
    </row>
    <row r="424" spans="1:17" x14ac:dyDescent="0.25">
      <c r="A424">
        <v>929</v>
      </c>
      <c r="B424">
        <v>1</v>
      </c>
      <c r="C424" s="1">
        <v>24961</v>
      </c>
      <c r="D424">
        <v>1</v>
      </c>
      <c r="E424">
        <v>4</v>
      </c>
      <c r="F424">
        <v>5</v>
      </c>
      <c r="G424" t="s">
        <v>13</v>
      </c>
      <c r="H424">
        <v>40</v>
      </c>
      <c r="I424">
        <v>43044</v>
      </c>
      <c r="J424">
        <v>205162</v>
      </c>
      <c r="K424" s="3">
        <f>I424*Code!$F$1</f>
        <v>46487.520000000004</v>
      </c>
      <c r="L424" s="2">
        <f t="shared" si="19"/>
        <v>22.418749999999999</v>
      </c>
      <c r="M424">
        <f t="shared" ca="1" si="18"/>
        <v>47</v>
      </c>
      <c r="N424" t="str">
        <f t="shared" si="20"/>
        <v>IN</v>
      </c>
      <c r="O424" t="str">
        <f>VLOOKUP(E424,Code!$A$8:$B$11,2,FALSE)</f>
        <v>Lehrabschluss</v>
      </c>
      <c r="P424" t="str">
        <f>VLOOKUP(I424,Code!$A$29:$B$33,2,TRUE)</f>
        <v>weniger als 50000</v>
      </c>
      <c r="Q424" t="str">
        <f>VLOOKUP(B424,Code!$A$2:$B$3,2,0)</f>
        <v>maennlich</v>
      </c>
    </row>
    <row r="425" spans="1:17" x14ac:dyDescent="0.25">
      <c r="A425">
        <v>81</v>
      </c>
      <c r="B425">
        <v>2</v>
      </c>
      <c r="C425" s="1">
        <v>21072</v>
      </c>
      <c r="D425">
        <v>1</v>
      </c>
      <c r="E425">
        <v>3</v>
      </c>
      <c r="F425">
        <v>4</v>
      </c>
      <c r="G425" t="s">
        <v>21</v>
      </c>
      <c r="H425">
        <v>38</v>
      </c>
      <c r="I425">
        <v>42996</v>
      </c>
      <c r="J425">
        <v>240000</v>
      </c>
      <c r="K425" s="3">
        <f>I425*Code!$F$1</f>
        <v>46435.68</v>
      </c>
      <c r="L425" s="2">
        <f t="shared" si="19"/>
        <v>23.57236842105263</v>
      </c>
      <c r="M425">
        <f t="shared" ca="1" si="18"/>
        <v>58</v>
      </c>
      <c r="N425" t="str">
        <f t="shared" si="20"/>
        <v>CO</v>
      </c>
      <c r="O425" t="str">
        <f>VLOOKUP(E425,Code!$A$8:$B$11,2,FALSE)</f>
        <v>Meister</v>
      </c>
      <c r="P425" t="str">
        <f>VLOOKUP(I425,Code!$A$29:$B$33,2,TRUE)</f>
        <v>weniger als 50000</v>
      </c>
      <c r="Q425" t="str">
        <f>VLOOKUP(B425,Code!$A$2:$B$3,2,0)</f>
        <v>weiblich</v>
      </c>
    </row>
    <row r="426" spans="1:17" x14ac:dyDescent="0.25">
      <c r="A426">
        <v>737</v>
      </c>
      <c r="B426">
        <v>1</v>
      </c>
      <c r="C426" s="1">
        <v>29456</v>
      </c>
      <c r="D426">
        <v>1</v>
      </c>
      <c r="E426">
        <v>4</v>
      </c>
      <c r="F426">
        <v>5</v>
      </c>
      <c r="G426" t="s">
        <v>16</v>
      </c>
      <c r="H426">
        <v>37</v>
      </c>
      <c r="I426">
        <v>42956</v>
      </c>
      <c r="J426">
        <v>455934</v>
      </c>
      <c r="K426" s="3">
        <f>I426*Code!$F$1</f>
        <v>46392.480000000003</v>
      </c>
      <c r="L426" s="2">
        <f t="shared" si="19"/>
        <v>24.186936936936938</v>
      </c>
      <c r="M426">
        <f t="shared" ca="1" si="18"/>
        <v>35</v>
      </c>
      <c r="N426" t="str">
        <f t="shared" si="20"/>
        <v>IN</v>
      </c>
      <c r="O426" t="str">
        <f>VLOOKUP(E426,Code!$A$8:$B$11,2,FALSE)</f>
        <v>Lehrabschluss</v>
      </c>
      <c r="P426" t="str">
        <f>VLOOKUP(I426,Code!$A$29:$B$33,2,TRUE)</f>
        <v>weniger als 50000</v>
      </c>
      <c r="Q426" t="str">
        <f>VLOOKUP(B426,Code!$A$2:$B$3,2,0)</f>
        <v>maennlich</v>
      </c>
    </row>
    <row r="427" spans="1:17" x14ac:dyDescent="0.25">
      <c r="A427">
        <v>481</v>
      </c>
      <c r="B427">
        <v>2</v>
      </c>
      <c r="C427" s="1">
        <v>23456</v>
      </c>
      <c r="D427">
        <v>1</v>
      </c>
      <c r="E427">
        <v>1</v>
      </c>
      <c r="F427">
        <v>3</v>
      </c>
      <c r="G427" t="s">
        <v>10</v>
      </c>
      <c r="H427">
        <v>38</v>
      </c>
      <c r="I427">
        <v>42936</v>
      </c>
      <c r="J427">
        <v>-6000</v>
      </c>
      <c r="K427" s="3">
        <f>I427*Code!$F$1</f>
        <v>46370.880000000005</v>
      </c>
      <c r="L427" s="2">
        <f t="shared" si="19"/>
        <v>23.539473684210527</v>
      </c>
      <c r="M427">
        <f t="shared" ca="1" si="18"/>
        <v>51</v>
      </c>
      <c r="N427" t="str">
        <f t="shared" si="20"/>
        <v>ÖF</v>
      </c>
      <c r="O427" t="str">
        <f>VLOOKUP(E427,Code!$A$8:$B$11,2,FALSE)</f>
        <v>Hochschulabschluss</v>
      </c>
      <c r="P427" t="str">
        <f>VLOOKUP(I427,Code!$A$29:$B$33,2,TRUE)</f>
        <v>weniger als 50000</v>
      </c>
      <c r="Q427" t="str">
        <f>VLOOKUP(B427,Code!$A$2:$B$3,2,0)</f>
        <v>weiblich</v>
      </c>
    </row>
    <row r="428" spans="1:17" x14ac:dyDescent="0.25">
      <c r="A428">
        <v>288</v>
      </c>
      <c r="B428">
        <v>1</v>
      </c>
      <c r="C428" s="1">
        <v>27129</v>
      </c>
      <c r="D428">
        <v>1</v>
      </c>
      <c r="E428">
        <v>2</v>
      </c>
      <c r="F428">
        <v>3</v>
      </c>
      <c r="G428" t="s">
        <v>10</v>
      </c>
      <c r="H428">
        <v>39</v>
      </c>
      <c r="I428">
        <v>42876</v>
      </c>
      <c r="J428">
        <v>91363</v>
      </c>
      <c r="K428" s="3">
        <f>I428*Code!$F$1</f>
        <v>46306.080000000002</v>
      </c>
      <c r="L428" s="2">
        <f t="shared" si="19"/>
        <v>22.903846153846153</v>
      </c>
      <c r="M428">
        <f t="shared" ca="1" si="18"/>
        <v>41</v>
      </c>
      <c r="N428" t="str">
        <f t="shared" si="20"/>
        <v>ÖF</v>
      </c>
      <c r="O428" t="str">
        <f>VLOOKUP(E428,Code!$A$8:$B$11,2,FALSE)</f>
        <v>Fachhochschulabschluss</v>
      </c>
      <c r="P428" t="str">
        <f>VLOOKUP(I428,Code!$A$29:$B$33,2,TRUE)</f>
        <v>weniger als 50000</v>
      </c>
      <c r="Q428" t="str">
        <f>VLOOKUP(B428,Code!$A$2:$B$3,2,0)</f>
        <v>maennlich</v>
      </c>
    </row>
    <row r="429" spans="1:17" x14ac:dyDescent="0.25">
      <c r="A429">
        <v>925</v>
      </c>
      <c r="B429">
        <v>1</v>
      </c>
      <c r="C429" s="1">
        <v>29973</v>
      </c>
      <c r="D429">
        <v>1</v>
      </c>
      <c r="E429">
        <v>3</v>
      </c>
      <c r="F429">
        <v>5</v>
      </c>
      <c r="G429" t="s">
        <v>13</v>
      </c>
      <c r="H429">
        <v>40</v>
      </c>
      <c r="I429">
        <v>42856</v>
      </c>
      <c r="J429">
        <v>275053</v>
      </c>
      <c r="K429" s="3">
        <f>I429*Code!$F$1</f>
        <v>46284.480000000003</v>
      </c>
      <c r="L429" s="2">
        <f t="shared" si="19"/>
        <v>22.320833333333333</v>
      </c>
      <c r="M429">
        <f t="shared" ca="1" si="18"/>
        <v>34</v>
      </c>
      <c r="N429" t="str">
        <f t="shared" si="20"/>
        <v>IN</v>
      </c>
      <c r="O429" t="str">
        <f>VLOOKUP(E429,Code!$A$8:$B$11,2,FALSE)</f>
        <v>Meister</v>
      </c>
      <c r="P429" t="str">
        <f>VLOOKUP(I429,Code!$A$29:$B$33,2,TRUE)</f>
        <v>weniger als 50000</v>
      </c>
      <c r="Q429" t="str">
        <f>VLOOKUP(B429,Code!$A$2:$B$3,2,0)</f>
        <v>maennlich</v>
      </c>
    </row>
    <row r="430" spans="1:17" x14ac:dyDescent="0.25">
      <c r="A430">
        <v>1144</v>
      </c>
      <c r="B430">
        <v>2</v>
      </c>
      <c r="C430" s="1">
        <v>22716</v>
      </c>
      <c r="D430">
        <v>1</v>
      </c>
      <c r="E430">
        <v>2</v>
      </c>
      <c r="F430">
        <v>4</v>
      </c>
      <c r="G430" t="s">
        <v>11</v>
      </c>
      <c r="H430">
        <v>40</v>
      </c>
      <c r="I430">
        <v>42748</v>
      </c>
      <c r="J430">
        <v>86641</v>
      </c>
      <c r="K430" s="3">
        <f>I430*Code!$F$1</f>
        <v>46167.840000000004</v>
      </c>
      <c r="L430" s="2">
        <f t="shared" si="19"/>
        <v>22.264583333333334</v>
      </c>
      <c r="M430">
        <f t="shared" ca="1" si="18"/>
        <v>53</v>
      </c>
      <c r="N430" t="str">
        <f t="shared" si="20"/>
        <v>IT</v>
      </c>
      <c r="O430" t="str">
        <f>VLOOKUP(E430,Code!$A$8:$B$11,2,FALSE)</f>
        <v>Fachhochschulabschluss</v>
      </c>
      <c r="P430" t="str">
        <f>VLOOKUP(I430,Code!$A$29:$B$33,2,TRUE)</f>
        <v>weniger als 50000</v>
      </c>
      <c r="Q430" t="str">
        <f>VLOOKUP(B430,Code!$A$2:$B$3,2,0)</f>
        <v>weiblich</v>
      </c>
    </row>
    <row r="431" spans="1:17" x14ac:dyDescent="0.25">
      <c r="A431">
        <v>302</v>
      </c>
      <c r="B431">
        <v>1</v>
      </c>
      <c r="C431" s="1">
        <v>24242</v>
      </c>
      <c r="D431">
        <v>1</v>
      </c>
      <c r="E431">
        <v>3</v>
      </c>
      <c r="F431">
        <v>4</v>
      </c>
      <c r="G431" t="s">
        <v>9</v>
      </c>
      <c r="H431">
        <v>35</v>
      </c>
      <c r="I431">
        <v>42740</v>
      </c>
      <c r="J431">
        <v>0</v>
      </c>
      <c r="K431" s="3">
        <f>I431*Code!$F$1</f>
        <v>46159.200000000004</v>
      </c>
      <c r="L431" s="2">
        <f t="shared" si="19"/>
        <v>25.44047619047619</v>
      </c>
      <c r="M431">
        <f t="shared" ca="1" si="18"/>
        <v>49</v>
      </c>
      <c r="N431" t="str">
        <f t="shared" si="20"/>
        <v>SO</v>
      </c>
      <c r="O431" t="str">
        <f>VLOOKUP(E431,Code!$A$8:$B$11,2,FALSE)</f>
        <v>Meister</v>
      </c>
      <c r="P431" t="str">
        <f>VLOOKUP(I431,Code!$A$29:$B$33,2,TRUE)</f>
        <v>weniger als 50000</v>
      </c>
      <c r="Q431" t="str">
        <f>VLOOKUP(B431,Code!$A$2:$B$3,2,0)</f>
        <v>maennlich</v>
      </c>
    </row>
    <row r="432" spans="1:17" x14ac:dyDescent="0.25">
      <c r="A432">
        <v>1291</v>
      </c>
      <c r="B432">
        <v>1</v>
      </c>
      <c r="C432" s="1">
        <v>31777</v>
      </c>
      <c r="D432">
        <v>1</v>
      </c>
      <c r="E432">
        <v>1</v>
      </c>
      <c r="F432">
        <v>5</v>
      </c>
      <c r="G432" t="s">
        <v>13</v>
      </c>
      <c r="H432">
        <v>40</v>
      </c>
      <c r="I432">
        <v>42720</v>
      </c>
      <c r="J432">
        <v>32000</v>
      </c>
      <c r="K432" s="3">
        <f>I432*Code!$F$1</f>
        <v>46137.600000000006</v>
      </c>
      <c r="L432" s="2">
        <f t="shared" si="19"/>
        <v>22.25</v>
      </c>
      <c r="M432">
        <f t="shared" ca="1" si="18"/>
        <v>29</v>
      </c>
      <c r="N432" t="str">
        <f t="shared" si="20"/>
        <v>IN</v>
      </c>
      <c r="O432" t="str">
        <f>VLOOKUP(E432,Code!$A$8:$B$11,2,FALSE)</f>
        <v>Hochschulabschluss</v>
      </c>
      <c r="P432" t="str">
        <f>VLOOKUP(I432,Code!$A$29:$B$33,2,TRUE)</f>
        <v>weniger als 50000</v>
      </c>
      <c r="Q432" t="str">
        <f>VLOOKUP(B432,Code!$A$2:$B$3,2,0)</f>
        <v>maennlich</v>
      </c>
    </row>
    <row r="433" spans="1:17" x14ac:dyDescent="0.25">
      <c r="A433">
        <v>784</v>
      </c>
      <c r="B433">
        <v>1</v>
      </c>
      <c r="C433" s="1">
        <v>30309</v>
      </c>
      <c r="D433">
        <v>1</v>
      </c>
      <c r="E433">
        <v>4</v>
      </c>
      <c r="F433">
        <v>4</v>
      </c>
      <c r="G433" t="s">
        <v>12</v>
      </c>
      <c r="H433">
        <v>0</v>
      </c>
      <c r="I433">
        <v>42712</v>
      </c>
      <c r="J433">
        <v>22900</v>
      </c>
      <c r="K433" s="3">
        <f>I433*Code!$F$1</f>
        <v>46128.960000000006</v>
      </c>
      <c r="L433" s="2">
        <f t="shared" si="19"/>
        <v>0</v>
      </c>
      <c r="M433">
        <f t="shared" ca="1" si="18"/>
        <v>33</v>
      </c>
      <c r="N433" t="str">
        <f t="shared" si="20"/>
        <v>SO</v>
      </c>
      <c r="O433" t="str">
        <f>VLOOKUP(E433,Code!$A$8:$B$11,2,FALSE)</f>
        <v>Lehrabschluss</v>
      </c>
      <c r="P433" t="str">
        <f>VLOOKUP(I433,Code!$A$29:$B$33,2,TRUE)</f>
        <v>weniger als 50000</v>
      </c>
      <c r="Q433" t="str">
        <f>VLOOKUP(B433,Code!$A$2:$B$3,2,0)</f>
        <v>maennlich</v>
      </c>
    </row>
    <row r="434" spans="1:17" x14ac:dyDescent="0.25">
      <c r="A434">
        <v>998</v>
      </c>
      <c r="B434">
        <v>2</v>
      </c>
      <c r="C434" s="1">
        <v>21649</v>
      </c>
      <c r="D434">
        <v>1</v>
      </c>
      <c r="E434">
        <v>4</v>
      </c>
      <c r="F434">
        <v>4</v>
      </c>
      <c r="G434" t="s">
        <v>19</v>
      </c>
      <c r="H434">
        <v>29</v>
      </c>
      <c r="I434">
        <v>42632</v>
      </c>
      <c r="J434">
        <v>366977</v>
      </c>
      <c r="K434" s="3">
        <f>I434*Code!$F$1</f>
        <v>46042.560000000005</v>
      </c>
      <c r="L434" s="2">
        <f t="shared" si="19"/>
        <v>30.626436781609197</v>
      </c>
      <c r="M434">
        <f t="shared" ca="1" si="18"/>
        <v>56</v>
      </c>
      <c r="N434" t="str">
        <f t="shared" si="20"/>
        <v>FI</v>
      </c>
      <c r="O434" t="str">
        <f>VLOOKUP(E434,Code!$A$8:$B$11,2,FALSE)</f>
        <v>Lehrabschluss</v>
      </c>
      <c r="P434" t="str">
        <f>VLOOKUP(I434,Code!$A$29:$B$33,2,TRUE)</f>
        <v>weniger als 50000</v>
      </c>
      <c r="Q434" t="str">
        <f>VLOOKUP(B434,Code!$A$2:$B$3,2,0)</f>
        <v>weiblich</v>
      </c>
    </row>
    <row r="435" spans="1:17" x14ac:dyDescent="0.25">
      <c r="A435">
        <v>661</v>
      </c>
      <c r="B435">
        <v>2</v>
      </c>
      <c r="C435" s="1">
        <v>24682</v>
      </c>
      <c r="D435">
        <v>1</v>
      </c>
      <c r="E435">
        <v>4</v>
      </c>
      <c r="F435">
        <v>4</v>
      </c>
      <c r="G435" t="s">
        <v>19</v>
      </c>
      <c r="H435">
        <v>40</v>
      </c>
      <c r="I435">
        <v>42564</v>
      </c>
      <c r="J435">
        <v>91845</v>
      </c>
      <c r="K435" s="3">
        <f>I435*Code!$F$1</f>
        <v>45969.120000000003</v>
      </c>
      <c r="L435" s="2">
        <f t="shared" si="19"/>
        <v>22.168749999999999</v>
      </c>
      <c r="M435">
        <f t="shared" ca="1" si="18"/>
        <v>48</v>
      </c>
      <c r="N435" t="str">
        <f t="shared" si="20"/>
        <v>FI</v>
      </c>
      <c r="O435" t="str">
        <f>VLOOKUP(E435,Code!$A$8:$B$11,2,FALSE)</f>
        <v>Lehrabschluss</v>
      </c>
      <c r="P435" t="str">
        <f>VLOOKUP(I435,Code!$A$29:$B$33,2,TRUE)</f>
        <v>weniger als 50000</v>
      </c>
      <c r="Q435" t="str">
        <f>VLOOKUP(B435,Code!$A$2:$B$3,2,0)</f>
        <v>weiblich</v>
      </c>
    </row>
    <row r="436" spans="1:17" x14ac:dyDescent="0.25">
      <c r="A436">
        <v>1286</v>
      </c>
      <c r="B436">
        <v>2</v>
      </c>
      <c r="C436" s="1">
        <v>25014</v>
      </c>
      <c r="D436">
        <v>1</v>
      </c>
      <c r="E436">
        <v>2</v>
      </c>
      <c r="F436">
        <v>4</v>
      </c>
      <c r="G436" t="s">
        <v>9</v>
      </c>
      <c r="H436">
        <v>40</v>
      </c>
      <c r="I436">
        <v>42556</v>
      </c>
      <c r="J436">
        <v>49798</v>
      </c>
      <c r="K436" s="3">
        <f>I436*Code!$F$1</f>
        <v>45960.480000000003</v>
      </c>
      <c r="L436" s="2">
        <f t="shared" si="19"/>
        <v>22.164583333333333</v>
      </c>
      <c r="M436">
        <f t="shared" ca="1" si="18"/>
        <v>47</v>
      </c>
      <c r="N436" t="str">
        <f t="shared" si="20"/>
        <v>SO</v>
      </c>
      <c r="O436" t="str">
        <f>VLOOKUP(E436,Code!$A$8:$B$11,2,FALSE)</f>
        <v>Fachhochschulabschluss</v>
      </c>
      <c r="P436" t="str">
        <f>VLOOKUP(I436,Code!$A$29:$B$33,2,TRUE)</f>
        <v>weniger als 50000</v>
      </c>
      <c r="Q436" t="str">
        <f>VLOOKUP(B436,Code!$A$2:$B$3,2,0)</f>
        <v>weiblich</v>
      </c>
    </row>
    <row r="437" spans="1:17" x14ac:dyDescent="0.25">
      <c r="A437">
        <v>227</v>
      </c>
      <c r="B437">
        <v>1</v>
      </c>
      <c r="C437" s="1">
        <v>22690</v>
      </c>
      <c r="D437">
        <v>1</v>
      </c>
      <c r="E437">
        <v>2</v>
      </c>
      <c r="F437">
        <v>4</v>
      </c>
      <c r="G437" t="s">
        <v>21</v>
      </c>
      <c r="H437">
        <v>38</v>
      </c>
      <c r="I437">
        <v>42516</v>
      </c>
      <c r="J437">
        <v>230000</v>
      </c>
      <c r="K437" s="3">
        <f>I437*Code!$F$1</f>
        <v>45917.280000000006</v>
      </c>
      <c r="L437" s="2">
        <f t="shared" si="19"/>
        <v>23.309210526315791</v>
      </c>
      <c r="M437">
        <f t="shared" ca="1" si="18"/>
        <v>54</v>
      </c>
      <c r="N437" t="str">
        <f t="shared" si="20"/>
        <v>CO</v>
      </c>
      <c r="O437" t="str">
        <f>VLOOKUP(E437,Code!$A$8:$B$11,2,FALSE)</f>
        <v>Fachhochschulabschluss</v>
      </c>
      <c r="P437" t="str">
        <f>VLOOKUP(I437,Code!$A$29:$B$33,2,TRUE)</f>
        <v>weniger als 50000</v>
      </c>
      <c r="Q437" t="str">
        <f>VLOOKUP(B437,Code!$A$2:$B$3,2,0)</f>
        <v>maennlich</v>
      </c>
    </row>
    <row r="438" spans="1:17" x14ac:dyDescent="0.25">
      <c r="A438">
        <v>1130</v>
      </c>
      <c r="B438">
        <v>2</v>
      </c>
      <c r="C438" s="1">
        <v>20137</v>
      </c>
      <c r="D438">
        <v>1</v>
      </c>
      <c r="E438">
        <v>3</v>
      </c>
      <c r="F438">
        <v>4</v>
      </c>
      <c r="G438" t="s">
        <v>11</v>
      </c>
      <c r="H438">
        <v>38</v>
      </c>
      <c r="I438">
        <v>42504</v>
      </c>
      <c r="J438">
        <v>33193</v>
      </c>
      <c r="K438" s="3">
        <f>I438*Code!$F$1</f>
        <v>45904.32</v>
      </c>
      <c r="L438" s="2">
        <f t="shared" si="19"/>
        <v>23.30263157894737</v>
      </c>
      <c r="M438">
        <f t="shared" ca="1" si="18"/>
        <v>61</v>
      </c>
      <c r="N438" t="str">
        <f t="shared" si="20"/>
        <v>IT</v>
      </c>
      <c r="O438" t="str">
        <f>VLOOKUP(E438,Code!$A$8:$B$11,2,FALSE)</f>
        <v>Meister</v>
      </c>
      <c r="P438" t="str">
        <f>VLOOKUP(I438,Code!$A$29:$B$33,2,TRUE)</f>
        <v>weniger als 50000</v>
      </c>
      <c r="Q438" t="str">
        <f>VLOOKUP(B438,Code!$A$2:$B$3,2,0)</f>
        <v>weiblich</v>
      </c>
    </row>
    <row r="439" spans="1:17" x14ac:dyDescent="0.25">
      <c r="A439">
        <v>489</v>
      </c>
      <c r="B439">
        <v>1</v>
      </c>
      <c r="C439" s="1">
        <v>30843</v>
      </c>
      <c r="D439">
        <v>1</v>
      </c>
      <c r="E439">
        <v>1</v>
      </c>
      <c r="F439">
        <v>4</v>
      </c>
      <c r="G439" t="s">
        <v>14</v>
      </c>
      <c r="H439">
        <v>45</v>
      </c>
      <c r="I439">
        <v>42492</v>
      </c>
      <c r="J439">
        <v>10900</v>
      </c>
      <c r="K439" s="3">
        <f>I439*Code!$F$1</f>
        <v>45891.360000000001</v>
      </c>
      <c r="L439" s="2">
        <f t="shared" si="19"/>
        <v>19.672222222222221</v>
      </c>
      <c r="M439">
        <f t="shared" ca="1" si="18"/>
        <v>31</v>
      </c>
      <c r="N439" t="str">
        <f t="shared" si="20"/>
        <v>CO</v>
      </c>
      <c r="O439" t="str">
        <f>VLOOKUP(E439,Code!$A$8:$B$11,2,FALSE)</f>
        <v>Hochschulabschluss</v>
      </c>
      <c r="P439" t="str">
        <f>VLOOKUP(I439,Code!$A$29:$B$33,2,TRUE)</f>
        <v>weniger als 50000</v>
      </c>
      <c r="Q439" t="str">
        <f>VLOOKUP(B439,Code!$A$2:$B$3,2,0)</f>
        <v>maennlich</v>
      </c>
    </row>
    <row r="440" spans="1:17" x14ac:dyDescent="0.25">
      <c r="A440">
        <v>664</v>
      </c>
      <c r="B440">
        <v>1</v>
      </c>
      <c r="C440" s="1">
        <v>30134</v>
      </c>
      <c r="D440">
        <v>1</v>
      </c>
      <c r="E440">
        <v>4</v>
      </c>
      <c r="F440">
        <v>5</v>
      </c>
      <c r="G440" t="s">
        <v>16</v>
      </c>
      <c r="H440">
        <v>40</v>
      </c>
      <c r="I440">
        <v>42468</v>
      </c>
      <c r="J440">
        <v>84990</v>
      </c>
      <c r="K440" s="3">
        <f>I440*Code!$F$1</f>
        <v>45865.440000000002</v>
      </c>
      <c r="L440" s="2">
        <f t="shared" si="19"/>
        <v>22.118749999999999</v>
      </c>
      <c r="M440">
        <f t="shared" ca="1" si="18"/>
        <v>33</v>
      </c>
      <c r="N440" t="str">
        <f t="shared" si="20"/>
        <v>IN</v>
      </c>
      <c r="O440" t="str">
        <f>VLOOKUP(E440,Code!$A$8:$B$11,2,FALSE)</f>
        <v>Lehrabschluss</v>
      </c>
      <c r="P440" t="str">
        <f>VLOOKUP(I440,Code!$A$29:$B$33,2,TRUE)</f>
        <v>weniger als 50000</v>
      </c>
      <c r="Q440" t="str">
        <f>VLOOKUP(B440,Code!$A$2:$B$3,2,0)</f>
        <v>maennlich</v>
      </c>
    </row>
    <row r="441" spans="1:17" x14ac:dyDescent="0.25">
      <c r="A441">
        <v>354</v>
      </c>
      <c r="B441">
        <v>1</v>
      </c>
      <c r="C441" s="1">
        <v>29651</v>
      </c>
      <c r="D441">
        <v>1</v>
      </c>
      <c r="E441">
        <v>4</v>
      </c>
      <c r="F441">
        <v>5</v>
      </c>
      <c r="G441" t="s">
        <v>16</v>
      </c>
      <c r="H441">
        <v>38</v>
      </c>
      <c r="I441">
        <v>42368</v>
      </c>
      <c r="J441">
        <v>29366</v>
      </c>
      <c r="K441" s="3">
        <f>I441*Code!$F$1</f>
        <v>45757.440000000002</v>
      </c>
      <c r="L441" s="2">
        <f t="shared" si="19"/>
        <v>23.228070175438596</v>
      </c>
      <c r="M441">
        <f t="shared" ca="1" si="18"/>
        <v>35</v>
      </c>
      <c r="N441" t="str">
        <f t="shared" si="20"/>
        <v>IN</v>
      </c>
      <c r="O441" t="str">
        <f>VLOOKUP(E441,Code!$A$8:$B$11,2,FALSE)</f>
        <v>Lehrabschluss</v>
      </c>
      <c r="P441" t="str">
        <f>VLOOKUP(I441,Code!$A$29:$B$33,2,TRUE)</f>
        <v>weniger als 50000</v>
      </c>
      <c r="Q441" t="str">
        <f>VLOOKUP(B441,Code!$A$2:$B$3,2,0)</f>
        <v>maennlich</v>
      </c>
    </row>
    <row r="442" spans="1:17" x14ac:dyDescent="0.25">
      <c r="A442">
        <v>944</v>
      </c>
      <c r="B442">
        <v>1</v>
      </c>
      <c r="C442" s="1">
        <v>20654</v>
      </c>
      <c r="D442">
        <v>1</v>
      </c>
      <c r="E442">
        <v>2</v>
      </c>
      <c r="F442">
        <v>4</v>
      </c>
      <c r="G442" t="s">
        <v>14</v>
      </c>
      <c r="H442">
        <v>39</v>
      </c>
      <c r="I442">
        <v>42328</v>
      </c>
      <c r="J442">
        <v>145600</v>
      </c>
      <c r="K442" s="3">
        <f>I442*Code!$F$1</f>
        <v>45714.240000000005</v>
      </c>
      <c r="L442" s="2">
        <f t="shared" si="19"/>
        <v>22.611111111111111</v>
      </c>
      <c r="M442">
        <f t="shared" ca="1" si="18"/>
        <v>59</v>
      </c>
      <c r="N442" t="str">
        <f t="shared" si="20"/>
        <v>CO</v>
      </c>
      <c r="O442" t="str">
        <f>VLOOKUP(E442,Code!$A$8:$B$11,2,FALSE)</f>
        <v>Fachhochschulabschluss</v>
      </c>
      <c r="P442" t="str">
        <f>VLOOKUP(I442,Code!$A$29:$B$33,2,TRUE)</f>
        <v>weniger als 50000</v>
      </c>
      <c r="Q442" t="str">
        <f>VLOOKUP(B442,Code!$A$2:$B$3,2,0)</f>
        <v>maennlich</v>
      </c>
    </row>
    <row r="443" spans="1:17" x14ac:dyDescent="0.25">
      <c r="A443">
        <v>1179</v>
      </c>
      <c r="B443">
        <v>2</v>
      </c>
      <c r="C443" s="1">
        <v>25660</v>
      </c>
      <c r="D443">
        <v>1</v>
      </c>
      <c r="E443">
        <v>3</v>
      </c>
      <c r="F443">
        <v>4</v>
      </c>
      <c r="G443" t="s">
        <v>11</v>
      </c>
      <c r="H443">
        <v>20</v>
      </c>
      <c r="I443">
        <v>42312</v>
      </c>
      <c r="J443">
        <v>101880</v>
      </c>
      <c r="K443" s="3">
        <f>I443*Code!$F$1</f>
        <v>45696.960000000006</v>
      </c>
      <c r="L443" s="2">
        <f t="shared" si="19"/>
        <v>44.075000000000003</v>
      </c>
      <c r="M443">
        <f t="shared" ca="1" si="18"/>
        <v>45</v>
      </c>
      <c r="N443" t="str">
        <f t="shared" si="20"/>
        <v>IT</v>
      </c>
      <c r="O443" t="str">
        <f>VLOOKUP(E443,Code!$A$8:$B$11,2,FALSE)</f>
        <v>Meister</v>
      </c>
      <c r="P443" t="str">
        <f>VLOOKUP(I443,Code!$A$29:$B$33,2,TRUE)</f>
        <v>weniger als 50000</v>
      </c>
      <c r="Q443" t="str">
        <f>VLOOKUP(B443,Code!$A$2:$B$3,2,0)</f>
        <v>weiblich</v>
      </c>
    </row>
    <row r="444" spans="1:17" x14ac:dyDescent="0.25">
      <c r="A444">
        <v>361</v>
      </c>
      <c r="B444">
        <v>1</v>
      </c>
      <c r="C444" s="1">
        <v>20258</v>
      </c>
      <c r="D444">
        <v>1</v>
      </c>
      <c r="E444">
        <v>4</v>
      </c>
      <c r="F444">
        <v>4</v>
      </c>
      <c r="G444" t="s">
        <v>9</v>
      </c>
      <c r="H444">
        <v>35</v>
      </c>
      <c r="I444">
        <v>42300</v>
      </c>
      <c r="J444">
        <v>178500</v>
      </c>
      <c r="K444" s="3">
        <f>I444*Code!$F$1</f>
        <v>45684</v>
      </c>
      <c r="L444" s="2">
        <f t="shared" si="19"/>
        <v>25.178571428571427</v>
      </c>
      <c r="M444">
        <f t="shared" ca="1" si="18"/>
        <v>60</v>
      </c>
      <c r="N444" t="str">
        <f t="shared" si="20"/>
        <v>SO</v>
      </c>
      <c r="O444" t="str">
        <f>VLOOKUP(E444,Code!$A$8:$B$11,2,FALSE)</f>
        <v>Lehrabschluss</v>
      </c>
      <c r="P444" t="str">
        <f>VLOOKUP(I444,Code!$A$29:$B$33,2,TRUE)</f>
        <v>weniger als 50000</v>
      </c>
      <c r="Q444" t="str">
        <f>VLOOKUP(B444,Code!$A$2:$B$3,2,0)</f>
        <v>maennlich</v>
      </c>
    </row>
    <row r="445" spans="1:17" x14ac:dyDescent="0.25">
      <c r="A445">
        <v>527</v>
      </c>
      <c r="B445">
        <v>1</v>
      </c>
      <c r="C445" s="1">
        <v>29401</v>
      </c>
      <c r="D445">
        <v>1</v>
      </c>
      <c r="E445">
        <v>3</v>
      </c>
      <c r="F445">
        <v>4</v>
      </c>
      <c r="G445" t="s">
        <v>14</v>
      </c>
      <c r="H445">
        <v>40</v>
      </c>
      <c r="I445">
        <v>42264</v>
      </c>
      <c r="J445">
        <v>367364</v>
      </c>
      <c r="K445" s="3">
        <f>I445*Code!$F$1</f>
        <v>45645.120000000003</v>
      </c>
      <c r="L445" s="2">
        <f t="shared" si="19"/>
        <v>22.012499999999999</v>
      </c>
      <c r="M445">
        <f t="shared" ca="1" si="18"/>
        <v>35</v>
      </c>
      <c r="N445" t="str">
        <f t="shared" si="20"/>
        <v>CO</v>
      </c>
      <c r="O445" t="str">
        <f>VLOOKUP(E445,Code!$A$8:$B$11,2,FALSE)</f>
        <v>Meister</v>
      </c>
      <c r="P445" t="str">
        <f>VLOOKUP(I445,Code!$A$29:$B$33,2,TRUE)</f>
        <v>weniger als 50000</v>
      </c>
      <c r="Q445" t="str">
        <f>VLOOKUP(B445,Code!$A$2:$B$3,2,0)</f>
        <v>maennlich</v>
      </c>
    </row>
    <row r="446" spans="1:17" x14ac:dyDescent="0.25">
      <c r="A446">
        <v>414</v>
      </c>
      <c r="B446">
        <v>1</v>
      </c>
      <c r="C446" s="1">
        <v>25059</v>
      </c>
      <c r="D446">
        <v>1</v>
      </c>
      <c r="E446">
        <v>4</v>
      </c>
      <c r="F446">
        <v>4</v>
      </c>
      <c r="G446" t="s">
        <v>15</v>
      </c>
      <c r="H446">
        <v>40</v>
      </c>
      <c r="I446">
        <v>42224</v>
      </c>
      <c r="J446">
        <v>101726</v>
      </c>
      <c r="K446" s="3">
        <f>I446*Code!$F$1</f>
        <v>45601.920000000006</v>
      </c>
      <c r="L446" s="2">
        <f t="shared" si="19"/>
        <v>21.991666666666667</v>
      </c>
      <c r="M446">
        <f t="shared" ca="1" si="18"/>
        <v>47</v>
      </c>
      <c r="N446" t="str">
        <f t="shared" si="20"/>
        <v>FI</v>
      </c>
      <c r="O446" t="str">
        <f>VLOOKUP(E446,Code!$A$8:$B$11,2,FALSE)</f>
        <v>Lehrabschluss</v>
      </c>
      <c r="P446" t="str">
        <f>VLOOKUP(I446,Code!$A$29:$B$33,2,TRUE)</f>
        <v>weniger als 50000</v>
      </c>
      <c r="Q446" t="str">
        <f>VLOOKUP(B446,Code!$A$2:$B$3,2,0)</f>
        <v>maennlich</v>
      </c>
    </row>
    <row r="447" spans="1:17" x14ac:dyDescent="0.25">
      <c r="A447">
        <v>1005</v>
      </c>
      <c r="B447">
        <v>1</v>
      </c>
      <c r="C447" s="1">
        <v>23604</v>
      </c>
      <c r="D447">
        <v>1</v>
      </c>
      <c r="E447">
        <v>1</v>
      </c>
      <c r="F447">
        <v>4</v>
      </c>
      <c r="G447" t="s">
        <v>9</v>
      </c>
      <c r="H447">
        <v>40</v>
      </c>
      <c r="I447">
        <v>42184</v>
      </c>
      <c r="J447">
        <v>115</v>
      </c>
      <c r="K447" s="3">
        <f>I447*Code!$F$1</f>
        <v>45558.720000000001</v>
      </c>
      <c r="L447" s="2">
        <f t="shared" si="19"/>
        <v>21.970833333333335</v>
      </c>
      <c r="M447">
        <f t="shared" ca="1" si="18"/>
        <v>51</v>
      </c>
      <c r="N447" t="str">
        <f t="shared" si="20"/>
        <v>SO</v>
      </c>
      <c r="O447" t="str">
        <f>VLOOKUP(E447,Code!$A$8:$B$11,2,FALSE)</f>
        <v>Hochschulabschluss</v>
      </c>
      <c r="P447" t="str">
        <f>VLOOKUP(I447,Code!$A$29:$B$33,2,TRUE)</f>
        <v>weniger als 50000</v>
      </c>
      <c r="Q447" t="str">
        <f>VLOOKUP(B447,Code!$A$2:$B$3,2,0)</f>
        <v>maennlich</v>
      </c>
    </row>
    <row r="448" spans="1:17" x14ac:dyDescent="0.25">
      <c r="A448">
        <v>882</v>
      </c>
      <c r="B448">
        <v>1</v>
      </c>
      <c r="C448" s="1">
        <v>28048</v>
      </c>
      <c r="D448">
        <v>1</v>
      </c>
      <c r="E448">
        <v>4</v>
      </c>
      <c r="F448">
        <v>4</v>
      </c>
      <c r="G448" t="s">
        <v>14</v>
      </c>
      <c r="H448">
        <v>40</v>
      </c>
      <c r="I448">
        <v>42176</v>
      </c>
      <c r="J448">
        <v>631796</v>
      </c>
      <c r="K448" s="3">
        <f>I448*Code!$F$1</f>
        <v>45550.080000000002</v>
      </c>
      <c r="L448" s="2">
        <f t="shared" si="19"/>
        <v>21.966666666666665</v>
      </c>
      <c r="M448">
        <f t="shared" ca="1" si="18"/>
        <v>39</v>
      </c>
      <c r="N448" t="str">
        <f t="shared" si="20"/>
        <v>CO</v>
      </c>
      <c r="O448" t="str">
        <f>VLOOKUP(E448,Code!$A$8:$B$11,2,FALSE)</f>
        <v>Lehrabschluss</v>
      </c>
      <c r="P448" t="str">
        <f>VLOOKUP(I448,Code!$A$29:$B$33,2,TRUE)</f>
        <v>weniger als 50000</v>
      </c>
      <c r="Q448" t="str">
        <f>VLOOKUP(B448,Code!$A$2:$B$3,2,0)</f>
        <v>maennlich</v>
      </c>
    </row>
    <row r="449" spans="1:17" x14ac:dyDescent="0.25">
      <c r="A449">
        <v>1223</v>
      </c>
      <c r="B449">
        <v>1</v>
      </c>
      <c r="C449" s="1">
        <v>27896</v>
      </c>
      <c r="D449">
        <v>1</v>
      </c>
      <c r="E449">
        <v>4</v>
      </c>
      <c r="F449">
        <v>4</v>
      </c>
      <c r="G449" t="s">
        <v>19</v>
      </c>
      <c r="H449">
        <v>40</v>
      </c>
      <c r="I449">
        <v>42176</v>
      </c>
      <c r="J449">
        <v>111591</v>
      </c>
      <c r="K449" s="3">
        <f>I449*Code!$F$1</f>
        <v>45550.080000000002</v>
      </c>
      <c r="L449" s="2">
        <f t="shared" si="19"/>
        <v>21.966666666666665</v>
      </c>
      <c r="M449">
        <f t="shared" ca="1" si="18"/>
        <v>39</v>
      </c>
      <c r="N449" t="str">
        <f t="shared" si="20"/>
        <v>FI</v>
      </c>
      <c r="O449" t="str">
        <f>VLOOKUP(E449,Code!$A$8:$B$11,2,FALSE)</f>
        <v>Lehrabschluss</v>
      </c>
      <c r="P449" t="str">
        <f>VLOOKUP(I449,Code!$A$29:$B$33,2,TRUE)</f>
        <v>weniger als 50000</v>
      </c>
      <c r="Q449" t="str">
        <f>VLOOKUP(B449,Code!$A$2:$B$3,2,0)</f>
        <v>maennlich</v>
      </c>
    </row>
    <row r="450" spans="1:17" x14ac:dyDescent="0.25">
      <c r="A450">
        <v>697</v>
      </c>
      <c r="B450">
        <v>1</v>
      </c>
      <c r="C450" s="1">
        <v>28400</v>
      </c>
      <c r="D450">
        <v>1</v>
      </c>
      <c r="E450">
        <v>3</v>
      </c>
      <c r="F450">
        <v>4</v>
      </c>
      <c r="G450" t="s">
        <v>19</v>
      </c>
      <c r="H450">
        <v>40</v>
      </c>
      <c r="I450">
        <v>42168</v>
      </c>
      <c r="J450">
        <v>184560</v>
      </c>
      <c r="K450" s="3">
        <f>I450*Code!$F$1</f>
        <v>45541.440000000002</v>
      </c>
      <c r="L450" s="2">
        <f t="shared" si="19"/>
        <v>21.962499999999999</v>
      </c>
      <c r="M450">
        <f t="shared" ref="M450:M513" ca="1" si="21">ROUNDDOWN(YEARFRAC(C450,TODAY(),1),0)</f>
        <v>38</v>
      </c>
      <c r="N450" t="str">
        <f t="shared" si="20"/>
        <v>FI</v>
      </c>
      <c r="O450" t="str">
        <f>VLOOKUP(E450,Code!$A$8:$B$11,2,FALSE)</f>
        <v>Meister</v>
      </c>
      <c r="P450" t="str">
        <f>VLOOKUP(I450,Code!$A$29:$B$33,2,TRUE)</f>
        <v>weniger als 50000</v>
      </c>
      <c r="Q450" t="str">
        <f>VLOOKUP(B450,Code!$A$2:$B$3,2,0)</f>
        <v>maennlich</v>
      </c>
    </row>
    <row r="451" spans="1:17" x14ac:dyDescent="0.25">
      <c r="A451">
        <v>80</v>
      </c>
      <c r="B451">
        <v>1</v>
      </c>
      <c r="C451" s="1">
        <v>27651</v>
      </c>
      <c r="D451">
        <v>1</v>
      </c>
      <c r="E451">
        <v>2</v>
      </c>
      <c r="F451">
        <v>3</v>
      </c>
      <c r="G451" t="s">
        <v>10</v>
      </c>
      <c r="H451">
        <v>38</v>
      </c>
      <c r="I451">
        <v>42164</v>
      </c>
      <c r="J451">
        <v>21608</v>
      </c>
      <c r="K451" s="3">
        <f>I451*Code!$F$1</f>
        <v>45537.120000000003</v>
      </c>
      <c r="L451" s="2">
        <f t="shared" ref="L451:L514" si="22">IF(H451&gt;0,I451/(12*4*H451),0)</f>
        <v>23.116228070175438</v>
      </c>
      <c r="M451">
        <f t="shared" ca="1" si="21"/>
        <v>40</v>
      </c>
      <c r="N451" t="str">
        <f t="shared" ref="N451:N514" si="23">MID(G451,2,2)</f>
        <v>ÖF</v>
      </c>
      <c r="O451" t="str">
        <f>VLOOKUP(E451,Code!$A$8:$B$11,2,FALSE)</f>
        <v>Fachhochschulabschluss</v>
      </c>
      <c r="P451" t="str">
        <f>VLOOKUP(I451,Code!$A$29:$B$33,2,TRUE)</f>
        <v>weniger als 50000</v>
      </c>
      <c r="Q451" t="str">
        <f>VLOOKUP(B451,Code!$A$2:$B$3,2,0)</f>
        <v>maennlich</v>
      </c>
    </row>
    <row r="452" spans="1:17" x14ac:dyDescent="0.25">
      <c r="A452">
        <v>435</v>
      </c>
      <c r="B452">
        <v>1</v>
      </c>
      <c r="C452" s="1">
        <v>29166</v>
      </c>
      <c r="D452">
        <v>1</v>
      </c>
      <c r="E452">
        <v>3</v>
      </c>
      <c r="F452">
        <v>4</v>
      </c>
      <c r="G452" t="s">
        <v>15</v>
      </c>
      <c r="H452">
        <v>39</v>
      </c>
      <c r="I452">
        <v>42152</v>
      </c>
      <c r="J452">
        <v>135896</v>
      </c>
      <c r="K452" s="3">
        <f>I452*Code!$F$1</f>
        <v>45524.160000000003</v>
      </c>
      <c r="L452" s="2">
        <f t="shared" si="22"/>
        <v>22.517094017094017</v>
      </c>
      <c r="M452">
        <f t="shared" ca="1" si="21"/>
        <v>36</v>
      </c>
      <c r="N452" t="str">
        <f t="shared" si="23"/>
        <v>FI</v>
      </c>
      <c r="O452" t="str">
        <f>VLOOKUP(E452,Code!$A$8:$B$11,2,FALSE)</f>
        <v>Meister</v>
      </c>
      <c r="P452" t="str">
        <f>VLOOKUP(I452,Code!$A$29:$B$33,2,TRUE)</f>
        <v>weniger als 50000</v>
      </c>
      <c r="Q452" t="str">
        <f>VLOOKUP(B452,Code!$A$2:$B$3,2,0)</f>
        <v>maennlich</v>
      </c>
    </row>
    <row r="453" spans="1:17" x14ac:dyDescent="0.25">
      <c r="A453">
        <v>407</v>
      </c>
      <c r="B453">
        <v>1</v>
      </c>
      <c r="C453" s="1">
        <v>24467</v>
      </c>
      <c r="D453">
        <v>1</v>
      </c>
      <c r="E453">
        <v>2</v>
      </c>
      <c r="F453">
        <v>2</v>
      </c>
      <c r="G453" t="s">
        <v>14</v>
      </c>
      <c r="H453">
        <v>40</v>
      </c>
      <c r="I453">
        <v>42124</v>
      </c>
      <c r="J453">
        <v>33826</v>
      </c>
      <c r="K453" s="3">
        <f>I453*Code!$F$1</f>
        <v>45493.920000000006</v>
      </c>
      <c r="L453" s="2">
        <f t="shared" si="22"/>
        <v>21.939583333333335</v>
      </c>
      <c r="M453">
        <f t="shared" ca="1" si="21"/>
        <v>49</v>
      </c>
      <c r="N453" t="str">
        <f t="shared" si="23"/>
        <v>CO</v>
      </c>
      <c r="O453" t="str">
        <f>VLOOKUP(E453,Code!$A$8:$B$11,2,FALSE)</f>
        <v>Fachhochschulabschluss</v>
      </c>
      <c r="P453" t="str">
        <f>VLOOKUP(I453,Code!$A$29:$B$33,2,TRUE)</f>
        <v>weniger als 50000</v>
      </c>
      <c r="Q453" t="str">
        <f>VLOOKUP(B453,Code!$A$2:$B$3,2,0)</f>
        <v>maennlich</v>
      </c>
    </row>
    <row r="454" spans="1:17" x14ac:dyDescent="0.25">
      <c r="A454">
        <v>428</v>
      </c>
      <c r="B454">
        <v>1</v>
      </c>
      <c r="C454" s="1">
        <v>23970</v>
      </c>
      <c r="D454">
        <v>1</v>
      </c>
      <c r="E454">
        <v>4</v>
      </c>
      <c r="F454">
        <v>4</v>
      </c>
      <c r="G454" t="s">
        <v>14</v>
      </c>
      <c r="H454">
        <v>38</v>
      </c>
      <c r="I454">
        <v>42104</v>
      </c>
      <c r="J454">
        <v>179321</v>
      </c>
      <c r="K454" s="3">
        <f>I454*Code!$F$1</f>
        <v>45472.32</v>
      </c>
      <c r="L454" s="2">
        <f t="shared" si="22"/>
        <v>23.083333333333332</v>
      </c>
      <c r="M454">
        <f t="shared" ca="1" si="21"/>
        <v>50</v>
      </c>
      <c r="N454" t="str">
        <f t="shared" si="23"/>
        <v>CO</v>
      </c>
      <c r="O454" t="str">
        <f>VLOOKUP(E454,Code!$A$8:$B$11,2,FALSE)</f>
        <v>Lehrabschluss</v>
      </c>
      <c r="P454" t="str">
        <f>VLOOKUP(I454,Code!$A$29:$B$33,2,TRUE)</f>
        <v>weniger als 50000</v>
      </c>
      <c r="Q454" t="str">
        <f>VLOOKUP(B454,Code!$A$2:$B$3,2,0)</f>
        <v>maennlich</v>
      </c>
    </row>
    <row r="455" spans="1:17" x14ac:dyDescent="0.25">
      <c r="A455">
        <v>805</v>
      </c>
      <c r="B455">
        <v>2</v>
      </c>
      <c r="C455" s="1">
        <v>29227</v>
      </c>
      <c r="D455">
        <v>1</v>
      </c>
      <c r="E455">
        <v>1</v>
      </c>
      <c r="F455">
        <v>3</v>
      </c>
      <c r="G455" t="s">
        <v>10</v>
      </c>
      <c r="H455">
        <v>20</v>
      </c>
      <c r="I455">
        <v>42016</v>
      </c>
      <c r="J455">
        <v>5000</v>
      </c>
      <c r="K455" s="3">
        <f>I455*Code!$F$1</f>
        <v>45377.280000000006</v>
      </c>
      <c r="L455" s="2">
        <f t="shared" si="22"/>
        <v>43.766666666666666</v>
      </c>
      <c r="M455">
        <f t="shared" ca="1" si="21"/>
        <v>36</v>
      </c>
      <c r="N455" t="str">
        <f t="shared" si="23"/>
        <v>ÖF</v>
      </c>
      <c r="O455" t="str">
        <f>VLOOKUP(E455,Code!$A$8:$B$11,2,FALSE)</f>
        <v>Hochschulabschluss</v>
      </c>
      <c r="P455" t="str">
        <f>VLOOKUP(I455,Code!$A$29:$B$33,2,TRUE)</f>
        <v>weniger als 50000</v>
      </c>
      <c r="Q455" t="str">
        <f>VLOOKUP(B455,Code!$A$2:$B$3,2,0)</f>
        <v>weiblich</v>
      </c>
    </row>
    <row r="456" spans="1:17" x14ac:dyDescent="0.25">
      <c r="A456">
        <v>928</v>
      </c>
      <c r="B456">
        <v>1</v>
      </c>
      <c r="C456" s="1">
        <v>26372</v>
      </c>
      <c r="D456">
        <v>1</v>
      </c>
      <c r="E456">
        <v>2</v>
      </c>
      <c r="F456">
        <v>3</v>
      </c>
      <c r="G456" t="s">
        <v>10</v>
      </c>
      <c r="H456">
        <v>40</v>
      </c>
      <c r="I456">
        <v>41832</v>
      </c>
      <c r="J456">
        <v>56283</v>
      </c>
      <c r="K456" s="3">
        <f>I456*Code!$F$1</f>
        <v>45178.560000000005</v>
      </c>
      <c r="L456" s="2">
        <f t="shared" si="22"/>
        <v>21.787500000000001</v>
      </c>
      <c r="M456">
        <f t="shared" ca="1" si="21"/>
        <v>43</v>
      </c>
      <c r="N456" t="str">
        <f t="shared" si="23"/>
        <v>ÖF</v>
      </c>
      <c r="O456" t="str">
        <f>VLOOKUP(E456,Code!$A$8:$B$11,2,FALSE)</f>
        <v>Fachhochschulabschluss</v>
      </c>
      <c r="P456" t="str">
        <f>VLOOKUP(I456,Code!$A$29:$B$33,2,TRUE)</f>
        <v>weniger als 50000</v>
      </c>
      <c r="Q456" t="str">
        <f>VLOOKUP(B456,Code!$A$2:$B$3,2,0)</f>
        <v>maennlich</v>
      </c>
    </row>
    <row r="457" spans="1:17" x14ac:dyDescent="0.25">
      <c r="A457">
        <v>438</v>
      </c>
      <c r="B457">
        <v>2</v>
      </c>
      <c r="C457" s="1">
        <v>23225</v>
      </c>
      <c r="D457">
        <v>1</v>
      </c>
      <c r="E457">
        <v>2</v>
      </c>
      <c r="F457">
        <v>2</v>
      </c>
      <c r="G457" t="s">
        <v>21</v>
      </c>
      <c r="H457">
        <v>40</v>
      </c>
      <c r="I457">
        <v>41760</v>
      </c>
      <c r="J457">
        <v>22750</v>
      </c>
      <c r="K457" s="3">
        <f>I457*Code!$F$1</f>
        <v>45100.800000000003</v>
      </c>
      <c r="L457" s="2">
        <f t="shared" si="22"/>
        <v>21.75</v>
      </c>
      <c r="M457">
        <f t="shared" ca="1" si="21"/>
        <v>52</v>
      </c>
      <c r="N457" t="str">
        <f t="shared" si="23"/>
        <v>CO</v>
      </c>
      <c r="O457" t="str">
        <f>VLOOKUP(E457,Code!$A$8:$B$11,2,FALSE)</f>
        <v>Fachhochschulabschluss</v>
      </c>
      <c r="P457" t="str">
        <f>VLOOKUP(I457,Code!$A$29:$B$33,2,TRUE)</f>
        <v>weniger als 50000</v>
      </c>
      <c r="Q457" t="str">
        <f>VLOOKUP(B457,Code!$A$2:$B$3,2,0)</f>
        <v>weiblich</v>
      </c>
    </row>
    <row r="458" spans="1:17" x14ac:dyDescent="0.25">
      <c r="A458">
        <v>275</v>
      </c>
      <c r="B458">
        <v>1</v>
      </c>
      <c r="C458" s="1">
        <v>25985</v>
      </c>
      <c r="D458">
        <v>1</v>
      </c>
      <c r="E458">
        <v>3</v>
      </c>
      <c r="F458">
        <v>3</v>
      </c>
      <c r="G458" t="s">
        <v>10</v>
      </c>
      <c r="H458">
        <v>39</v>
      </c>
      <c r="I458">
        <v>41748</v>
      </c>
      <c r="J458">
        <v>177798</v>
      </c>
      <c r="K458" s="3">
        <f>I458*Code!$F$1</f>
        <v>45087.840000000004</v>
      </c>
      <c r="L458" s="2">
        <f t="shared" si="22"/>
        <v>22.301282051282051</v>
      </c>
      <c r="M458">
        <f t="shared" ca="1" si="21"/>
        <v>45</v>
      </c>
      <c r="N458" t="str">
        <f t="shared" si="23"/>
        <v>ÖF</v>
      </c>
      <c r="O458" t="str">
        <f>VLOOKUP(E458,Code!$A$8:$B$11,2,FALSE)</f>
        <v>Meister</v>
      </c>
      <c r="P458" t="str">
        <f>VLOOKUP(I458,Code!$A$29:$B$33,2,TRUE)</f>
        <v>weniger als 50000</v>
      </c>
      <c r="Q458" t="str">
        <f>VLOOKUP(B458,Code!$A$2:$B$3,2,0)</f>
        <v>maennlich</v>
      </c>
    </row>
    <row r="459" spans="1:17" x14ac:dyDescent="0.25">
      <c r="A459">
        <v>98</v>
      </c>
      <c r="B459">
        <v>1</v>
      </c>
      <c r="C459" s="1">
        <v>27474</v>
      </c>
      <c r="D459">
        <v>1</v>
      </c>
      <c r="E459">
        <v>4</v>
      </c>
      <c r="F459">
        <v>5</v>
      </c>
      <c r="G459" t="s">
        <v>13</v>
      </c>
      <c r="H459">
        <v>35</v>
      </c>
      <c r="I459">
        <v>41736</v>
      </c>
      <c r="J459">
        <v>173580</v>
      </c>
      <c r="K459" s="3">
        <f>I459*Code!$F$1</f>
        <v>45074.880000000005</v>
      </c>
      <c r="L459" s="2">
        <f t="shared" si="22"/>
        <v>24.842857142857142</v>
      </c>
      <c r="M459">
        <f t="shared" ca="1" si="21"/>
        <v>40</v>
      </c>
      <c r="N459" t="str">
        <f t="shared" si="23"/>
        <v>IN</v>
      </c>
      <c r="O459" t="str">
        <f>VLOOKUP(E459,Code!$A$8:$B$11,2,FALSE)</f>
        <v>Lehrabschluss</v>
      </c>
      <c r="P459" t="str">
        <f>VLOOKUP(I459,Code!$A$29:$B$33,2,TRUE)</f>
        <v>weniger als 50000</v>
      </c>
      <c r="Q459" t="str">
        <f>VLOOKUP(B459,Code!$A$2:$B$3,2,0)</f>
        <v>maennlich</v>
      </c>
    </row>
    <row r="460" spans="1:17" x14ac:dyDescent="0.25">
      <c r="A460">
        <v>82</v>
      </c>
      <c r="B460">
        <v>2</v>
      </c>
      <c r="C460" s="1">
        <v>26343</v>
      </c>
      <c r="D460">
        <v>1</v>
      </c>
      <c r="E460">
        <v>4</v>
      </c>
      <c r="F460">
        <v>4</v>
      </c>
      <c r="G460" t="s">
        <v>14</v>
      </c>
      <c r="H460">
        <v>39</v>
      </c>
      <c r="I460">
        <v>41728</v>
      </c>
      <c r="J460">
        <v>95052</v>
      </c>
      <c r="K460" s="3">
        <f>I460*Code!$F$1</f>
        <v>45066.240000000005</v>
      </c>
      <c r="L460" s="2">
        <f t="shared" si="22"/>
        <v>22.29059829059829</v>
      </c>
      <c r="M460">
        <f t="shared" ca="1" si="21"/>
        <v>44</v>
      </c>
      <c r="N460" t="str">
        <f t="shared" si="23"/>
        <v>CO</v>
      </c>
      <c r="O460" t="str">
        <f>VLOOKUP(E460,Code!$A$8:$B$11,2,FALSE)</f>
        <v>Lehrabschluss</v>
      </c>
      <c r="P460" t="str">
        <f>VLOOKUP(I460,Code!$A$29:$B$33,2,TRUE)</f>
        <v>weniger als 50000</v>
      </c>
      <c r="Q460" t="str">
        <f>VLOOKUP(B460,Code!$A$2:$B$3,2,0)</f>
        <v>weiblich</v>
      </c>
    </row>
    <row r="461" spans="1:17" x14ac:dyDescent="0.25">
      <c r="A461">
        <v>782</v>
      </c>
      <c r="B461">
        <v>2</v>
      </c>
      <c r="C461" s="1">
        <v>26040</v>
      </c>
      <c r="D461">
        <v>1</v>
      </c>
      <c r="E461">
        <v>1</v>
      </c>
      <c r="F461">
        <v>4</v>
      </c>
      <c r="G461" t="s">
        <v>11</v>
      </c>
      <c r="H461">
        <v>35</v>
      </c>
      <c r="I461">
        <v>41720</v>
      </c>
      <c r="J461">
        <v>0</v>
      </c>
      <c r="K461" s="3">
        <f>I461*Code!$F$1</f>
        <v>45057.600000000006</v>
      </c>
      <c r="L461" s="2">
        <f t="shared" si="22"/>
        <v>24.833333333333332</v>
      </c>
      <c r="M461">
        <f t="shared" ca="1" si="21"/>
        <v>44</v>
      </c>
      <c r="N461" t="str">
        <f t="shared" si="23"/>
        <v>IT</v>
      </c>
      <c r="O461" t="str">
        <f>VLOOKUP(E461,Code!$A$8:$B$11,2,FALSE)</f>
        <v>Hochschulabschluss</v>
      </c>
      <c r="P461" t="str">
        <f>VLOOKUP(I461,Code!$A$29:$B$33,2,TRUE)</f>
        <v>weniger als 50000</v>
      </c>
      <c r="Q461" t="str">
        <f>VLOOKUP(B461,Code!$A$2:$B$3,2,0)</f>
        <v>weiblich</v>
      </c>
    </row>
    <row r="462" spans="1:17" x14ac:dyDescent="0.25">
      <c r="A462">
        <v>140</v>
      </c>
      <c r="B462">
        <v>1</v>
      </c>
      <c r="C462" s="1">
        <v>30090</v>
      </c>
      <c r="D462">
        <v>1</v>
      </c>
      <c r="E462">
        <v>3</v>
      </c>
      <c r="F462">
        <v>4</v>
      </c>
      <c r="G462" t="s">
        <v>19</v>
      </c>
      <c r="H462">
        <v>42</v>
      </c>
      <c r="I462">
        <v>41636</v>
      </c>
      <c r="J462">
        <v>73880</v>
      </c>
      <c r="K462" s="3">
        <f>I462*Code!$F$1</f>
        <v>44966.880000000005</v>
      </c>
      <c r="L462" s="2">
        <f t="shared" si="22"/>
        <v>20.652777777777779</v>
      </c>
      <c r="M462">
        <f t="shared" ca="1" si="21"/>
        <v>33</v>
      </c>
      <c r="N462" t="str">
        <f t="shared" si="23"/>
        <v>FI</v>
      </c>
      <c r="O462" t="str">
        <f>VLOOKUP(E462,Code!$A$8:$B$11,2,FALSE)</f>
        <v>Meister</v>
      </c>
      <c r="P462" t="str">
        <f>VLOOKUP(I462,Code!$A$29:$B$33,2,TRUE)</f>
        <v>weniger als 50000</v>
      </c>
      <c r="Q462" t="str">
        <f>VLOOKUP(B462,Code!$A$2:$B$3,2,0)</f>
        <v>maennlich</v>
      </c>
    </row>
    <row r="463" spans="1:17" x14ac:dyDescent="0.25">
      <c r="A463">
        <v>1196</v>
      </c>
      <c r="B463">
        <v>1</v>
      </c>
      <c r="C463" s="1">
        <v>26674</v>
      </c>
      <c r="D463">
        <v>1</v>
      </c>
      <c r="E463">
        <v>4</v>
      </c>
      <c r="F463">
        <v>5</v>
      </c>
      <c r="G463" t="s">
        <v>13</v>
      </c>
      <c r="H463">
        <v>40</v>
      </c>
      <c r="I463">
        <v>41624</v>
      </c>
      <c r="J463">
        <v>-119000</v>
      </c>
      <c r="K463" s="3">
        <f>I463*Code!$F$1</f>
        <v>44953.920000000006</v>
      </c>
      <c r="L463" s="2">
        <f t="shared" si="22"/>
        <v>21.679166666666667</v>
      </c>
      <c r="M463">
        <f t="shared" ca="1" si="21"/>
        <v>43</v>
      </c>
      <c r="N463" t="str">
        <f t="shared" si="23"/>
        <v>IN</v>
      </c>
      <c r="O463" t="str">
        <f>VLOOKUP(E463,Code!$A$8:$B$11,2,FALSE)</f>
        <v>Lehrabschluss</v>
      </c>
      <c r="P463" t="str">
        <f>VLOOKUP(I463,Code!$A$29:$B$33,2,TRUE)</f>
        <v>weniger als 50000</v>
      </c>
      <c r="Q463" t="str">
        <f>VLOOKUP(B463,Code!$A$2:$B$3,2,0)</f>
        <v>maennlich</v>
      </c>
    </row>
    <row r="464" spans="1:17" x14ac:dyDescent="0.25">
      <c r="A464">
        <v>1060</v>
      </c>
      <c r="B464">
        <v>1</v>
      </c>
      <c r="C464" s="1">
        <v>19404</v>
      </c>
      <c r="D464">
        <v>1</v>
      </c>
      <c r="E464">
        <v>2</v>
      </c>
      <c r="F464">
        <v>4</v>
      </c>
      <c r="G464" t="s">
        <v>12</v>
      </c>
      <c r="H464">
        <v>0</v>
      </c>
      <c r="I464">
        <v>41600</v>
      </c>
      <c r="J464">
        <v>165350</v>
      </c>
      <c r="K464" s="3">
        <f>I464*Code!$F$1</f>
        <v>44928</v>
      </c>
      <c r="L464" s="2">
        <f t="shared" si="22"/>
        <v>0</v>
      </c>
      <c r="M464">
        <f t="shared" ca="1" si="21"/>
        <v>63</v>
      </c>
      <c r="N464" t="str">
        <f t="shared" si="23"/>
        <v>SO</v>
      </c>
      <c r="O464" t="str">
        <f>VLOOKUP(E464,Code!$A$8:$B$11,2,FALSE)</f>
        <v>Fachhochschulabschluss</v>
      </c>
      <c r="P464" t="str">
        <f>VLOOKUP(I464,Code!$A$29:$B$33,2,TRUE)</f>
        <v>weniger als 50000</v>
      </c>
      <c r="Q464" t="str">
        <f>VLOOKUP(B464,Code!$A$2:$B$3,2,0)</f>
        <v>maennlich</v>
      </c>
    </row>
    <row r="465" spans="1:17" x14ac:dyDescent="0.25">
      <c r="A465">
        <v>858</v>
      </c>
      <c r="B465">
        <v>1</v>
      </c>
      <c r="C465" s="1">
        <v>29670</v>
      </c>
      <c r="D465">
        <v>1</v>
      </c>
      <c r="E465">
        <v>4</v>
      </c>
      <c r="F465">
        <v>4</v>
      </c>
      <c r="G465" t="s">
        <v>12</v>
      </c>
      <c r="H465">
        <v>35</v>
      </c>
      <c r="I465">
        <v>41584</v>
      </c>
      <c r="J465">
        <v>26475</v>
      </c>
      <c r="K465" s="3">
        <f>I465*Code!$F$1</f>
        <v>44910.720000000001</v>
      </c>
      <c r="L465" s="2">
        <f t="shared" si="22"/>
        <v>24.752380952380953</v>
      </c>
      <c r="M465">
        <f t="shared" ca="1" si="21"/>
        <v>34</v>
      </c>
      <c r="N465" t="str">
        <f t="shared" si="23"/>
        <v>SO</v>
      </c>
      <c r="O465" t="str">
        <f>VLOOKUP(E465,Code!$A$8:$B$11,2,FALSE)</f>
        <v>Lehrabschluss</v>
      </c>
      <c r="P465" t="str">
        <f>VLOOKUP(I465,Code!$A$29:$B$33,2,TRUE)</f>
        <v>weniger als 50000</v>
      </c>
      <c r="Q465" t="str">
        <f>VLOOKUP(B465,Code!$A$2:$B$3,2,0)</f>
        <v>maennlich</v>
      </c>
    </row>
    <row r="466" spans="1:17" x14ac:dyDescent="0.25">
      <c r="A466">
        <v>403</v>
      </c>
      <c r="B466">
        <v>1</v>
      </c>
      <c r="C466" s="1">
        <v>25422</v>
      </c>
      <c r="D466">
        <v>1</v>
      </c>
      <c r="E466">
        <v>3</v>
      </c>
      <c r="F466">
        <v>4</v>
      </c>
      <c r="G466" t="s">
        <v>11</v>
      </c>
      <c r="H466">
        <v>38</v>
      </c>
      <c r="I466">
        <v>41540</v>
      </c>
      <c r="J466">
        <v>282000</v>
      </c>
      <c r="K466" s="3">
        <f>I466*Code!$F$1</f>
        <v>44863.200000000004</v>
      </c>
      <c r="L466" s="2">
        <f t="shared" si="22"/>
        <v>22.774122807017545</v>
      </c>
      <c r="M466">
        <f t="shared" ca="1" si="21"/>
        <v>46</v>
      </c>
      <c r="N466" t="str">
        <f t="shared" si="23"/>
        <v>IT</v>
      </c>
      <c r="O466" t="str">
        <f>VLOOKUP(E466,Code!$A$8:$B$11,2,FALSE)</f>
        <v>Meister</v>
      </c>
      <c r="P466" t="str">
        <f>VLOOKUP(I466,Code!$A$29:$B$33,2,TRUE)</f>
        <v>weniger als 50000</v>
      </c>
      <c r="Q466" t="str">
        <f>VLOOKUP(B466,Code!$A$2:$B$3,2,0)</f>
        <v>maennlich</v>
      </c>
    </row>
    <row r="467" spans="1:17" x14ac:dyDescent="0.25">
      <c r="A467">
        <v>867</v>
      </c>
      <c r="B467">
        <v>2</v>
      </c>
      <c r="C467" s="1">
        <v>28411</v>
      </c>
      <c r="D467">
        <v>1</v>
      </c>
      <c r="E467">
        <v>3</v>
      </c>
      <c r="F467">
        <v>4</v>
      </c>
      <c r="G467" t="s">
        <v>19</v>
      </c>
      <c r="H467">
        <v>35</v>
      </c>
      <c r="I467">
        <v>41540</v>
      </c>
      <c r="J467">
        <v>39918</v>
      </c>
      <c r="K467" s="3">
        <f>I467*Code!$F$1</f>
        <v>44863.200000000004</v>
      </c>
      <c r="L467" s="2">
        <f t="shared" si="22"/>
        <v>24.726190476190474</v>
      </c>
      <c r="M467">
        <f t="shared" ca="1" si="21"/>
        <v>38</v>
      </c>
      <c r="N467" t="str">
        <f t="shared" si="23"/>
        <v>FI</v>
      </c>
      <c r="O467" t="str">
        <f>VLOOKUP(E467,Code!$A$8:$B$11,2,FALSE)</f>
        <v>Meister</v>
      </c>
      <c r="P467" t="str">
        <f>VLOOKUP(I467,Code!$A$29:$B$33,2,TRUE)</f>
        <v>weniger als 50000</v>
      </c>
      <c r="Q467" t="str">
        <f>VLOOKUP(B467,Code!$A$2:$B$3,2,0)</f>
        <v>weiblich</v>
      </c>
    </row>
    <row r="468" spans="1:17" x14ac:dyDescent="0.25">
      <c r="A468">
        <v>798</v>
      </c>
      <c r="B468">
        <v>1</v>
      </c>
      <c r="C468" s="1">
        <v>29328</v>
      </c>
      <c r="D468">
        <v>1</v>
      </c>
      <c r="E468">
        <v>1</v>
      </c>
      <c r="F468">
        <v>4</v>
      </c>
      <c r="G468" t="s">
        <v>19</v>
      </c>
      <c r="H468">
        <v>38</v>
      </c>
      <c r="I468">
        <v>41516</v>
      </c>
      <c r="J468">
        <v>500</v>
      </c>
      <c r="K468" s="3">
        <f>I468*Code!$F$1</f>
        <v>44837.280000000006</v>
      </c>
      <c r="L468" s="2">
        <f t="shared" si="22"/>
        <v>22.760964912280702</v>
      </c>
      <c r="M468">
        <f t="shared" ca="1" si="21"/>
        <v>35</v>
      </c>
      <c r="N468" t="str">
        <f t="shared" si="23"/>
        <v>FI</v>
      </c>
      <c r="O468" t="str">
        <f>VLOOKUP(E468,Code!$A$8:$B$11,2,FALSE)</f>
        <v>Hochschulabschluss</v>
      </c>
      <c r="P468" t="str">
        <f>VLOOKUP(I468,Code!$A$29:$B$33,2,TRUE)</f>
        <v>weniger als 50000</v>
      </c>
      <c r="Q468" t="str">
        <f>VLOOKUP(B468,Code!$A$2:$B$3,2,0)</f>
        <v>maennlich</v>
      </c>
    </row>
    <row r="469" spans="1:17" x14ac:dyDescent="0.25">
      <c r="A469">
        <v>1212</v>
      </c>
      <c r="B469">
        <v>2</v>
      </c>
      <c r="C469" s="1">
        <v>25323</v>
      </c>
      <c r="D469">
        <v>1</v>
      </c>
      <c r="E469">
        <v>2</v>
      </c>
      <c r="F469">
        <v>4</v>
      </c>
      <c r="G469" t="s">
        <v>19</v>
      </c>
      <c r="H469">
        <v>40</v>
      </c>
      <c r="I469">
        <v>41444</v>
      </c>
      <c r="J469">
        <v>125219</v>
      </c>
      <c r="K469" s="3">
        <f>I469*Code!$F$1</f>
        <v>44759.520000000004</v>
      </c>
      <c r="L469" s="2">
        <f t="shared" si="22"/>
        <v>21.585416666666667</v>
      </c>
      <c r="M469">
        <f t="shared" ca="1" si="21"/>
        <v>46</v>
      </c>
      <c r="N469" t="str">
        <f t="shared" si="23"/>
        <v>FI</v>
      </c>
      <c r="O469" t="str">
        <f>VLOOKUP(E469,Code!$A$8:$B$11,2,FALSE)</f>
        <v>Fachhochschulabschluss</v>
      </c>
      <c r="P469" t="str">
        <f>VLOOKUP(I469,Code!$A$29:$B$33,2,TRUE)</f>
        <v>weniger als 50000</v>
      </c>
      <c r="Q469" t="str">
        <f>VLOOKUP(B469,Code!$A$2:$B$3,2,0)</f>
        <v>weiblich</v>
      </c>
    </row>
    <row r="470" spans="1:17" x14ac:dyDescent="0.25">
      <c r="A470">
        <v>357</v>
      </c>
      <c r="B470">
        <v>2</v>
      </c>
      <c r="C470" s="1">
        <v>32553</v>
      </c>
      <c r="D470">
        <v>1</v>
      </c>
      <c r="E470">
        <v>4</v>
      </c>
      <c r="F470">
        <v>4</v>
      </c>
      <c r="G470" t="s">
        <v>21</v>
      </c>
      <c r="H470">
        <v>40</v>
      </c>
      <c r="I470">
        <v>41424</v>
      </c>
      <c r="J470">
        <v>561</v>
      </c>
      <c r="K470" s="3">
        <f>I470*Code!$F$1</f>
        <v>44737.920000000006</v>
      </c>
      <c r="L470" s="2">
        <f t="shared" si="22"/>
        <v>21.574999999999999</v>
      </c>
      <c r="M470">
        <f t="shared" ca="1" si="21"/>
        <v>27</v>
      </c>
      <c r="N470" t="str">
        <f t="shared" si="23"/>
        <v>CO</v>
      </c>
      <c r="O470" t="str">
        <f>VLOOKUP(E470,Code!$A$8:$B$11,2,FALSE)</f>
        <v>Lehrabschluss</v>
      </c>
      <c r="P470" t="str">
        <f>VLOOKUP(I470,Code!$A$29:$B$33,2,TRUE)</f>
        <v>weniger als 50000</v>
      </c>
      <c r="Q470" t="str">
        <f>VLOOKUP(B470,Code!$A$2:$B$3,2,0)</f>
        <v>weiblich</v>
      </c>
    </row>
    <row r="471" spans="1:17" x14ac:dyDescent="0.25">
      <c r="A471">
        <v>450</v>
      </c>
      <c r="B471">
        <v>1</v>
      </c>
      <c r="C471" s="1">
        <v>25943</v>
      </c>
      <c r="D471">
        <v>1</v>
      </c>
      <c r="E471">
        <v>3</v>
      </c>
      <c r="F471">
        <v>3</v>
      </c>
      <c r="G471" t="s">
        <v>10</v>
      </c>
      <c r="H471">
        <v>39</v>
      </c>
      <c r="I471">
        <v>41356</v>
      </c>
      <c r="J471">
        <v>186</v>
      </c>
      <c r="K471" s="3">
        <f>I471*Code!$F$1</f>
        <v>44664.480000000003</v>
      </c>
      <c r="L471" s="2">
        <f t="shared" si="22"/>
        <v>22.091880341880341</v>
      </c>
      <c r="M471">
        <f t="shared" ca="1" si="21"/>
        <v>45</v>
      </c>
      <c r="N471" t="str">
        <f t="shared" si="23"/>
        <v>ÖF</v>
      </c>
      <c r="O471" t="str">
        <f>VLOOKUP(E471,Code!$A$8:$B$11,2,FALSE)</f>
        <v>Meister</v>
      </c>
      <c r="P471" t="str">
        <f>VLOOKUP(I471,Code!$A$29:$B$33,2,TRUE)</f>
        <v>weniger als 50000</v>
      </c>
      <c r="Q471" t="str">
        <f>VLOOKUP(B471,Code!$A$2:$B$3,2,0)</f>
        <v>maennlich</v>
      </c>
    </row>
    <row r="472" spans="1:17" x14ac:dyDescent="0.25">
      <c r="A472">
        <v>826</v>
      </c>
      <c r="B472">
        <v>1</v>
      </c>
      <c r="C472" s="1">
        <v>30858</v>
      </c>
      <c r="D472">
        <v>1</v>
      </c>
      <c r="E472">
        <v>2</v>
      </c>
      <c r="F472">
        <v>4</v>
      </c>
      <c r="G472" t="s">
        <v>11</v>
      </c>
      <c r="H472">
        <v>40</v>
      </c>
      <c r="I472">
        <v>41352</v>
      </c>
      <c r="J472">
        <v>32817</v>
      </c>
      <c r="K472" s="3">
        <f>I472*Code!$F$1</f>
        <v>44660.160000000003</v>
      </c>
      <c r="L472" s="2">
        <f t="shared" si="22"/>
        <v>21.537500000000001</v>
      </c>
      <c r="M472">
        <f t="shared" ca="1" si="21"/>
        <v>31</v>
      </c>
      <c r="N472" t="str">
        <f t="shared" si="23"/>
        <v>IT</v>
      </c>
      <c r="O472" t="str">
        <f>VLOOKUP(E472,Code!$A$8:$B$11,2,FALSE)</f>
        <v>Fachhochschulabschluss</v>
      </c>
      <c r="P472" t="str">
        <f>VLOOKUP(I472,Code!$A$29:$B$33,2,TRUE)</f>
        <v>weniger als 50000</v>
      </c>
      <c r="Q472" t="str">
        <f>VLOOKUP(B472,Code!$A$2:$B$3,2,0)</f>
        <v>maennlich</v>
      </c>
    </row>
    <row r="473" spans="1:17" x14ac:dyDescent="0.25">
      <c r="A473">
        <v>124</v>
      </c>
      <c r="B473">
        <v>1</v>
      </c>
      <c r="C473" s="1">
        <v>26417</v>
      </c>
      <c r="D473">
        <v>1</v>
      </c>
      <c r="E473">
        <v>4</v>
      </c>
      <c r="F473">
        <v>3</v>
      </c>
      <c r="G473" t="s">
        <v>10</v>
      </c>
      <c r="H473">
        <v>40</v>
      </c>
      <c r="I473">
        <v>41224</v>
      </c>
      <c r="J473">
        <v>85000</v>
      </c>
      <c r="K473" s="3">
        <f>I473*Code!$F$1</f>
        <v>44521.920000000006</v>
      </c>
      <c r="L473" s="2">
        <f t="shared" si="22"/>
        <v>21.470833333333335</v>
      </c>
      <c r="M473">
        <f t="shared" ca="1" si="21"/>
        <v>43</v>
      </c>
      <c r="N473" t="str">
        <f t="shared" si="23"/>
        <v>ÖF</v>
      </c>
      <c r="O473" t="str">
        <f>VLOOKUP(E473,Code!$A$8:$B$11,2,FALSE)</f>
        <v>Lehrabschluss</v>
      </c>
      <c r="P473" t="str">
        <f>VLOOKUP(I473,Code!$A$29:$B$33,2,TRUE)</f>
        <v>weniger als 50000</v>
      </c>
      <c r="Q473" t="str">
        <f>VLOOKUP(B473,Code!$A$2:$B$3,2,0)</f>
        <v>maennlich</v>
      </c>
    </row>
    <row r="474" spans="1:17" x14ac:dyDescent="0.25">
      <c r="A474">
        <v>1065</v>
      </c>
      <c r="B474">
        <v>1</v>
      </c>
      <c r="C474" s="1">
        <v>25086</v>
      </c>
      <c r="D474">
        <v>1</v>
      </c>
      <c r="E474">
        <v>4</v>
      </c>
      <c r="F474">
        <v>5</v>
      </c>
      <c r="G474" t="s">
        <v>13</v>
      </c>
      <c r="H474">
        <v>40</v>
      </c>
      <c r="I474">
        <v>41168</v>
      </c>
      <c r="J474">
        <v>70213</v>
      </c>
      <c r="K474" s="3">
        <f>I474*Code!$F$1</f>
        <v>44461.440000000002</v>
      </c>
      <c r="L474" s="2">
        <f t="shared" si="22"/>
        <v>21.441666666666666</v>
      </c>
      <c r="M474">
        <f t="shared" ca="1" si="21"/>
        <v>47</v>
      </c>
      <c r="N474" t="str">
        <f t="shared" si="23"/>
        <v>IN</v>
      </c>
      <c r="O474" t="str">
        <f>VLOOKUP(E474,Code!$A$8:$B$11,2,FALSE)</f>
        <v>Lehrabschluss</v>
      </c>
      <c r="P474" t="str">
        <f>VLOOKUP(I474,Code!$A$29:$B$33,2,TRUE)</f>
        <v>weniger als 50000</v>
      </c>
      <c r="Q474" t="str">
        <f>VLOOKUP(B474,Code!$A$2:$B$3,2,0)</f>
        <v>maennlich</v>
      </c>
    </row>
    <row r="475" spans="1:17" x14ac:dyDescent="0.25">
      <c r="A475">
        <v>342</v>
      </c>
      <c r="B475">
        <v>2</v>
      </c>
      <c r="C475" s="1">
        <v>20945</v>
      </c>
      <c r="D475">
        <v>1</v>
      </c>
      <c r="E475">
        <v>1</v>
      </c>
      <c r="F475">
        <v>4</v>
      </c>
      <c r="G475" t="s">
        <v>9</v>
      </c>
      <c r="H475">
        <v>19</v>
      </c>
      <c r="I475">
        <v>40900</v>
      </c>
      <c r="J475">
        <v>256570</v>
      </c>
      <c r="K475" s="3">
        <f>I475*Code!$F$1</f>
        <v>44172</v>
      </c>
      <c r="L475" s="2">
        <f t="shared" si="22"/>
        <v>44.846491228070178</v>
      </c>
      <c r="M475">
        <f t="shared" ca="1" si="21"/>
        <v>58</v>
      </c>
      <c r="N475" t="str">
        <f t="shared" si="23"/>
        <v>SO</v>
      </c>
      <c r="O475" t="str">
        <f>VLOOKUP(E475,Code!$A$8:$B$11,2,FALSE)</f>
        <v>Hochschulabschluss</v>
      </c>
      <c r="P475" t="str">
        <f>VLOOKUP(I475,Code!$A$29:$B$33,2,TRUE)</f>
        <v>weniger als 50000</v>
      </c>
      <c r="Q475" t="str">
        <f>VLOOKUP(B475,Code!$A$2:$B$3,2,0)</f>
        <v>weiblich</v>
      </c>
    </row>
    <row r="476" spans="1:17" x14ac:dyDescent="0.25">
      <c r="A476">
        <v>987</v>
      </c>
      <c r="B476">
        <v>1</v>
      </c>
      <c r="C476" s="1">
        <v>27851</v>
      </c>
      <c r="D476">
        <v>1</v>
      </c>
      <c r="E476">
        <v>3</v>
      </c>
      <c r="F476">
        <v>4</v>
      </c>
      <c r="G476" t="s">
        <v>19</v>
      </c>
      <c r="H476">
        <v>39</v>
      </c>
      <c r="I476">
        <v>40892</v>
      </c>
      <c r="J476">
        <v>331442</v>
      </c>
      <c r="K476" s="3">
        <f>I476*Code!$F$1</f>
        <v>44163.360000000001</v>
      </c>
      <c r="L476" s="2">
        <f t="shared" si="22"/>
        <v>21.844017094017094</v>
      </c>
      <c r="M476">
        <f t="shared" ca="1" si="21"/>
        <v>39</v>
      </c>
      <c r="N476" t="str">
        <f t="shared" si="23"/>
        <v>FI</v>
      </c>
      <c r="O476" t="str">
        <f>VLOOKUP(E476,Code!$A$8:$B$11,2,FALSE)</f>
        <v>Meister</v>
      </c>
      <c r="P476" t="str">
        <f>VLOOKUP(I476,Code!$A$29:$B$33,2,TRUE)</f>
        <v>weniger als 50000</v>
      </c>
      <c r="Q476" t="str">
        <f>VLOOKUP(B476,Code!$A$2:$B$3,2,0)</f>
        <v>maennlich</v>
      </c>
    </row>
    <row r="477" spans="1:17" x14ac:dyDescent="0.25">
      <c r="A477">
        <v>5</v>
      </c>
      <c r="B477">
        <v>1</v>
      </c>
      <c r="C477" s="1">
        <v>22260</v>
      </c>
      <c r="D477">
        <v>1</v>
      </c>
      <c r="E477">
        <v>1</v>
      </c>
      <c r="F477">
        <v>4</v>
      </c>
      <c r="G477" t="s">
        <v>12</v>
      </c>
      <c r="H477">
        <v>39</v>
      </c>
      <c r="I477">
        <v>40800</v>
      </c>
      <c r="J477">
        <v>54520</v>
      </c>
      <c r="K477" s="3">
        <f>I477*Code!$F$1</f>
        <v>44064</v>
      </c>
      <c r="L477" s="2">
        <f t="shared" si="22"/>
        <v>21.794871794871796</v>
      </c>
      <c r="M477">
        <f t="shared" ca="1" si="21"/>
        <v>55</v>
      </c>
      <c r="N477" t="str">
        <f t="shared" si="23"/>
        <v>SO</v>
      </c>
      <c r="O477" t="str">
        <f>VLOOKUP(E477,Code!$A$8:$B$11,2,FALSE)</f>
        <v>Hochschulabschluss</v>
      </c>
      <c r="P477" t="str">
        <f>VLOOKUP(I477,Code!$A$29:$B$33,2,TRUE)</f>
        <v>weniger als 50000</v>
      </c>
      <c r="Q477" t="str">
        <f>VLOOKUP(B477,Code!$A$2:$B$3,2,0)</f>
        <v>maennlich</v>
      </c>
    </row>
    <row r="478" spans="1:17" x14ac:dyDescent="0.25">
      <c r="A478">
        <v>59</v>
      </c>
      <c r="B478">
        <v>1</v>
      </c>
      <c r="C478" s="1">
        <v>27860</v>
      </c>
      <c r="D478">
        <v>1</v>
      </c>
      <c r="E478">
        <v>1</v>
      </c>
      <c r="F478">
        <v>4</v>
      </c>
      <c r="G478" t="s">
        <v>11</v>
      </c>
      <c r="H478">
        <v>38</v>
      </c>
      <c r="I478">
        <v>40744</v>
      </c>
      <c r="J478">
        <v>8050</v>
      </c>
      <c r="K478" s="3">
        <f>I478*Code!$F$1</f>
        <v>44003.520000000004</v>
      </c>
      <c r="L478" s="2">
        <f t="shared" si="22"/>
        <v>22.337719298245613</v>
      </c>
      <c r="M478">
        <f t="shared" ca="1" si="21"/>
        <v>39</v>
      </c>
      <c r="N478" t="str">
        <f t="shared" si="23"/>
        <v>IT</v>
      </c>
      <c r="O478" t="str">
        <f>VLOOKUP(E478,Code!$A$8:$B$11,2,FALSE)</f>
        <v>Hochschulabschluss</v>
      </c>
      <c r="P478" t="str">
        <f>VLOOKUP(I478,Code!$A$29:$B$33,2,TRUE)</f>
        <v>weniger als 50000</v>
      </c>
      <c r="Q478" t="str">
        <f>VLOOKUP(B478,Code!$A$2:$B$3,2,0)</f>
        <v>maennlich</v>
      </c>
    </row>
    <row r="479" spans="1:17" x14ac:dyDescent="0.25">
      <c r="A479">
        <v>927</v>
      </c>
      <c r="B479">
        <v>1</v>
      </c>
      <c r="C479" s="1">
        <v>32487</v>
      </c>
      <c r="D479">
        <v>1</v>
      </c>
      <c r="E479">
        <v>3</v>
      </c>
      <c r="F479">
        <v>4</v>
      </c>
      <c r="G479" t="s">
        <v>15</v>
      </c>
      <c r="H479">
        <v>39</v>
      </c>
      <c r="I479">
        <v>40708</v>
      </c>
      <c r="J479">
        <v>187280</v>
      </c>
      <c r="K479" s="3">
        <f>I479*Code!$F$1</f>
        <v>43964.639999999999</v>
      </c>
      <c r="L479" s="2">
        <f t="shared" si="22"/>
        <v>21.745726495726494</v>
      </c>
      <c r="M479">
        <f t="shared" ca="1" si="21"/>
        <v>27</v>
      </c>
      <c r="N479" t="str">
        <f t="shared" si="23"/>
        <v>FI</v>
      </c>
      <c r="O479" t="str">
        <f>VLOOKUP(E479,Code!$A$8:$B$11,2,FALSE)</f>
        <v>Meister</v>
      </c>
      <c r="P479" t="str">
        <f>VLOOKUP(I479,Code!$A$29:$B$33,2,TRUE)</f>
        <v>weniger als 50000</v>
      </c>
      <c r="Q479" t="str">
        <f>VLOOKUP(B479,Code!$A$2:$B$3,2,0)</f>
        <v>maennlich</v>
      </c>
    </row>
    <row r="480" spans="1:17" x14ac:dyDescent="0.25">
      <c r="A480">
        <v>1300</v>
      </c>
      <c r="B480">
        <v>1</v>
      </c>
      <c r="C480" s="1">
        <v>24572</v>
      </c>
      <c r="D480">
        <v>1</v>
      </c>
      <c r="E480">
        <v>2</v>
      </c>
      <c r="F480">
        <v>5</v>
      </c>
      <c r="G480" t="s">
        <v>16</v>
      </c>
      <c r="H480">
        <v>37</v>
      </c>
      <c r="I480">
        <v>40588</v>
      </c>
      <c r="J480">
        <v>24756</v>
      </c>
      <c r="K480" s="3">
        <f>I480*Code!$F$1</f>
        <v>43835.040000000001</v>
      </c>
      <c r="L480" s="2">
        <f t="shared" si="22"/>
        <v>22.853603603603602</v>
      </c>
      <c r="M480">
        <f t="shared" ca="1" si="21"/>
        <v>48</v>
      </c>
      <c r="N480" t="str">
        <f t="shared" si="23"/>
        <v>IN</v>
      </c>
      <c r="O480" t="str">
        <f>VLOOKUP(E480,Code!$A$8:$B$11,2,FALSE)</f>
        <v>Fachhochschulabschluss</v>
      </c>
      <c r="P480" t="str">
        <f>VLOOKUP(I480,Code!$A$29:$B$33,2,TRUE)</f>
        <v>weniger als 50000</v>
      </c>
      <c r="Q480" t="str">
        <f>VLOOKUP(B480,Code!$A$2:$B$3,2,0)</f>
        <v>maennlich</v>
      </c>
    </row>
    <row r="481" spans="1:17" x14ac:dyDescent="0.25">
      <c r="A481">
        <v>454</v>
      </c>
      <c r="B481">
        <v>2</v>
      </c>
      <c r="C481" s="1">
        <v>26195</v>
      </c>
      <c r="D481">
        <v>1</v>
      </c>
      <c r="E481">
        <v>1</v>
      </c>
      <c r="F481">
        <v>3</v>
      </c>
      <c r="G481" t="s">
        <v>10</v>
      </c>
      <c r="H481">
        <v>38</v>
      </c>
      <c r="I481">
        <v>40540</v>
      </c>
      <c r="J481">
        <v>3247</v>
      </c>
      <c r="K481" s="3">
        <f>I481*Code!$F$1</f>
        <v>43783.200000000004</v>
      </c>
      <c r="L481" s="2">
        <f t="shared" si="22"/>
        <v>22.225877192982455</v>
      </c>
      <c r="M481">
        <f t="shared" ca="1" si="21"/>
        <v>44</v>
      </c>
      <c r="N481" t="str">
        <f t="shared" si="23"/>
        <v>ÖF</v>
      </c>
      <c r="O481" t="str">
        <f>VLOOKUP(E481,Code!$A$8:$B$11,2,FALSE)</f>
        <v>Hochschulabschluss</v>
      </c>
      <c r="P481" t="str">
        <f>VLOOKUP(I481,Code!$A$29:$B$33,2,TRUE)</f>
        <v>weniger als 50000</v>
      </c>
      <c r="Q481" t="str">
        <f>VLOOKUP(B481,Code!$A$2:$B$3,2,0)</f>
        <v>weiblich</v>
      </c>
    </row>
    <row r="482" spans="1:17" x14ac:dyDescent="0.25">
      <c r="A482">
        <v>95</v>
      </c>
      <c r="B482">
        <v>1</v>
      </c>
      <c r="C482" s="1">
        <v>24610</v>
      </c>
      <c r="D482">
        <v>1</v>
      </c>
      <c r="E482">
        <v>3</v>
      </c>
      <c r="F482">
        <v>3</v>
      </c>
      <c r="G482" t="s">
        <v>10</v>
      </c>
      <c r="H482">
        <v>40</v>
      </c>
      <c r="I482">
        <v>40512</v>
      </c>
      <c r="J482">
        <v>83286</v>
      </c>
      <c r="K482" s="3">
        <f>I482*Code!$F$1</f>
        <v>43752.960000000006</v>
      </c>
      <c r="L482" s="2">
        <f t="shared" si="22"/>
        <v>21.1</v>
      </c>
      <c r="M482">
        <f t="shared" ca="1" si="21"/>
        <v>48</v>
      </c>
      <c r="N482" t="str">
        <f t="shared" si="23"/>
        <v>ÖF</v>
      </c>
      <c r="O482" t="str">
        <f>VLOOKUP(E482,Code!$A$8:$B$11,2,FALSE)</f>
        <v>Meister</v>
      </c>
      <c r="P482" t="str">
        <f>VLOOKUP(I482,Code!$A$29:$B$33,2,TRUE)</f>
        <v>weniger als 50000</v>
      </c>
      <c r="Q482" t="str">
        <f>VLOOKUP(B482,Code!$A$2:$B$3,2,0)</f>
        <v>maennlich</v>
      </c>
    </row>
    <row r="483" spans="1:17" x14ac:dyDescent="0.25">
      <c r="A483">
        <v>1176</v>
      </c>
      <c r="B483">
        <v>1</v>
      </c>
      <c r="C483" s="1">
        <v>22224</v>
      </c>
      <c r="D483">
        <v>1</v>
      </c>
      <c r="E483">
        <v>1</v>
      </c>
      <c r="F483">
        <v>4</v>
      </c>
      <c r="G483" t="s">
        <v>14</v>
      </c>
      <c r="H483">
        <v>40</v>
      </c>
      <c r="I483">
        <v>40512</v>
      </c>
      <c r="J483">
        <v>20892</v>
      </c>
      <c r="K483" s="3">
        <f>I483*Code!$F$1</f>
        <v>43752.960000000006</v>
      </c>
      <c r="L483" s="2">
        <f t="shared" si="22"/>
        <v>21.1</v>
      </c>
      <c r="M483">
        <f t="shared" ca="1" si="21"/>
        <v>55</v>
      </c>
      <c r="N483" t="str">
        <f t="shared" si="23"/>
        <v>CO</v>
      </c>
      <c r="O483" t="str">
        <f>VLOOKUP(E483,Code!$A$8:$B$11,2,FALSE)</f>
        <v>Hochschulabschluss</v>
      </c>
      <c r="P483" t="str">
        <f>VLOOKUP(I483,Code!$A$29:$B$33,2,TRUE)</f>
        <v>weniger als 50000</v>
      </c>
      <c r="Q483" t="str">
        <f>VLOOKUP(B483,Code!$A$2:$B$3,2,0)</f>
        <v>maennlich</v>
      </c>
    </row>
    <row r="484" spans="1:17" x14ac:dyDescent="0.25">
      <c r="A484">
        <v>821</v>
      </c>
      <c r="B484">
        <v>1</v>
      </c>
      <c r="C484" s="1">
        <v>30167</v>
      </c>
      <c r="D484">
        <v>1</v>
      </c>
      <c r="E484">
        <v>3</v>
      </c>
      <c r="F484">
        <v>4</v>
      </c>
      <c r="G484" t="s">
        <v>11</v>
      </c>
      <c r="H484">
        <v>35</v>
      </c>
      <c r="I484">
        <v>40488</v>
      </c>
      <c r="J484">
        <v>63500</v>
      </c>
      <c r="K484" s="3">
        <f>I484*Code!$F$1</f>
        <v>43727.040000000001</v>
      </c>
      <c r="L484" s="2">
        <f t="shared" si="22"/>
        <v>24.1</v>
      </c>
      <c r="M484">
        <f t="shared" ca="1" si="21"/>
        <v>33</v>
      </c>
      <c r="N484" t="str">
        <f t="shared" si="23"/>
        <v>IT</v>
      </c>
      <c r="O484" t="str">
        <f>VLOOKUP(E484,Code!$A$8:$B$11,2,FALSE)</f>
        <v>Meister</v>
      </c>
      <c r="P484" t="str">
        <f>VLOOKUP(I484,Code!$A$29:$B$33,2,TRUE)</f>
        <v>weniger als 50000</v>
      </c>
      <c r="Q484" t="str">
        <f>VLOOKUP(B484,Code!$A$2:$B$3,2,0)</f>
        <v>maennlich</v>
      </c>
    </row>
    <row r="485" spans="1:17" x14ac:dyDescent="0.25">
      <c r="A485">
        <v>1207</v>
      </c>
      <c r="B485">
        <v>2</v>
      </c>
      <c r="C485" s="1">
        <v>22422</v>
      </c>
      <c r="D485">
        <v>1</v>
      </c>
      <c r="E485">
        <v>1</v>
      </c>
      <c r="F485">
        <v>4</v>
      </c>
      <c r="G485" t="s">
        <v>19</v>
      </c>
      <c r="H485">
        <v>40</v>
      </c>
      <c r="I485">
        <v>40476</v>
      </c>
      <c r="J485">
        <v>17087</v>
      </c>
      <c r="K485" s="3">
        <f>I485*Code!$F$1</f>
        <v>43714.080000000002</v>
      </c>
      <c r="L485" s="2">
        <f t="shared" si="22"/>
        <v>21.081250000000001</v>
      </c>
      <c r="M485">
        <f t="shared" ca="1" si="21"/>
        <v>54</v>
      </c>
      <c r="N485" t="str">
        <f t="shared" si="23"/>
        <v>FI</v>
      </c>
      <c r="O485" t="str">
        <f>VLOOKUP(E485,Code!$A$8:$B$11,2,FALSE)</f>
        <v>Hochschulabschluss</v>
      </c>
      <c r="P485" t="str">
        <f>VLOOKUP(I485,Code!$A$29:$B$33,2,TRUE)</f>
        <v>weniger als 50000</v>
      </c>
      <c r="Q485" t="str">
        <f>VLOOKUP(B485,Code!$A$2:$B$3,2,0)</f>
        <v>weiblich</v>
      </c>
    </row>
    <row r="486" spans="1:17" x14ac:dyDescent="0.25">
      <c r="A486">
        <v>713</v>
      </c>
      <c r="B486">
        <v>1</v>
      </c>
      <c r="C486" s="1">
        <v>18022</v>
      </c>
      <c r="D486">
        <v>1</v>
      </c>
      <c r="E486">
        <v>3</v>
      </c>
      <c r="F486">
        <v>2</v>
      </c>
      <c r="G486" t="s">
        <v>20</v>
      </c>
      <c r="H486">
        <v>20</v>
      </c>
      <c r="I486">
        <v>40456</v>
      </c>
      <c r="J486">
        <v>293000</v>
      </c>
      <c r="K486" s="3">
        <f>I486*Code!$F$1</f>
        <v>43692.480000000003</v>
      </c>
      <c r="L486" s="2">
        <f t="shared" si="22"/>
        <v>42.141666666666666</v>
      </c>
      <c r="M486">
        <f t="shared" ca="1" si="21"/>
        <v>66</v>
      </c>
      <c r="N486" t="str">
        <f t="shared" si="23"/>
        <v>IT</v>
      </c>
      <c r="O486" t="str">
        <f>VLOOKUP(E486,Code!$A$8:$B$11,2,FALSE)</f>
        <v>Meister</v>
      </c>
      <c r="P486" t="str">
        <f>VLOOKUP(I486,Code!$A$29:$B$33,2,TRUE)</f>
        <v>weniger als 50000</v>
      </c>
      <c r="Q486" t="str">
        <f>VLOOKUP(B486,Code!$A$2:$B$3,2,0)</f>
        <v>maennlich</v>
      </c>
    </row>
    <row r="487" spans="1:17" x14ac:dyDescent="0.25">
      <c r="A487">
        <v>775</v>
      </c>
      <c r="B487">
        <v>1</v>
      </c>
      <c r="C487" s="1">
        <v>22647</v>
      </c>
      <c r="D487">
        <v>1</v>
      </c>
      <c r="E487">
        <v>3</v>
      </c>
      <c r="F487">
        <v>3</v>
      </c>
      <c r="G487" t="s">
        <v>10</v>
      </c>
      <c r="H487">
        <v>40</v>
      </c>
      <c r="I487">
        <v>40436</v>
      </c>
      <c r="J487">
        <v>203570</v>
      </c>
      <c r="K487" s="3">
        <f>I487*Code!$F$1</f>
        <v>43670.880000000005</v>
      </c>
      <c r="L487" s="2">
        <f t="shared" si="22"/>
        <v>21.060416666666665</v>
      </c>
      <c r="M487">
        <f t="shared" ca="1" si="21"/>
        <v>54</v>
      </c>
      <c r="N487" t="str">
        <f t="shared" si="23"/>
        <v>ÖF</v>
      </c>
      <c r="O487" t="str">
        <f>VLOOKUP(E487,Code!$A$8:$B$11,2,FALSE)</f>
        <v>Meister</v>
      </c>
      <c r="P487" t="str">
        <f>VLOOKUP(I487,Code!$A$29:$B$33,2,TRUE)</f>
        <v>weniger als 50000</v>
      </c>
      <c r="Q487" t="str">
        <f>VLOOKUP(B487,Code!$A$2:$B$3,2,0)</f>
        <v>maennlich</v>
      </c>
    </row>
    <row r="488" spans="1:17" x14ac:dyDescent="0.25">
      <c r="A488">
        <v>1081</v>
      </c>
      <c r="B488">
        <v>2</v>
      </c>
      <c r="C488" s="1">
        <v>27879</v>
      </c>
      <c r="D488">
        <v>1</v>
      </c>
      <c r="E488">
        <v>4</v>
      </c>
      <c r="F488">
        <v>3</v>
      </c>
      <c r="G488" t="s">
        <v>10</v>
      </c>
      <c r="H488">
        <v>42</v>
      </c>
      <c r="I488">
        <v>40432</v>
      </c>
      <c r="J488">
        <v>289300</v>
      </c>
      <c r="K488" s="3">
        <f>I488*Code!$F$1</f>
        <v>43666.560000000005</v>
      </c>
      <c r="L488" s="2">
        <f t="shared" si="22"/>
        <v>20.055555555555557</v>
      </c>
      <c r="M488">
        <f t="shared" ca="1" si="21"/>
        <v>39</v>
      </c>
      <c r="N488" t="str">
        <f t="shared" si="23"/>
        <v>ÖF</v>
      </c>
      <c r="O488" t="str">
        <f>VLOOKUP(E488,Code!$A$8:$B$11,2,FALSE)</f>
        <v>Lehrabschluss</v>
      </c>
      <c r="P488" t="str">
        <f>VLOOKUP(I488,Code!$A$29:$B$33,2,TRUE)</f>
        <v>weniger als 50000</v>
      </c>
      <c r="Q488" t="str">
        <f>VLOOKUP(B488,Code!$A$2:$B$3,2,0)</f>
        <v>weiblich</v>
      </c>
    </row>
    <row r="489" spans="1:17" x14ac:dyDescent="0.25">
      <c r="A489">
        <v>518</v>
      </c>
      <c r="B489">
        <v>1</v>
      </c>
      <c r="C489" s="1">
        <v>23126</v>
      </c>
      <c r="D489">
        <v>1</v>
      </c>
      <c r="E489">
        <v>1</v>
      </c>
      <c r="F489">
        <v>4</v>
      </c>
      <c r="G489" t="s">
        <v>9</v>
      </c>
      <c r="H489">
        <v>40</v>
      </c>
      <c r="I489">
        <v>40404</v>
      </c>
      <c r="J489">
        <v>187365</v>
      </c>
      <c r="K489" s="3">
        <f>I489*Code!$F$1</f>
        <v>43636.32</v>
      </c>
      <c r="L489" s="2">
        <f t="shared" si="22"/>
        <v>21.043749999999999</v>
      </c>
      <c r="M489">
        <f t="shared" ca="1" si="21"/>
        <v>52</v>
      </c>
      <c r="N489" t="str">
        <f t="shared" si="23"/>
        <v>SO</v>
      </c>
      <c r="O489" t="str">
        <f>VLOOKUP(E489,Code!$A$8:$B$11,2,FALSE)</f>
        <v>Hochschulabschluss</v>
      </c>
      <c r="P489" t="str">
        <f>VLOOKUP(I489,Code!$A$29:$B$33,2,TRUE)</f>
        <v>weniger als 50000</v>
      </c>
      <c r="Q489" t="str">
        <f>VLOOKUP(B489,Code!$A$2:$B$3,2,0)</f>
        <v>maennlich</v>
      </c>
    </row>
    <row r="490" spans="1:17" x14ac:dyDescent="0.25">
      <c r="A490">
        <v>444</v>
      </c>
      <c r="B490">
        <v>2</v>
      </c>
      <c r="C490" s="1">
        <v>24506</v>
      </c>
      <c r="D490">
        <v>1</v>
      </c>
      <c r="E490">
        <v>1</v>
      </c>
      <c r="F490">
        <v>2</v>
      </c>
      <c r="G490" t="s">
        <v>19</v>
      </c>
      <c r="H490">
        <v>72</v>
      </c>
      <c r="I490">
        <v>40388</v>
      </c>
      <c r="J490">
        <v>108947</v>
      </c>
      <c r="K490" s="3">
        <f>I490*Code!$F$1</f>
        <v>43619.040000000001</v>
      </c>
      <c r="L490" s="2">
        <f t="shared" si="22"/>
        <v>11.686342592592593</v>
      </c>
      <c r="M490">
        <f t="shared" ca="1" si="21"/>
        <v>49</v>
      </c>
      <c r="N490" t="str">
        <f t="shared" si="23"/>
        <v>FI</v>
      </c>
      <c r="O490" t="str">
        <f>VLOOKUP(E490,Code!$A$8:$B$11,2,FALSE)</f>
        <v>Hochschulabschluss</v>
      </c>
      <c r="P490" t="str">
        <f>VLOOKUP(I490,Code!$A$29:$B$33,2,TRUE)</f>
        <v>weniger als 50000</v>
      </c>
      <c r="Q490" t="str">
        <f>VLOOKUP(B490,Code!$A$2:$B$3,2,0)</f>
        <v>weiblich</v>
      </c>
    </row>
    <row r="491" spans="1:17" x14ac:dyDescent="0.25">
      <c r="A491">
        <v>109</v>
      </c>
      <c r="B491">
        <v>1</v>
      </c>
      <c r="C491" s="1">
        <v>24990</v>
      </c>
      <c r="D491">
        <v>1</v>
      </c>
      <c r="E491">
        <v>4</v>
      </c>
      <c r="F491">
        <v>3</v>
      </c>
      <c r="G491" t="s">
        <v>10</v>
      </c>
      <c r="H491">
        <v>40</v>
      </c>
      <c r="I491">
        <v>40380</v>
      </c>
      <c r="J491">
        <v>12563</v>
      </c>
      <c r="K491" s="3">
        <f>I491*Code!$F$1</f>
        <v>43610.400000000001</v>
      </c>
      <c r="L491" s="2">
        <f t="shared" si="22"/>
        <v>21.03125</v>
      </c>
      <c r="M491">
        <f t="shared" ca="1" si="21"/>
        <v>47</v>
      </c>
      <c r="N491" t="str">
        <f t="shared" si="23"/>
        <v>ÖF</v>
      </c>
      <c r="O491" t="str">
        <f>VLOOKUP(E491,Code!$A$8:$B$11,2,FALSE)</f>
        <v>Lehrabschluss</v>
      </c>
      <c r="P491" t="str">
        <f>VLOOKUP(I491,Code!$A$29:$B$33,2,TRUE)</f>
        <v>weniger als 50000</v>
      </c>
      <c r="Q491" t="str">
        <f>VLOOKUP(B491,Code!$A$2:$B$3,2,0)</f>
        <v>maennlich</v>
      </c>
    </row>
    <row r="492" spans="1:17" x14ac:dyDescent="0.25">
      <c r="A492">
        <v>452</v>
      </c>
      <c r="B492">
        <v>1</v>
      </c>
      <c r="C492" s="1">
        <v>22316</v>
      </c>
      <c r="D492">
        <v>1</v>
      </c>
      <c r="E492">
        <v>4</v>
      </c>
      <c r="F492">
        <v>3</v>
      </c>
      <c r="G492" t="s">
        <v>10</v>
      </c>
      <c r="H492">
        <v>40</v>
      </c>
      <c r="I492">
        <v>40360</v>
      </c>
      <c r="J492">
        <v>440400</v>
      </c>
      <c r="K492" s="3">
        <f>I492*Code!$F$1</f>
        <v>43588.800000000003</v>
      </c>
      <c r="L492" s="2">
        <f t="shared" si="22"/>
        <v>21.020833333333332</v>
      </c>
      <c r="M492">
        <f t="shared" ca="1" si="21"/>
        <v>55</v>
      </c>
      <c r="N492" t="str">
        <f t="shared" si="23"/>
        <v>ÖF</v>
      </c>
      <c r="O492" t="str">
        <f>VLOOKUP(E492,Code!$A$8:$B$11,2,FALSE)</f>
        <v>Lehrabschluss</v>
      </c>
      <c r="P492" t="str">
        <f>VLOOKUP(I492,Code!$A$29:$B$33,2,TRUE)</f>
        <v>weniger als 50000</v>
      </c>
      <c r="Q492" t="str">
        <f>VLOOKUP(B492,Code!$A$2:$B$3,2,0)</f>
        <v>maennlich</v>
      </c>
    </row>
    <row r="493" spans="1:17" x14ac:dyDescent="0.25">
      <c r="A493">
        <v>344</v>
      </c>
      <c r="B493">
        <v>1</v>
      </c>
      <c r="C493" s="1">
        <v>26551</v>
      </c>
      <c r="D493">
        <v>1</v>
      </c>
      <c r="E493">
        <v>1</v>
      </c>
      <c r="F493">
        <v>4</v>
      </c>
      <c r="G493" t="s">
        <v>19</v>
      </c>
      <c r="H493">
        <v>60</v>
      </c>
      <c r="I493">
        <v>40324</v>
      </c>
      <c r="J493">
        <v>29000</v>
      </c>
      <c r="K493" s="3">
        <f>I493*Code!$F$1</f>
        <v>43549.920000000006</v>
      </c>
      <c r="L493" s="2">
        <f t="shared" si="22"/>
        <v>14.001388888888888</v>
      </c>
      <c r="M493">
        <f t="shared" ca="1" si="21"/>
        <v>43</v>
      </c>
      <c r="N493" t="str">
        <f t="shared" si="23"/>
        <v>FI</v>
      </c>
      <c r="O493" t="str">
        <f>VLOOKUP(E493,Code!$A$8:$B$11,2,FALSE)</f>
        <v>Hochschulabschluss</v>
      </c>
      <c r="P493" t="str">
        <f>VLOOKUP(I493,Code!$A$29:$B$33,2,TRUE)</f>
        <v>weniger als 50000</v>
      </c>
      <c r="Q493" t="str">
        <f>VLOOKUP(B493,Code!$A$2:$B$3,2,0)</f>
        <v>maennlich</v>
      </c>
    </row>
    <row r="494" spans="1:17" x14ac:dyDescent="0.25">
      <c r="A494">
        <v>681</v>
      </c>
      <c r="B494">
        <v>1</v>
      </c>
      <c r="C494" s="1">
        <v>27073</v>
      </c>
      <c r="D494">
        <v>1</v>
      </c>
      <c r="E494">
        <v>2</v>
      </c>
      <c r="F494">
        <v>3</v>
      </c>
      <c r="G494" t="s">
        <v>10</v>
      </c>
      <c r="H494">
        <v>39</v>
      </c>
      <c r="I494">
        <v>40288</v>
      </c>
      <c r="J494">
        <v>61173</v>
      </c>
      <c r="K494" s="3">
        <f>I494*Code!$F$1</f>
        <v>43511.040000000001</v>
      </c>
      <c r="L494" s="2">
        <f t="shared" si="22"/>
        <v>21.521367521367523</v>
      </c>
      <c r="M494">
        <f t="shared" ca="1" si="21"/>
        <v>42</v>
      </c>
      <c r="N494" t="str">
        <f t="shared" si="23"/>
        <v>ÖF</v>
      </c>
      <c r="O494" t="str">
        <f>VLOOKUP(E494,Code!$A$8:$B$11,2,FALSE)</f>
        <v>Fachhochschulabschluss</v>
      </c>
      <c r="P494" t="str">
        <f>VLOOKUP(I494,Code!$A$29:$B$33,2,TRUE)</f>
        <v>weniger als 50000</v>
      </c>
      <c r="Q494" t="str">
        <f>VLOOKUP(B494,Code!$A$2:$B$3,2,0)</f>
        <v>maennlich</v>
      </c>
    </row>
    <row r="495" spans="1:17" x14ac:dyDescent="0.25">
      <c r="A495">
        <v>678</v>
      </c>
      <c r="B495">
        <v>1</v>
      </c>
      <c r="C495" s="1">
        <v>20171</v>
      </c>
      <c r="D495">
        <v>1</v>
      </c>
      <c r="E495">
        <v>4</v>
      </c>
      <c r="F495">
        <v>2</v>
      </c>
      <c r="G495" t="s">
        <v>15</v>
      </c>
      <c r="H495">
        <v>35</v>
      </c>
      <c r="I495">
        <v>40180</v>
      </c>
      <c r="J495">
        <v>381300</v>
      </c>
      <c r="K495" s="3">
        <f>I495*Code!$F$1</f>
        <v>43394.400000000001</v>
      </c>
      <c r="L495" s="2">
        <f t="shared" si="22"/>
        <v>23.916666666666668</v>
      </c>
      <c r="M495">
        <f t="shared" ca="1" si="21"/>
        <v>60</v>
      </c>
      <c r="N495" t="str">
        <f t="shared" si="23"/>
        <v>FI</v>
      </c>
      <c r="O495" t="str">
        <f>VLOOKUP(E495,Code!$A$8:$B$11,2,FALSE)</f>
        <v>Lehrabschluss</v>
      </c>
      <c r="P495" t="str">
        <f>VLOOKUP(I495,Code!$A$29:$B$33,2,TRUE)</f>
        <v>weniger als 50000</v>
      </c>
      <c r="Q495" t="str">
        <f>VLOOKUP(B495,Code!$A$2:$B$3,2,0)</f>
        <v>maennlich</v>
      </c>
    </row>
    <row r="496" spans="1:17" x14ac:dyDescent="0.25">
      <c r="A496">
        <v>705</v>
      </c>
      <c r="B496">
        <v>2</v>
      </c>
      <c r="C496" s="1">
        <v>31294</v>
      </c>
      <c r="D496">
        <v>1</v>
      </c>
      <c r="E496">
        <v>4</v>
      </c>
      <c r="F496">
        <v>4</v>
      </c>
      <c r="G496" t="s">
        <v>19</v>
      </c>
      <c r="H496">
        <v>39</v>
      </c>
      <c r="I496">
        <v>40132</v>
      </c>
      <c r="J496">
        <v>13152</v>
      </c>
      <c r="K496" s="3">
        <f>I496*Code!$F$1</f>
        <v>43342.560000000005</v>
      </c>
      <c r="L496" s="2">
        <f t="shared" si="22"/>
        <v>21.438034188034187</v>
      </c>
      <c r="M496">
        <f t="shared" ca="1" si="21"/>
        <v>30</v>
      </c>
      <c r="N496" t="str">
        <f t="shared" si="23"/>
        <v>FI</v>
      </c>
      <c r="O496" t="str">
        <f>VLOOKUP(E496,Code!$A$8:$B$11,2,FALSE)</f>
        <v>Lehrabschluss</v>
      </c>
      <c r="P496" t="str">
        <f>VLOOKUP(I496,Code!$A$29:$B$33,2,TRUE)</f>
        <v>weniger als 50000</v>
      </c>
      <c r="Q496" t="str">
        <f>VLOOKUP(B496,Code!$A$2:$B$3,2,0)</f>
        <v>weiblich</v>
      </c>
    </row>
    <row r="497" spans="1:17" x14ac:dyDescent="0.25">
      <c r="A497">
        <v>666</v>
      </c>
      <c r="B497">
        <v>1</v>
      </c>
      <c r="C497" s="1">
        <v>27459</v>
      </c>
      <c r="D497">
        <v>1</v>
      </c>
      <c r="E497">
        <v>4</v>
      </c>
      <c r="F497">
        <v>5</v>
      </c>
      <c r="G497" t="s">
        <v>16</v>
      </c>
      <c r="H497">
        <v>72</v>
      </c>
      <c r="I497">
        <v>40128</v>
      </c>
      <c r="J497">
        <v>1000</v>
      </c>
      <c r="K497" s="3">
        <f>I497*Code!$F$1</f>
        <v>43338.240000000005</v>
      </c>
      <c r="L497" s="2">
        <f t="shared" si="22"/>
        <v>11.611111111111111</v>
      </c>
      <c r="M497">
        <f t="shared" ca="1" si="21"/>
        <v>41</v>
      </c>
      <c r="N497" t="str">
        <f t="shared" si="23"/>
        <v>IN</v>
      </c>
      <c r="O497" t="str">
        <f>VLOOKUP(E497,Code!$A$8:$B$11,2,FALSE)</f>
        <v>Lehrabschluss</v>
      </c>
      <c r="P497" t="str">
        <f>VLOOKUP(I497,Code!$A$29:$B$33,2,TRUE)</f>
        <v>weniger als 50000</v>
      </c>
      <c r="Q497" t="str">
        <f>VLOOKUP(B497,Code!$A$2:$B$3,2,0)</f>
        <v>maennlich</v>
      </c>
    </row>
    <row r="498" spans="1:17" x14ac:dyDescent="0.25">
      <c r="A498">
        <v>1158</v>
      </c>
      <c r="B498">
        <v>2</v>
      </c>
      <c r="C498" s="1">
        <v>21038</v>
      </c>
      <c r="D498">
        <v>1</v>
      </c>
      <c r="E498">
        <v>2</v>
      </c>
      <c r="F498">
        <v>4</v>
      </c>
      <c r="G498" t="s">
        <v>15</v>
      </c>
      <c r="H498">
        <v>40</v>
      </c>
      <c r="I498">
        <v>40048</v>
      </c>
      <c r="J498">
        <v>10990</v>
      </c>
      <c r="K498" s="3">
        <f>I498*Code!$F$1</f>
        <v>43251.840000000004</v>
      </c>
      <c r="L498" s="2">
        <f t="shared" si="22"/>
        <v>20.858333333333334</v>
      </c>
      <c r="M498">
        <f t="shared" ca="1" si="21"/>
        <v>58</v>
      </c>
      <c r="N498" t="str">
        <f t="shared" si="23"/>
        <v>FI</v>
      </c>
      <c r="O498" t="str">
        <f>VLOOKUP(E498,Code!$A$8:$B$11,2,FALSE)</f>
        <v>Fachhochschulabschluss</v>
      </c>
      <c r="P498" t="str">
        <f>VLOOKUP(I498,Code!$A$29:$B$33,2,TRUE)</f>
        <v>weniger als 50000</v>
      </c>
      <c r="Q498" t="str">
        <f>VLOOKUP(B498,Code!$A$2:$B$3,2,0)</f>
        <v>weiblich</v>
      </c>
    </row>
    <row r="499" spans="1:17" x14ac:dyDescent="0.25">
      <c r="A499">
        <v>22</v>
      </c>
      <c r="B499">
        <v>1</v>
      </c>
      <c r="C499" s="1">
        <v>32869</v>
      </c>
      <c r="D499">
        <v>1</v>
      </c>
      <c r="E499">
        <v>2</v>
      </c>
      <c r="F499">
        <v>4</v>
      </c>
      <c r="G499" t="s">
        <v>11</v>
      </c>
      <c r="H499">
        <v>35</v>
      </c>
      <c r="I499">
        <v>39872</v>
      </c>
      <c r="J499">
        <v>3819</v>
      </c>
      <c r="K499" s="3">
        <f>I499*Code!$F$1</f>
        <v>43061.760000000002</v>
      </c>
      <c r="L499" s="2">
        <f t="shared" si="22"/>
        <v>23.733333333333334</v>
      </c>
      <c r="M499">
        <f t="shared" ca="1" si="21"/>
        <v>26</v>
      </c>
      <c r="N499" t="str">
        <f t="shared" si="23"/>
        <v>IT</v>
      </c>
      <c r="O499" t="str">
        <f>VLOOKUP(E499,Code!$A$8:$B$11,2,FALSE)</f>
        <v>Fachhochschulabschluss</v>
      </c>
      <c r="P499" t="str">
        <f>VLOOKUP(I499,Code!$A$29:$B$33,2,TRUE)</f>
        <v>weniger als 50000</v>
      </c>
      <c r="Q499" t="str">
        <f>VLOOKUP(B499,Code!$A$2:$B$3,2,0)</f>
        <v>maennlich</v>
      </c>
    </row>
    <row r="500" spans="1:17" x14ac:dyDescent="0.25">
      <c r="A500">
        <v>802</v>
      </c>
      <c r="B500">
        <v>1</v>
      </c>
      <c r="C500" s="1">
        <v>31757</v>
      </c>
      <c r="D500">
        <v>1</v>
      </c>
      <c r="E500">
        <v>2</v>
      </c>
      <c r="F500">
        <v>4</v>
      </c>
      <c r="G500" t="s">
        <v>20</v>
      </c>
      <c r="H500">
        <v>35</v>
      </c>
      <c r="I500">
        <v>39860</v>
      </c>
      <c r="J500">
        <v>715000</v>
      </c>
      <c r="K500" s="3">
        <f>I500*Code!$F$1</f>
        <v>43048.800000000003</v>
      </c>
      <c r="L500" s="2">
        <f t="shared" si="22"/>
        <v>23.726190476190474</v>
      </c>
      <c r="M500">
        <f t="shared" ca="1" si="21"/>
        <v>29</v>
      </c>
      <c r="N500" t="str">
        <f t="shared" si="23"/>
        <v>IT</v>
      </c>
      <c r="O500" t="str">
        <f>VLOOKUP(E500,Code!$A$8:$B$11,2,FALSE)</f>
        <v>Fachhochschulabschluss</v>
      </c>
      <c r="P500" t="str">
        <f>VLOOKUP(I500,Code!$A$29:$B$33,2,TRUE)</f>
        <v>weniger als 50000</v>
      </c>
      <c r="Q500" t="str">
        <f>VLOOKUP(B500,Code!$A$2:$B$3,2,0)</f>
        <v>maennlich</v>
      </c>
    </row>
    <row r="501" spans="1:17" x14ac:dyDescent="0.25">
      <c r="A501">
        <v>249</v>
      </c>
      <c r="B501">
        <v>1</v>
      </c>
      <c r="C501" s="1">
        <v>20718</v>
      </c>
      <c r="D501">
        <v>1</v>
      </c>
      <c r="E501">
        <v>3</v>
      </c>
      <c r="F501">
        <v>4</v>
      </c>
      <c r="G501" t="s">
        <v>14</v>
      </c>
      <c r="H501">
        <v>34</v>
      </c>
      <c r="I501">
        <v>39836</v>
      </c>
      <c r="J501">
        <v>37495</v>
      </c>
      <c r="K501" s="3">
        <f>I501*Code!$F$1</f>
        <v>43022.880000000005</v>
      </c>
      <c r="L501" s="2">
        <f t="shared" si="22"/>
        <v>24.409313725490197</v>
      </c>
      <c r="M501">
        <f t="shared" ca="1" si="21"/>
        <v>59</v>
      </c>
      <c r="N501" t="str">
        <f t="shared" si="23"/>
        <v>CO</v>
      </c>
      <c r="O501" t="str">
        <f>VLOOKUP(E501,Code!$A$8:$B$11,2,FALSE)</f>
        <v>Meister</v>
      </c>
      <c r="P501" t="str">
        <f>VLOOKUP(I501,Code!$A$29:$B$33,2,TRUE)</f>
        <v>weniger als 50000</v>
      </c>
      <c r="Q501" t="str">
        <f>VLOOKUP(B501,Code!$A$2:$B$3,2,0)</f>
        <v>maennlich</v>
      </c>
    </row>
    <row r="502" spans="1:17" x14ac:dyDescent="0.25">
      <c r="A502">
        <v>572</v>
      </c>
      <c r="B502">
        <v>1</v>
      </c>
      <c r="C502" s="1">
        <v>20535</v>
      </c>
      <c r="D502">
        <v>1</v>
      </c>
      <c r="E502">
        <v>4</v>
      </c>
      <c r="F502">
        <v>4</v>
      </c>
      <c r="G502" t="s">
        <v>11</v>
      </c>
      <c r="H502">
        <v>39</v>
      </c>
      <c r="I502">
        <v>39808</v>
      </c>
      <c r="J502">
        <v>122058</v>
      </c>
      <c r="K502" s="3">
        <f>I502*Code!$F$1</f>
        <v>42992.639999999999</v>
      </c>
      <c r="L502" s="2">
        <f t="shared" si="22"/>
        <v>21.264957264957264</v>
      </c>
      <c r="M502">
        <f t="shared" ca="1" si="21"/>
        <v>59</v>
      </c>
      <c r="N502" t="str">
        <f t="shared" si="23"/>
        <v>IT</v>
      </c>
      <c r="O502" t="str">
        <f>VLOOKUP(E502,Code!$A$8:$B$11,2,FALSE)</f>
        <v>Lehrabschluss</v>
      </c>
      <c r="P502" t="str">
        <f>VLOOKUP(I502,Code!$A$29:$B$33,2,TRUE)</f>
        <v>weniger als 50000</v>
      </c>
      <c r="Q502" t="str">
        <f>VLOOKUP(B502,Code!$A$2:$B$3,2,0)</f>
        <v>maennlich</v>
      </c>
    </row>
    <row r="503" spans="1:17" x14ac:dyDescent="0.25">
      <c r="A503">
        <v>815</v>
      </c>
      <c r="B503">
        <v>1</v>
      </c>
      <c r="C503" s="1">
        <v>28164</v>
      </c>
      <c r="D503">
        <v>1</v>
      </c>
      <c r="E503">
        <v>4</v>
      </c>
      <c r="F503">
        <v>5</v>
      </c>
      <c r="G503" t="s">
        <v>13</v>
      </c>
      <c r="H503">
        <v>38</v>
      </c>
      <c r="I503">
        <v>39724</v>
      </c>
      <c r="J503">
        <v>200185</v>
      </c>
      <c r="K503" s="3">
        <f>I503*Code!$F$1</f>
        <v>42901.920000000006</v>
      </c>
      <c r="L503" s="2">
        <f t="shared" si="22"/>
        <v>21.778508771929825</v>
      </c>
      <c r="M503">
        <f t="shared" ca="1" si="21"/>
        <v>39</v>
      </c>
      <c r="N503" t="str">
        <f t="shared" si="23"/>
        <v>IN</v>
      </c>
      <c r="O503" t="str">
        <f>VLOOKUP(E503,Code!$A$8:$B$11,2,FALSE)</f>
        <v>Lehrabschluss</v>
      </c>
      <c r="P503" t="str">
        <f>VLOOKUP(I503,Code!$A$29:$B$33,2,TRUE)</f>
        <v>weniger als 50000</v>
      </c>
      <c r="Q503" t="str">
        <f>VLOOKUP(B503,Code!$A$2:$B$3,2,0)</f>
        <v>maennlich</v>
      </c>
    </row>
    <row r="504" spans="1:17" x14ac:dyDescent="0.25">
      <c r="A504">
        <v>551</v>
      </c>
      <c r="B504">
        <v>1</v>
      </c>
      <c r="C504" s="1">
        <v>26594</v>
      </c>
      <c r="D504">
        <v>1</v>
      </c>
      <c r="E504">
        <v>3</v>
      </c>
      <c r="F504">
        <v>4</v>
      </c>
      <c r="G504" t="s">
        <v>11</v>
      </c>
      <c r="H504">
        <v>38</v>
      </c>
      <c r="I504">
        <v>39704</v>
      </c>
      <c r="J504">
        <v>91000</v>
      </c>
      <c r="K504" s="3">
        <f>I504*Code!$F$1</f>
        <v>42880.32</v>
      </c>
      <c r="L504" s="2">
        <f t="shared" si="22"/>
        <v>21.767543859649123</v>
      </c>
      <c r="M504">
        <f t="shared" ca="1" si="21"/>
        <v>43</v>
      </c>
      <c r="N504" t="str">
        <f t="shared" si="23"/>
        <v>IT</v>
      </c>
      <c r="O504" t="str">
        <f>VLOOKUP(E504,Code!$A$8:$B$11,2,FALSE)</f>
        <v>Meister</v>
      </c>
      <c r="P504" t="str">
        <f>VLOOKUP(I504,Code!$A$29:$B$33,2,TRUE)</f>
        <v>weniger als 50000</v>
      </c>
      <c r="Q504" t="str">
        <f>VLOOKUP(B504,Code!$A$2:$B$3,2,0)</f>
        <v>maennlich</v>
      </c>
    </row>
    <row r="505" spans="1:17" x14ac:dyDescent="0.25">
      <c r="A505">
        <v>1110</v>
      </c>
      <c r="B505">
        <v>2</v>
      </c>
      <c r="C505" s="1">
        <v>26447</v>
      </c>
      <c r="D505">
        <v>1</v>
      </c>
      <c r="E505">
        <v>2</v>
      </c>
      <c r="F505">
        <v>4</v>
      </c>
      <c r="G505" t="s">
        <v>14</v>
      </c>
      <c r="H505">
        <v>40</v>
      </c>
      <c r="I505">
        <v>39620</v>
      </c>
      <c r="J505">
        <v>14042</v>
      </c>
      <c r="K505" s="3">
        <f>I505*Code!$F$1</f>
        <v>42789.600000000006</v>
      </c>
      <c r="L505" s="2">
        <f t="shared" si="22"/>
        <v>20.635416666666668</v>
      </c>
      <c r="M505">
        <f t="shared" ca="1" si="21"/>
        <v>43</v>
      </c>
      <c r="N505" t="str">
        <f t="shared" si="23"/>
        <v>CO</v>
      </c>
      <c r="O505" t="str">
        <f>VLOOKUP(E505,Code!$A$8:$B$11,2,FALSE)</f>
        <v>Fachhochschulabschluss</v>
      </c>
      <c r="P505" t="str">
        <f>VLOOKUP(I505,Code!$A$29:$B$33,2,TRUE)</f>
        <v>weniger als 50000</v>
      </c>
      <c r="Q505" t="str">
        <f>VLOOKUP(B505,Code!$A$2:$B$3,2,0)</f>
        <v>weiblich</v>
      </c>
    </row>
    <row r="506" spans="1:17" x14ac:dyDescent="0.25">
      <c r="A506">
        <v>1267</v>
      </c>
      <c r="B506">
        <v>1</v>
      </c>
      <c r="C506" s="1">
        <v>23212</v>
      </c>
      <c r="D506">
        <v>1</v>
      </c>
      <c r="E506">
        <v>2</v>
      </c>
      <c r="F506">
        <v>3</v>
      </c>
      <c r="G506" t="s">
        <v>10</v>
      </c>
      <c r="H506">
        <v>40</v>
      </c>
      <c r="I506">
        <v>39592</v>
      </c>
      <c r="J506">
        <v>196114</v>
      </c>
      <c r="K506" s="3">
        <f>I506*Code!$F$1</f>
        <v>42759.360000000001</v>
      </c>
      <c r="L506" s="2">
        <f t="shared" si="22"/>
        <v>20.620833333333334</v>
      </c>
      <c r="M506">
        <f t="shared" ca="1" si="21"/>
        <v>52</v>
      </c>
      <c r="N506" t="str">
        <f t="shared" si="23"/>
        <v>ÖF</v>
      </c>
      <c r="O506" t="str">
        <f>VLOOKUP(E506,Code!$A$8:$B$11,2,FALSE)</f>
        <v>Fachhochschulabschluss</v>
      </c>
      <c r="P506" t="str">
        <f>VLOOKUP(I506,Code!$A$29:$B$33,2,TRUE)</f>
        <v>weniger als 50000</v>
      </c>
      <c r="Q506" t="str">
        <f>VLOOKUP(B506,Code!$A$2:$B$3,2,0)</f>
        <v>maennlich</v>
      </c>
    </row>
    <row r="507" spans="1:17" x14ac:dyDescent="0.25">
      <c r="A507">
        <v>940</v>
      </c>
      <c r="B507">
        <v>1</v>
      </c>
      <c r="C507" s="1">
        <v>24295</v>
      </c>
      <c r="D507">
        <v>1</v>
      </c>
      <c r="E507">
        <v>4</v>
      </c>
      <c r="F507">
        <v>4</v>
      </c>
      <c r="G507" t="s">
        <v>15</v>
      </c>
      <c r="H507">
        <v>38</v>
      </c>
      <c r="I507">
        <v>39572</v>
      </c>
      <c r="J507">
        <v>150000</v>
      </c>
      <c r="K507" s="3">
        <f>I507*Code!$F$1</f>
        <v>42737.760000000002</v>
      </c>
      <c r="L507" s="2">
        <f t="shared" si="22"/>
        <v>21.69517543859649</v>
      </c>
      <c r="M507">
        <f t="shared" ca="1" si="21"/>
        <v>49</v>
      </c>
      <c r="N507" t="str">
        <f t="shared" si="23"/>
        <v>FI</v>
      </c>
      <c r="O507" t="str">
        <f>VLOOKUP(E507,Code!$A$8:$B$11,2,FALSE)</f>
        <v>Lehrabschluss</v>
      </c>
      <c r="P507" t="str">
        <f>VLOOKUP(I507,Code!$A$29:$B$33,2,TRUE)</f>
        <v>weniger als 50000</v>
      </c>
      <c r="Q507" t="str">
        <f>VLOOKUP(B507,Code!$A$2:$B$3,2,0)</f>
        <v>maennlich</v>
      </c>
    </row>
    <row r="508" spans="1:17" x14ac:dyDescent="0.25">
      <c r="A508">
        <v>1031</v>
      </c>
      <c r="B508">
        <v>1</v>
      </c>
      <c r="C508" s="1">
        <v>30204</v>
      </c>
      <c r="D508">
        <v>1</v>
      </c>
      <c r="E508">
        <v>4</v>
      </c>
      <c r="F508">
        <v>5</v>
      </c>
      <c r="G508" t="s">
        <v>13</v>
      </c>
      <c r="H508">
        <v>38</v>
      </c>
      <c r="I508">
        <v>39440</v>
      </c>
      <c r="J508">
        <v>1500</v>
      </c>
      <c r="K508" s="3">
        <f>I508*Code!$F$1</f>
        <v>42595.200000000004</v>
      </c>
      <c r="L508" s="2">
        <f t="shared" si="22"/>
        <v>21.62280701754386</v>
      </c>
      <c r="M508">
        <f t="shared" ca="1" si="21"/>
        <v>33</v>
      </c>
      <c r="N508" t="str">
        <f t="shared" si="23"/>
        <v>IN</v>
      </c>
      <c r="O508" t="str">
        <f>VLOOKUP(E508,Code!$A$8:$B$11,2,FALSE)</f>
        <v>Lehrabschluss</v>
      </c>
      <c r="P508" t="str">
        <f>VLOOKUP(I508,Code!$A$29:$B$33,2,TRUE)</f>
        <v>weniger als 50000</v>
      </c>
      <c r="Q508" t="str">
        <f>VLOOKUP(B508,Code!$A$2:$B$3,2,0)</f>
        <v>maennlich</v>
      </c>
    </row>
    <row r="509" spans="1:17" x14ac:dyDescent="0.25">
      <c r="A509">
        <v>1171</v>
      </c>
      <c r="B509">
        <v>1</v>
      </c>
      <c r="C509" s="1">
        <v>33863</v>
      </c>
      <c r="D509">
        <v>1</v>
      </c>
      <c r="E509">
        <v>4</v>
      </c>
      <c r="F509">
        <v>5</v>
      </c>
      <c r="G509" t="s">
        <v>13</v>
      </c>
      <c r="H509">
        <v>60</v>
      </c>
      <c r="I509">
        <v>39396</v>
      </c>
      <c r="J509">
        <v>0</v>
      </c>
      <c r="K509" s="3">
        <f>I509*Code!$F$1</f>
        <v>42547.68</v>
      </c>
      <c r="L509" s="2">
        <f t="shared" si="22"/>
        <v>13.679166666666667</v>
      </c>
      <c r="M509">
        <f t="shared" ca="1" si="21"/>
        <v>23</v>
      </c>
      <c r="N509" t="str">
        <f t="shared" si="23"/>
        <v>IN</v>
      </c>
      <c r="O509" t="str">
        <f>VLOOKUP(E509,Code!$A$8:$B$11,2,FALSE)</f>
        <v>Lehrabschluss</v>
      </c>
      <c r="P509" t="str">
        <f>VLOOKUP(I509,Code!$A$29:$B$33,2,TRUE)</f>
        <v>weniger als 50000</v>
      </c>
      <c r="Q509" t="str">
        <f>VLOOKUP(B509,Code!$A$2:$B$3,2,0)</f>
        <v>maennlich</v>
      </c>
    </row>
    <row r="510" spans="1:17" x14ac:dyDescent="0.25">
      <c r="A510">
        <v>327</v>
      </c>
      <c r="B510">
        <v>2</v>
      </c>
      <c r="C510" s="1">
        <v>23883</v>
      </c>
      <c r="D510">
        <v>1</v>
      </c>
      <c r="E510">
        <v>4</v>
      </c>
      <c r="F510">
        <v>4</v>
      </c>
      <c r="G510" t="s">
        <v>20</v>
      </c>
      <c r="H510">
        <v>30</v>
      </c>
      <c r="I510">
        <v>39332</v>
      </c>
      <c r="J510">
        <v>332600</v>
      </c>
      <c r="K510" s="3">
        <f>I510*Code!$F$1</f>
        <v>42478.560000000005</v>
      </c>
      <c r="L510" s="2">
        <f t="shared" si="22"/>
        <v>27.31388888888889</v>
      </c>
      <c r="M510">
        <f t="shared" ca="1" si="21"/>
        <v>50</v>
      </c>
      <c r="N510" t="str">
        <f t="shared" si="23"/>
        <v>IT</v>
      </c>
      <c r="O510" t="str">
        <f>VLOOKUP(E510,Code!$A$8:$B$11,2,FALSE)</f>
        <v>Lehrabschluss</v>
      </c>
      <c r="P510" t="str">
        <f>VLOOKUP(I510,Code!$A$29:$B$33,2,TRUE)</f>
        <v>weniger als 50000</v>
      </c>
      <c r="Q510" t="str">
        <f>VLOOKUP(B510,Code!$A$2:$B$3,2,0)</f>
        <v>weiblich</v>
      </c>
    </row>
    <row r="511" spans="1:17" x14ac:dyDescent="0.25">
      <c r="A511">
        <v>602</v>
      </c>
      <c r="B511">
        <v>1</v>
      </c>
      <c r="C511" s="1">
        <v>29211</v>
      </c>
      <c r="D511">
        <v>1</v>
      </c>
      <c r="E511">
        <v>3</v>
      </c>
      <c r="F511">
        <v>4</v>
      </c>
      <c r="G511" t="s">
        <v>11</v>
      </c>
      <c r="H511">
        <v>40</v>
      </c>
      <c r="I511">
        <v>39324</v>
      </c>
      <c r="J511">
        <v>51</v>
      </c>
      <c r="K511" s="3">
        <f>I511*Code!$F$1</f>
        <v>42469.920000000006</v>
      </c>
      <c r="L511" s="2">
        <f t="shared" si="22"/>
        <v>20.481249999999999</v>
      </c>
      <c r="M511">
        <f t="shared" ca="1" si="21"/>
        <v>36</v>
      </c>
      <c r="N511" t="str">
        <f t="shared" si="23"/>
        <v>IT</v>
      </c>
      <c r="O511" t="str">
        <f>VLOOKUP(E511,Code!$A$8:$B$11,2,FALSE)</f>
        <v>Meister</v>
      </c>
      <c r="P511" t="str">
        <f>VLOOKUP(I511,Code!$A$29:$B$33,2,TRUE)</f>
        <v>weniger als 50000</v>
      </c>
      <c r="Q511" t="str">
        <f>VLOOKUP(B511,Code!$A$2:$B$3,2,0)</f>
        <v>maennlich</v>
      </c>
    </row>
    <row r="512" spans="1:17" x14ac:dyDescent="0.25">
      <c r="A512">
        <v>757</v>
      </c>
      <c r="B512">
        <v>2</v>
      </c>
      <c r="C512" s="1">
        <v>22000</v>
      </c>
      <c r="D512">
        <v>1</v>
      </c>
      <c r="E512">
        <v>2</v>
      </c>
      <c r="F512">
        <v>3</v>
      </c>
      <c r="G512" t="s">
        <v>10</v>
      </c>
      <c r="H512">
        <v>41</v>
      </c>
      <c r="I512">
        <v>39324</v>
      </c>
      <c r="J512">
        <v>185000</v>
      </c>
      <c r="K512" s="3">
        <f>I512*Code!$F$1</f>
        <v>42469.920000000006</v>
      </c>
      <c r="L512" s="2">
        <f t="shared" si="22"/>
        <v>19.98170731707317</v>
      </c>
      <c r="M512">
        <f t="shared" ca="1" si="21"/>
        <v>55</v>
      </c>
      <c r="N512" t="str">
        <f t="shared" si="23"/>
        <v>ÖF</v>
      </c>
      <c r="O512" t="str">
        <f>VLOOKUP(E512,Code!$A$8:$B$11,2,FALSE)</f>
        <v>Fachhochschulabschluss</v>
      </c>
      <c r="P512" t="str">
        <f>VLOOKUP(I512,Code!$A$29:$B$33,2,TRUE)</f>
        <v>weniger als 50000</v>
      </c>
      <c r="Q512" t="str">
        <f>VLOOKUP(B512,Code!$A$2:$B$3,2,0)</f>
        <v>weiblich</v>
      </c>
    </row>
    <row r="513" spans="1:17" x14ac:dyDescent="0.25">
      <c r="A513">
        <v>921</v>
      </c>
      <c r="B513">
        <v>1</v>
      </c>
      <c r="C513" s="1">
        <v>21091</v>
      </c>
      <c r="D513">
        <v>1</v>
      </c>
      <c r="E513">
        <v>3</v>
      </c>
      <c r="F513">
        <v>4</v>
      </c>
      <c r="G513" t="s">
        <v>11</v>
      </c>
      <c r="H513">
        <v>34</v>
      </c>
      <c r="I513">
        <v>39312</v>
      </c>
      <c r="J513">
        <v>222387</v>
      </c>
      <c r="K513" s="3">
        <f>I513*Code!$F$1</f>
        <v>42456.960000000006</v>
      </c>
      <c r="L513" s="2">
        <f t="shared" si="22"/>
        <v>24.088235294117649</v>
      </c>
      <c r="M513">
        <f t="shared" ca="1" si="21"/>
        <v>58</v>
      </c>
      <c r="N513" t="str">
        <f t="shared" si="23"/>
        <v>IT</v>
      </c>
      <c r="O513" t="str">
        <f>VLOOKUP(E513,Code!$A$8:$B$11,2,FALSE)</f>
        <v>Meister</v>
      </c>
      <c r="P513" t="str">
        <f>VLOOKUP(I513,Code!$A$29:$B$33,2,TRUE)</f>
        <v>weniger als 50000</v>
      </c>
      <c r="Q513" t="str">
        <f>VLOOKUP(B513,Code!$A$2:$B$3,2,0)</f>
        <v>maennlich</v>
      </c>
    </row>
    <row r="514" spans="1:17" x14ac:dyDescent="0.25">
      <c r="A514">
        <v>245</v>
      </c>
      <c r="B514">
        <v>1</v>
      </c>
      <c r="C514" s="1">
        <v>26802</v>
      </c>
      <c r="D514">
        <v>1</v>
      </c>
      <c r="E514">
        <v>4</v>
      </c>
      <c r="F514">
        <v>4</v>
      </c>
      <c r="G514" t="s">
        <v>11</v>
      </c>
      <c r="H514">
        <v>40</v>
      </c>
      <c r="I514">
        <v>39300</v>
      </c>
      <c r="J514">
        <v>30000</v>
      </c>
      <c r="K514" s="3">
        <f>I514*Code!$F$1</f>
        <v>42444</v>
      </c>
      <c r="L514" s="2">
        <f t="shared" si="22"/>
        <v>20.46875</v>
      </c>
      <c r="M514">
        <f t="shared" ref="M514:M577" ca="1" si="24">ROUNDDOWN(YEARFRAC(C514,TODAY(),1),0)</f>
        <v>42</v>
      </c>
      <c r="N514" t="str">
        <f t="shared" si="23"/>
        <v>IT</v>
      </c>
      <c r="O514" t="str">
        <f>VLOOKUP(E514,Code!$A$8:$B$11,2,FALSE)</f>
        <v>Lehrabschluss</v>
      </c>
      <c r="P514" t="str">
        <f>VLOOKUP(I514,Code!$A$29:$B$33,2,TRUE)</f>
        <v>weniger als 50000</v>
      </c>
      <c r="Q514" t="str">
        <f>VLOOKUP(B514,Code!$A$2:$B$3,2,0)</f>
        <v>maennlich</v>
      </c>
    </row>
    <row r="515" spans="1:17" x14ac:dyDescent="0.25">
      <c r="A515">
        <v>816</v>
      </c>
      <c r="B515">
        <v>1</v>
      </c>
      <c r="C515" s="1">
        <v>28216</v>
      </c>
      <c r="D515">
        <v>1</v>
      </c>
      <c r="E515">
        <v>3</v>
      </c>
      <c r="F515">
        <v>4</v>
      </c>
      <c r="G515" t="s">
        <v>14</v>
      </c>
      <c r="H515">
        <v>38</v>
      </c>
      <c r="I515">
        <v>39292</v>
      </c>
      <c r="J515">
        <v>160505</v>
      </c>
      <c r="K515" s="3">
        <f>I515*Code!$F$1</f>
        <v>42435.360000000001</v>
      </c>
      <c r="L515" s="2">
        <f t="shared" ref="L515:L578" si="25">IF(H515&gt;0,I515/(12*4*H515),0)</f>
        <v>21.541666666666668</v>
      </c>
      <c r="M515">
        <f t="shared" ca="1" si="24"/>
        <v>38</v>
      </c>
      <c r="N515" t="str">
        <f t="shared" ref="N515:N578" si="26">MID(G515,2,2)</f>
        <v>CO</v>
      </c>
      <c r="O515" t="str">
        <f>VLOOKUP(E515,Code!$A$8:$B$11,2,FALSE)</f>
        <v>Meister</v>
      </c>
      <c r="P515" t="str">
        <f>VLOOKUP(I515,Code!$A$29:$B$33,2,TRUE)</f>
        <v>weniger als 50000</v>
      </c>
      <c r="Q515" t="str">
        <f>VLOOKUP(B515,Code!$A$2:$B$3,2,0)</f>
        <v>maennlich</v>
      </c>
    </row>
    <row r="516" spans="1:17" x14ac:dyDescent="0.25">
      <c r="A516">
        <v>653</v>
      </c>
      <c r="B516">
        <v>1</v>
      </c>
      <c r="C516" s="1">
        <v>20860</v>
      </c>
      <c r="D516">
        <v>1</v>
      </c>
      <c r="E516">
        <v>3</v>
      </c>
      <c r="F516">
        <v>4</v>
      </c>
      <c r="G516" t="s">
        <v>14</v>
      </c>
      <c r="H516">
        <v>35</v>
      </c>
      <c r="I516">
        <v>39280</v>
      </c>
      <c r="J516">
        <v>300000</v>
      </c>
      <c r="K516" s="3">
        <f>I516*Code!$F$1</f>
        <v>42422.400000000001</v>
      </c>
      <c r="L516" s="2">
        <f t="shared" si="25"/>
        <v>23.38095238095238</v>
      </c>
      <c r="M516">
        <f t="shared" ca="1" si="24"/>
        <v>59</v>
      </c>
      <c r="N516" t="str">
        <f t="shared" si="26"/>
        <v>CO</v>
      </c>
      <c r="O516" t="str">
        <f>VLOOKUP(E516,Code!$A$8:$B$11,2,FALSE)</f>
        <v>Meister</v>
      </c>
      <c r="P516" t="str">
        <f>VLOOKUP(I516,Code!$A$29:$B$33,2,TRUE)</f>
        <v>weniger als 50000</v>
      </c>
      <c r="Q516" t="str">
        <f>VLOOKUP(B516,Code!$A$2:$B$3,2,0)</f>
        <v>maennlich</v>
      </c>
    </row>
    <row r="517" spans="1:17" x14ac:dyDescent="0.25">
      <c r="A517">
        <v>316</v>
      </c>
      <c r="B517">
        <v>1</v>
      </c>
      <c r="C517" s="1">
        <v>29193</v>
      </c>
      <c r="D517">
        <v>1</v>
      </c>
      <c r="E517">
        <v>4</v>
      </c>
      <c r="F517">
        <v>4</v>
      </c>
      <c r="G517" t="s">
        <v>9</v>
      </c>
      <c r="H517">
        <v>40</v>
      </c>
      <c r="I517">
        <v>39276</v>
      </c>
      <c r="J517">
        <v>19450</v>
      </c>
      <c r="K517" s="3">
        <f>I517*Code!$F$1</f>
        <v>42418.080000000002</v>
      </c>
      <c r="L517" s="2">
        <f t="shared" si="25"/>
        <v>20.456250000000001</v>
      </c>
      <c r="M517">
        <f t="shared" ca="1" si="24"/>
        <v>36</v>
      </c>
      <c r="N517" t="str">
        <f t="shared" si="26"/>
        <v>SO</v>
      </c>
      <c r="O517" t="str">
        <f>VLOOKUP(E517,Code!$A$8:$B$11,2,FALSE)</f>
        <v>Lehrabschluss</v>
      </c>
      <c r="P517" t="str">
        <f>VLOOKUP(I517,Code!$A$29:$B$33,2,TRUE)</f>
        <v>weniger als 50000</v>
      </c>
      <c r="Q517" t="str">
        <f>VLOOKUP(B517,Code!$A$2:$B$3,2,0)</f>
        <v>maennlich</v>
      </c>
    </row>
    <row r="518" spans="1:17" x14ac:dyDescent="0.25">
      <c r="A518">
        <v>1318</v>
      </c>
      <c r="B518">
        <v>2</v>
      </c>
      <c r="C518" s="1">
        <v>22001</v>
      </c>
      <c r="D518">
        <v>1</v>
      </c>
      <c r="E518">
        <v>4</v>
      </c>
      <c r="F518">
        <v>4</v>
      </c>
      <c r="G518" t="s">
        <v>11</v>
      </c>
      <c r="H518">
        <v>30</v>
      </c>
      <c r="I518">
        <v>39264</v>
      </c>
      <c r="J518">
        <v>195000</v>
      </c>
      <c r="K518" s="3">
        <f>I518*Code!$F$1</f>
        <v>42405.120000000003</v>
      </c>
      <c r="L518" s="2">
        <f t="shared" si="25"/>
        <v>27.266666666666666</v>
      </c>
      <c r="M518">
        <f t="shared" ca="1" si="24"/>
        <v>55</v>
      </c>
      <c r="N518" t="str">
        <f t="shared" si="26"/>
        <v>IT</v>
      </c>
      <c r="O518" t="str">
        <f>VLOOKUP(E518,Code!$A$8:$B$11,2,FALSE)</f>
        <v>Lehrabschluss</v>
      </c>
      <c r="P518" t="str">
        <f>VLOOKUP(I518,Code!$A$29:$B$33,2,TRUE)</f>
        <v>weniger als 50000</v>
      </c>
      <c r="Q518" t="str">
        <f>VLOOKUP(B518,Code!$A$2:$B$3,2,0)</f>
        <v>weiblich</v>
      </c>
    </row>
    <row r="519" spans="1:17" x14ac:dyDescent="0.25">
      <c r="A519">
        <v>223</v>
      </c>
      <c r="B519">
        <v>2</v>
      </c>
      <c r="C519" s="1">
        <v>27980</v>
      </c>
      <c r="D519">
        <v>1</v>
      </c>
      <c r="E519">
        <v>3</v>
      </c>
      <c r="F519">
        <v>4</v>
      </c>
      <c r="G519" t="s">
        <v>12</v>
      </c>
      <c r="H519">
        <v>39</v>
      </c>
      <c r="I519">
        <v>39260</v>
      </c>
      <c r="J519">
        <v>84115</v>
      </c>
      <c r="K519" s="3">
        <f>I519*Code!$F$1</f>
        <v>42400.800000000003</v>
      </c>
      <c r="L519" s="2">
        <f t="shared" si="25"/>
        <v>20.972222222222221</v>
      </c>
      <c r="M519">
        <f t="shared" ca="1" si="24"/>
        <v>39</v>
      </c>
      <c r="N519" t="str">
        <f t="shared" si="26"/>
        <v>SO</v>
      </c>
      <c r="O519" t="str">
        <f>VLOOKUP(E519,Code!$A$8:$B$11,2,FALSE)</f>
        <v>Meister</v>
      </c>
      <c r="P519" t="str">
        <f>VLOOKUP(I519,Code!$A$29:$B$33,2,TRUE)</f>
        <v>weniger als 50000</v>
      </c>
      <c r="Q519" t="str">
        <f>VLOOKUP(B519,Code!$A$2:$B$3,2,0)</f>
        <v>weiblich</v>
      </c>
    </row>
    <row r="520" spans="1:17" x14ac:dyDescent="0.25">
      <c r="A520">
        <v>301</v>
      </c>
      <c r="B520">
        <v>1</v>
      </c>
      <c r="C520" s="1">
        <v>29991</v>
      </c>
      <c r="D520">
        <v>1</v>
      </c>
      <c r="E520">
        <v>1</v>
      </c>
      <c r="F520">
        <v>3</v>
      </c>
      <c r="G520" t="s">
        <v>10</v>
      </c>
      <c r="H520">
        <v>35</v>
      </c>
      <c r="I520">
        <v>39256</v>
      </c>
      <c r="J520">
        <v>15897</v>
      </c>
      <c r="K520" s="3">
        <f>I520*Code!$F$1</f>
        <v>42396.480000000003</v>
      </c>
      <c r="L520" s="2">
        <f t="shared" si="25"/>
        <v>23.366666666666667</v>
      </c>
      <c r="M520">
        <f t="shared" ca="1" si="24"/>
        <v>34</v>
      </c>
      <c r="N520" t="str">
        <f t="shared" si="26"/>
        <v>ÖF</v>
      </c>
      <c r="O520" t="str">
        <f>VLOOKUP(E520,Code!$A$8:$B$11,2,FALSE)</f>
        <v>Hochschulabschluss</v>
      </c>
      <c r="P520" t="str">
        <f>VLOOKUP(I520,Code!$A$29:$B$33,2,TRUE)</f>
        <v>weniger als 50000</v>
      </c>
      <c r="Q520" t="str">
        <f>VLOOKUP(B520,Code!$A$2:$B$3,2,0)</f>
        <v>maennlich</v>
      </c>
    </row>
    <row r="521" spans="1:17" x14ac:dyDescent="0.25">
      <c r="A521">
        <v>981</v>
      </c>
      <c r="B521">
        <v>1</v>
      </c>
      <c r="C521" s="1">
        <v>27991</v>
      </c>
      <c r="D521">
        <v>1</v>
      </c>
      <c r="E521">
        <v>1</v>
      </c>
      <c r="F521">
        <v>2</v>
      </c>
      <c r="G521" t="s">
        <v>15</v>
      </c>
      <c r="H521">
        <v>40</v>
      </c>
      <c r="I521">
        <v>39156</v>
      </c>
      <c r="J521">
        <v>166521</v>
      </c>
      <c r="K521" s="3">
        <f>I521*Code!$F$1</f>
        <v>42288.480000000003</v>
      </c>
      <c r="L521" s="2">
        <f t="shared" si="25"/>
        <v>20.393750000000001</v>
      </c>
      <c r="M521">
        <f t="shared" ca="1" si="24"/>
        <v>39</v>
      </c>
      <c r="N521" t="str">
        <f t="shared" si="26"/>
        <v>FI</v>
      </c>
      <c r="O521" t="str">
        <f>VLOOKUP(E521,Code!$A$8:$B$11,2,FALSE)</f>
        <v>Hochschulabschluss</v>
      </c>
      <c r="P521" t="str">
        <f>VLOOKUP(I521,Code!$A$29:$B$33,2,TRUE)</f>
        <v>weniger als 50000</v>
      </c>
      <c r="Q521" t="str">
        <f>VLOOKUP(B521,Code!$A$2:$B$3,2,0)</f>
        <v>maennlich</v>
      </c>
    </row>
    <row r="522" spans="1:17" x14ac:dyDescent="0.25">
      <c r="A522">
        <v>1002</v>
      </c>
      <c r="B522">
        <v>2</v>
      </c>
      <c r="C522" s="1">
        <v>29531</v>
      </c>
      <c r="D522">
        <v>1</v>
      </c>
      <c r="E522">
        <v>3</v>
      </c>
      <c r="F522">
        <v>4</v>
      </c>
      <c r="G522" t="s">
        <v>14</v>
      </c>
      <c r="H522">
        <v>50</v>
      </c>
      <c r="I522">
        <v>39156</v>
      </c>
      <c r="J522">
        <v>65495</v>
      </c>
      <c r="K522" s="3">
        <f>I522*Code!$F$1</f>
        <v>42288.480000000003</v>
      </c>
      <c r="L522" s="2">
        <f t="shared" si="25"/>
        <v>16.315000000000001</v>
      </c>
      <c r="M522">
        <f t="shared" ca="1" si="24"/>
        <v>35</v>
      </c>
      <c r="N522" t="str">
        <f t="shared" si="26"/>
        <v>CO</v>
      </c>
      <c r="O522" t="str">
        <f>VLOOKUP(E522,Code!$A$8:$B$11,2,FALSE)</f>
        <v>Meister</v>
      </c>
      <c r="P522" t="str">
        <f>VLOOKUP(I522,Code!$A$29:$B$33,2,TRUE)</f>
        <v>weniger als 50000</v>
      </c>
      <c r="Q522" t="str">
        <f>VLOOKUP(B522,Code!$A$2:$B$3,2,0)</f>
        <v>weiblich</v>
      </c>
    </row>
    <row r="523" spans="1:17" x14ac:dyDescent="0.25">
      <c r="A523">
        <v>256</v>
      </c>
      <c r="B523">
        <v>1</v>
      </c>
      <c r="C523" s="1">
        <v>22706</v>
      </c>
      <c r="D523">
        <v>1</v>
      </c>
      <c r="E523">
        <v>4</v>
      </c>
      <c r="F523">
        <v>4</v>
      </c>
      <c r="G523" t="s">
        <v>19</v>
      </c>
      <c r="H523">
        <v>38</v>
      </c>
      <c r="I523">
        <v>39132</v>
      </c>
      <c r="J523">
        <v>22675</v>
      </c>
      <c r="K523" s="3">
        <f>I523*Code!$F$1</f>
        <v>42262.560000000005</v>
      </c>
      <c r="L523" s="2">
        <f t="shared" si="25"/>
        <v>21.453947368421051</v>
      </c>
      <c r="M523">
        <f t="shared" ca="1" si="24"/>
        <v>54</v>
      </c>
      <c r="N523" t="str">
        <f t="shared" si="26"/>
        <v>FI</v>
      </c>
      <c r="O523" t="str">
        <f>VLOOKUP(E523,Code!$A$8:$B$11,2,FALSE)</f>
        <v>Lehrabschluss</v>
      </c>
      <c r="P523" t="str">
        <f>VLOOKUP(I523,Code!$A$29:$B$33,2,TRUE)</f>
        <v>weniger als 50000</v>
      </c>
      <c r="Q523" t="str">
        <f>VLOOKUP(B523,Code!$A$2:$B$3,2,0)</f>
        <v>maennlich</v>
      </c>
    </row>
    <row r="524" spans="1:17" x14ac:dyDescent="0.25">
      <c r="A524">
        <v>247</v>
      </c>
      <c r="B524">
        <v>1</v>
      </c>
      <c r="C524" s="1">
        <v>23707</v>
      </c>
      <c r="D524">
        <v>1</v>
      </c>
      <c r="E524">
        <v>3</v>
      </c>
      <c r="F524">
        <v>4</v>
      </c>
      <c r="G524" t="s">
        <v>14</v>
      </c>
      <c r="H524">
        <v>39</v>
      </c>
      <c r="I524">
        <v>39108</v>
      </c>
      <c r="J524">
        <v>3155</v>
      </c>
      <c r="K524" s="3">
        <f>I524*Code!$F$1</f>
        <v>42236.639999999999</v>
      </c>
      <c r="L524" s="2">
        <f t="shared" si="25"/>
        <v>20.891025641025642</v>
      </c>
      <c r="M524">
        <f t="shared" ca="1" si="24"/>
        <v>51</v>
      </c>
      <c r="N524" t="str">
        <f t="shared" si="26"/>
        <v>CO</v>
      </c>
      <c r="O524" t="str">
        <f>VLOOKUP(E524,Code!$A$8:$B$11,2,FALSE)</f>
        <v>Meister</v>
      </c>
      <c r="P524" t="str">
        <f>VLOOKUP(I524,Code!$A$29:$B$33,2,TRUE)</f>
        <v>weniger als 50000</v>
      </c>
      <c r="Q524" t="str">
        <f>VLOOKUP(B524,Code!$A$2:$B$3,2,0)</f>
        <v>maennlich</v>
      </c>
    </row>
    <row r="525" spans="1:17" x14ac:dyDescent="0.25">
      <c r="A525">
        <v>556</v>
      </c>
      <c r="B525">
        <v>1</v>
      </c>
      <c r="C525" s="1">
        <v>25105</v>
      </c>
      <c r="D525">
        <v>1</v>
      </c>
      <c r="E525">
        <v>4</v>
      </c>
      <c r="F525">
        <v>3</v>
      </c>
      <c r="G525" t="s">
        <v>10</v>
      </c>
      <c r="H525">
        <v>38</v>
      </c>
      <c r="I525">
        <v>39060</v>
      </c>
      <c r="J525">
        <v>4628</v>
      </c>
      <c r="K525" s="3">
        <f>I525*Code!$F$1</f>
        <v>42184.800000000003</v>
      </c>
      <c r="L525" s="2">
        <f t="shared" si="25"/>
        <v>21.414473684210527</v>
      </c>
      <c r="M525">
        <f t="shared" ca="1" si="24"/>
        <v>47</v>
      </c>
      <c r="N525" t="str">
        <f t="shared" si="26"/>
        <v>ÖF</v>
      </c>
      <c r="O525" t="str">
        <f>VLOOKUP(E525,Code!$A$8:$B$11,2,FALSE)</f>
        <v>Lehrabschluss</v>
      </c>
      <c r="P525" t="str">
        <f>VLOOKUP(I525,Code!$A$29:$B$33,2,TRUE)</f>
        <v>weniger als 50000</v>
      </c>
      <c r="Q525" t="str">
        <f>VLOOKUP(B525,Code!$A$2:$B$3,2,0)</f>
        <v>maennlich</v>
      </c>
    </row>
    <row r="526" spans="1:17" x14ac:dyDescent="0.25">
      <c r="A526">
        <v>765</v>
      </c>
      <c r="B526">
        <v>1</v>
      </c>
      <c r="C526" s="1">
        <v>28433</v>
      </c>
      <c r="D526">
        <v>1</v>
      </c>
      <c r="E526">
        <v>4</v>
      </c>
      <c r="F526">
        <v>5</v>
      </c>
      <c r="G526" t="s">
        <v>13</v>
      </c>
      <c r="H526">
        <v>40</v>
      </c>
      <c r="I526">
        <v>39032</v>
      </c>
      <c r="J526">
        <v>411316</v>
      </c>
      <c r="K526" s="3">
        <f>I526*Code!$F$1</f>
        <v>42154.560000000005</v>
      </c>
      <c r="L526" s="2">
        <f t="shared" si="25"/>
        <v>20.329166666666666</v>
      </c>
      <c r="M526">
        <f t="shared" ca="1" si="24"/>
        <v>38</v>
      </c>
      <c r="N526" t="str">
        <f t="shared" si="26"/>
        <v>IN</v>
      </c>
      <c r="O526" t="str">
        <f>VLOOKUP(E526,Code!$A$8:$B$11,2,FALSE)</f>
        <v>Lehrabschluss</v>
      </c>
      <c r="P526" t="str">
        <f>VLOOKUP(I526,Code!$A$29:$B$33,2,TRUE)</f>
        <v>weniger als 50000</v>
      </c>
      <c r="Q526" t="str">
        <f>VLOOKUP(B526,Code!$A$2:$B$3,2,0)</f>
        <v>maennlich</v>
      </c>
    </row>
    <row r="527" spans="1:17" x14ac:dyDescent="0.25">
      <c r="A527">
        <v>727</v>
      </c>
      <c r="B527">
        <v>1</v>
      </c>
      <c r="C527" s="1">
        <v>24296</v>
      </c>
      <c r="D527">
        <v>1</v>
      </c>
      <c r="E527">
        <v>2</v>
      </c>
      <c r="F527">
        <v>4</v>
      </c>
      <c r="G527" t="s">
        <v>19</v>
      </c>
      <c r="H527">
        <v>39</v>
      </c>
      <c r="I527">
        <v>39004</v>
      </c>
      <c r="J527">
        <v>116075</v>
      </c>
      <c r="K527" s="3">
        <f>I527*Code!$F$1</f>
        <v>42124.32</v>
      </c>
      <c r="L527" s="2">
        <f t="shared" si="25"/>
        <v>20.835470085470085</v>
      </c>
      <c r="M527">
        <f t="shared" ca="1" si="24"/>
        <v>49</v>
      </c>
      <c r="N527" t="str">
        <f t="shared" si="26"/>
        <v>FI</v>
      </c>
      <c r="O527" t="str">
        <f>VLOOKUP(E527,Code!$A$8:$B$11,2,FALSE)</f>
        <v>Fachhochschulabschluss</v>
      </c>
      <c r="P527" t="str">
        <f>VLOOKUP(I527,Code!$A$29:$B$33,2,TRUE)</f>
        <v>weniger als 50000</v>
      </c>
      <c r="Q527" t="str">
        <f>VLOOKUP(B527,Code!$A$2:$B$3,2,0)</f>
        <v>maennlich</v>
      </c>
    </row>
    <row r="528" spans="1:17" x14ac:dyDescent="0.25">
      <c r="A528">
        <v>14</v>
      </c>
      <c r="B528">
        <v>1</v>
      </c>
      <c r="C528" s="1">
        <v>28610</v>
      </c>
      <c r="D528">
        <v>1</v>
      </c>
      <c r="E528">
        <v>4</v>
      </c>
      <c r="F528">
        <v>4</v>
      </c>
      <c r="G528" t="s">
        <v>11</v>
      </c>
      <c r="H528">
        <v>38</v>
      </c>
      <c r="I528">
        <v>38988</v>
      </c>
      <c r="J528">
        <v>14683</v>
      </c>
      <c r="K528" s="3">
        <f>I528*Code!$F$1</f>
        <v>42107.040000000001</v>
      </c>
      <c r="L528" s="2">
        <f t="shared" si="25"/>
        <v>21.375</v>
      </c>
      <c r="M528">
        <f t="shared" ca="1" si="24"/>
        <v>37</v>
      </c>
      <c r="N528" t="str">
        <f t="shared" si="26"/>
        <v>IT</v>
      </c>
      <c r="O528" t="str">
        <f>VLOOKUP(E528,Code!$A$8:$B$11,2,FALSE)</f>
        <v>Lehrabschluss</v>
      </c>
      <c r="P528" t="str">
        <f>VLOOKUP(I528,Code!$A$29:$B$33,2,TRUE)</f>
        <v>weniger als 50000</v>
      </c>
      <c r="Q528" t="str">
        <f>VLOOKUP(B528,Code!$A$2:$B$3,2,0)</f>
        <v>maennlich</v>
      </c>
    </row>
    <row r="529" spans="1:17" x14ac:dyDescent="0.25">
      <c r="A529">
        <v>296</v>
      </c>
      <c r="B529">
        <v>1</v>
      </c>
      <c r="C529" s="1">
        <v>30024</v>
      </c>
      <c r="D529">
        <v>1</v>
      </c>
      <c r="E529">
        <v>4</v>
      </c>
      <c r="F529">
        <v>4</v>
      </c>
      <c r="G529" t="s">
        <v>19</v>
      </c>
      <c r="H529">
        <v>39</v>
      </c>
      <c r="I529">
        <v>38936</v>
      </c>
      <c r="J529">
        <v>35655</v>
      </c>
      <c r="K529" s="3">
        <f>I529*Code!$F$1</f>
        <v>42050.880000000005</v>
      </c>
      <c r="L529" s="2">
        <f t="shared" si="25"/>
        <v>20.799145299145298</v>
      </c>
      <c r="M529">
        <f t="shared" ca="1" si="24"/>
        <v>33</v>
      </c>
      <c r="N529" t="str">
        <f t="shared" si="26"/>
        <v>FI</v>
      </c>
      <c r="O529" t="str">
        <f>VLOOKUP(E529,Code!$A$8:$B$11,2,FALSE)</f>
        <v>Lehrabschluss</v>
      </c>
      <c r="P529" t="str">
        <f>VLOOKUP(I529,Code!$A$29:$B$33,2,TRUE)</f>
        <v>weniger als 50000</v>
      </c>
      <c r="Q529" t="str">
        <f>VLOOKUP(B529,Code!$A$2:$B$3,2,0)</f>
        <v>maennlich</v>
      </c>
    </row>
    <row r="530" spans="1:17" x14ac:dyDescent="0.25">
      <c r="A530">
        <v>1262</v>
      </c>
      <c r="B530">
        <v>2</v>
      </c>
      <c r="C530" s="1">
        <v>27969</v>
      </c>
      <c r="D530">
        <v>1</v>
      </c>
      <c r="E530">
        <v>3</v>
      </c>
      <c r="F530">
        <v>4</v>
      </c>
      <c r="G530" t="s">
        <v>19</v>
      </c>
      <c r="H530">
        <v>40</v>
      </c>
      <c r="I530">
        <v>38920</v>
      </c>
      <c r="J530">
        <v>909</v>
      </c>
      <c r="K530" s="3">
        <f>I530*Code!$F$1</f>
        <v>42033.600000000006</v>
      </c>
      <c r="L530" s="2">
        <f t="shared" si="25"/>
        <v>20.270833333333332</v>
      </c>
      <c r="M530">
        <f t="shared" ca="1" si="24"/>
        <v>39</v>
      </c>
      <c r="N530" t="str">
        <f t="shared" si="26"/>
        <v>FI</v>
      </c>
      <c r="O530" t="str">
        <f>VLOOKUP(E530,Code!$A$8:$B$11,2,FALSE)</f>
        <v>Meister</v>
      </c>
      <c r="P530" t="str">
        <f>VLOOKUP(I530,Code!$A$29:$B$33,2,TRUE)</f>
        <v>weniger als 50000</v>
      </c>
      <c r="Q530" t="str">
        <f>VLOOKUP(B530,Code!$A$2:$B$3,2,0)</f>
        <v>weiblich</v>
      </c>
    </row>
    <row r="531" spans="1:17" x14ac:dyDescent="0.25">
      <c r="A531">
        <v>253</v>
      </c>
      <c r="B531">
        <v>2</v>
      </c>
      <c r="C531" s="1">
        <v>19884</v>
      </c>
      <c r="D531">
        <v>1</v>
      </c>
      <c r="E531">
        <v>2</v>
      </c>
      <c r="F531">
        <v>4</v>
      </c>
      <c r="G531" t="s">
        <v>12</v>
      </c>
      <c r="H531">
        <v>30</v>
      </c>
      <c r="I531">
        <v>38888</v>
      </c>
      <c r="J531">
        <v>32300</v>
      </c>
      <c r="K531" s="3">
        <f>I531*Code!$F$1</f>
        <v>41999.040000000001</v>
      </c>
      <c r="L531" s="2">
        <f t="shared" si="25"/>
        <v>27.005555555555556</v>
      </c>
      <c r="M531">
        <f t="shared" ca="1" si="24"/>
        <v>61</v>
      </c>
      <c r="N531" t="str">
        <f t="shared" si="26"/>
        <v>SO</v>
      </c>
      <c r="O531" t="str">
        <f>VLOOKUP(E531,Code!$A$8:$B$11,2,FALSE)</f>
        <v>Fachhochschulabschluss</v>
      </c>
      <c r="P531" t="str">
        <f>VLOOKUP(I531,Code!$A$29:$B$33,2,TRUE)</f>
        <v>weniger als 50000</v>
      </c>
      <c r="Q531" t="str">
        <f>VLOOKUP(B531,Code!$A$2:$B$3,2,0)</f>
        <v>weiblich</v>
      </c>
    </row>
    <row r="532" spans="1:17" x14ac:dyDescent="0.25">
      <c r="A532">
        <v>893</v>
      </c>
      <c r="B532">
        <v>1</v>
      </c>
      <c r="C532" s="1">
        <v>31852</v>
      </c>
      <c r="D532">
        <v>1</v>
      </c>
      <c r="E532">
        <v>2</v>
      </c>
      <c r="F532">
        <v>4</v>
      </c>
      <c r="G532" t="s">
        <v>14</v>
      </c>
      <c r="H532">
        <v>40</v>
      </c>
      <c r="I532">
        <v>38888</v>
      </c>
      <c r="J532">
        <v>26630</v>
      </c>
      <c r="K532" s="3">
        <f>I532*Code!$F$1</f>
        <v>41999.040000000001</v>
      </c>
      <c r="L532" s="2">
        <f t="shared" si="25"/>
        <v>20.254166666666666</v>
      </c>
      <c r="M532">
        <f t="shared" ca="1" si="24"/>
        <v>28</v>
      </c>
      <c r="N532" t="str">
        <f t="shared" si="26"/>
        <v>CO</v>
      </c>
      <c r="O532" t="str">
        <f>VLOOKUP(E532,Code!$A$8:$B$11,2,FALSE)</f>
        <v>Fachhochschulabschluss</v>
      </c>
      <c r="P532" t="str">
        <f>VLOOKUP(I532,Code!$A$29:$B$33,2,TRUE)</f>
        <v>weniger als 50000</v>
      </c>
      <c r="Q532" t="str">
        <f>VLOOKUP(B532,Code!$A$2:$B$3,2,0)</f>
        <v>maennlich</v>
      </c>
    </row>
    <row r="533" spans="1:17" x14ac:dyDescent="0.25">
      <c r="A533">
        <v>783</v>
      </c>
      <c r="B533">
        <v>1</v>
      </c>
      <c r="C533" s="1">
        <v>29135</v>
      </c>
      <c r="D533">
        <v>1</v>
      </c>
      <c r="E533">
        <v>4</v>
      </c>
      <c r="F533">
        <v>4</v>
      </c>
      <c r="G533" t="s">
        <v>19</v>
      </c>
      <c r="H533">
        <v>40</v>
      </c>
      <c r="I533">
        <v>38764</v>
      </c>
      <c r="J533">
        <v>0</v>
      </c>
      <c r="K533" s="3">
        <f>I533*Code!$F$1</f>
        <v>41865.120000000003</v>
      </c>
      <c r="L533" s="2">
        <f t="shared" si="25"/>
        <v>20.189583333333335</v>
      </c>
      <c r="M533">
        <f t="shared" ca="1" si="24"/>
        <v>36</v>
      </c>
      <c r="N533" t="str">
        <f t="shared" si="26"/>
        <v>FI</v>
      </c>
      <c r="O533" t="str">
        <f>VLOOKUP(E533,Code!$A$8:$B$11,2,FALSE)</f>
        <v>Lehrabschluss</v>
      </c>
      <c r="P533" t="str">
        <f>VLOOKUP(I533,Code!$A$29:$B$33,2,TRUE)</f>
        <v>weniger als 50000</v>
      </c>
      <c r="Q533" t="str">
        <f>VLOOKUP(B533,Code!$A$2:$B$3,2,0)</f>
        <v>maennlich</v>
      </c>
    </row>
    <row r="534" spans="1:17" x14ac:dyDescent="0.25">
      <c r="A534">
        <v>44</v>
      </c>
      <c r="B534">
        <v>1</v>
      </c>
      <c r="C534" s="1">
        <v>27480</v>
      </c>
      <c r="D534">
        <v>1</v>
      </c>
      <c r="E534">
        <v>4</v>
      </c>
      <c r="F534">
        <v>5</v>
      </c>
      <c r="G534" t="s">
        <v>16</v>
      </c>
      <c r="H534">
        <v>37</v>
      </c>
      <c r="I534">
        <v>38744</v>
      </c>
      <c r="J534">
        <v>239267</v>
      </c>
      <c r="K534" s="3">
        <f>I534*Code!$F$1</f>
        <v>41843.520000000004</v>
      </c>
      <c r="L534" s="2">
        <f t="shared" si="25"/>
        <v>21.815315315315317</v>
      </c>
      <c r="M534">
        <f t="shared" ca="1" si="24"/>
        <v>40</v>
      </c>
      <c r="N534" t="str">
        <f t="shared" si="26"/>
        <v>IN</v>
      </c>
      <c r="O534" t="str">
        <f>VLOOKUP(E534,Code!$A$8:$B$11,2,FALSE)</f>
        <v>Lehrabschluss</v>
      </c>
      <c r="P534" t="str">
        <f>VLOOKUP(I534,Code!$A$29:$B$33,2,TRUE)</f>
        <v>weniger als 50000</v>
      </c>
      <c r="Q534" t="str">
        <f>VLOOKUP(B534,Code!$A$2:$B$3,2,0)</f>
        <v>maennlich</v>
      </c>
    </row>
    <row r="535" spans="1:17" x14ac:dyDescent="0.25">
      <c r="A535">
        <v>108</v>
      </c>
      <c r="B535">
        <v>1</v>
      </c>
      <c r="C535" s="1">
        <v>28886</v>
      </c>
      <c r="D535">
        <v>1</v>
      </c>
      <c r="E535">
        <v>4</v>
      </c>
      <c r="F535">
        <v>5</v>
      </c>
      <c r="G535" t="s">
        <v>13</v>
      </c>
      <c r="H535">
        <v>40</v>
      </c>
      <c r="I535">
        <v>38740</v>
      </c>
      <c r="J535">
        <v>49440</v>
      </c>
      <c r="K535" s="3">
        <f>I535*Code!$F$1</f>
        <v>41839.200000000004</v>
      </c>
      <c r="L535" s="2">
        <f t="shared" si="25"/>
        <v>20.177083333333332</v>
      </c>
      <c r="M535">
        <f t="shared" ca="1" si="24"/>
        <v>37</v>
      </c>
      <c r="N535" t="str">
        <f t="shared" si="26"/>
        <v>IN</v>
      </c>
      <c r="O535" t="str">
        <f>VLOOKUP(E535,Code!$A$8:$B$11,2,FALSE)</f>
        <v>Lehrabschluss</v>
      </c>
      <c r="P535" t="str">
        <f>VLOOKUP(I535,Code!$A$29:$B$33,2,TRUE)</f>
        <v>weniger als 50000</v>
      </c>
      <c r="Q535" t="str">
        <f>VLOOKUP(B535,Code!$A$2:$B$3,2,0)</f>
        <v>maennlich</v>
      </c>
    </row>
    <row r="536" spans="1:17" x14ac:dyDescent="0.25">
      <c r="A536">
        <v>1303</v>
      </c>
      <c r="B536">
        <v>2</v>
      </c>
      <c r="C536" s="1">
        <v>27049</v>
      </c>
      <c r="D536">
        <v>1</v>
      </c>
      <c r="E536">
        <v>4</v>
      </c>
      <c r="F536">
        <v>4</v>
      </c>
      <c r="G536" t="s">
        <v>14</v>
      </c>
      <c r="H536">
        <v>40</v>
      </c>
      <c r="I536">
        <v>38720</v>
      </c>
      <c r="J536">
        <v>30450</v>
      </c>
      <c r="K536" s="3">
        <f>I536*Code!$F$1</f>
        <v>41817.600000000006</v>
      </c>
      <c r="L536" s="2">
        <f t="shared" si="25"/>
        <v>20.166666666666668</v>
      </c>
      <c r="M536">
        <f t="shared" ca="1" si="24"/>
        <v>42</v>
      </c>
      <c r="N536" t="str">
        <f t="shared" si="26"/>
        <v>CO</v>
      </c>
      <c r="O536" t="str">
        <f>VLOOKUP(E536,Code!$A$8:$B$11,2,FALSE)</f>
        <v>Lehrabschluss</v>
      </c>
      <c r="P536" t="str">
        <f>VLOOKUP(I536,Code!$A$29:$B$33,2,TRUE)</f>
        <v>weniger als 50000</v>
      </c>
      <c r="Q536" t="str">
        <f>VLOOKUP(B536,Code!$A$2:$B$3,2,0)</f>
        <v>weiblich</v>
      </c>
    </row>
    <row r="537" spans="1:17" x14ac:dyDescent="0.25">
      <c r="A537">
        <v>145</v>
      </c>
      <c r="B537">
        <v>1</v>
      </c>
      <c r="C537" s="1">
        <v>29193</v>
      </c>
      <c r="D537">
        <v>1</v>
      </c>
      <c r="E537">
        <v>1</v>
      </c>
      <c r="F537">
        <v>4</v>
      </c>
      <c r="G537" t="s">
        <v>19</v>
      </c>
      <c r="H537">
        <v>40</v>
      </c>
      <c r="I537">
        <v>38680</v>
      </c>
      <c r="J537">
        <v>53280</v>
      </c>
      <c r="K537" s="3">
        <f>I537*Code!$F$1</f>
        <v>41774.400000000001</v>
      </c>
      <c r="L537" s="2">
        <f t="shared" si="25"/>
        <v>20.145833333333332</v>
      </c>
      <c r="M537">
        <f t="shared" ca="1" si="24"/>
        <v>36</v>
      </c>
      <c r="N537" t="str">
        <f t="shared" si="26"/>
        <v>FI</v>
      </c>
      <c r="O537" t="str">
        <f>VLOOKUP(E537,Code!$A$8:$B$11,2,FALSE)</f>
        <v>Hochschulabschluss</v>
      </c>
      <c r="P537" t="str">
        <f>VLOOKUP(I537,Code!$A$29:$B$33,2,TRUE)</f>
        <v>weniger als 50000</v>
      </c>
      <c r="Q537" t="str">
        <f>VLOOKUP(B537,Code!$A$2:$B$3,2,0)</f>
        <v>maennlich</v>
      </c>
    </row>
    <row r="538" spans="1:17" x14ac:dyDescent="0.25">
      <c r="A538">
        <v>85</v>
      </c>
      <c r="B538">
        <v>1</v>
      </c>
      <c r="C538" s="1">
        <v>26459</v>
      </c>
      <c r="D538">
        <v>1</v>
      </c>
      <c r="E538">
        <v>3</v>
      </c>
      <c r="F538">
        <v>4</v>
      </c>
      <c r="G538" t="s">
        <v>21</v>
      </c>
      <c r="H538">
        <v>39</v>
      </c>
      <c r="I538">
        <v>38648</v>
      </c>
      <c r="J538">
        <v>150618</v>
      </c>
      <c r="K538" s="3">
        <f>I538*Code!$F$1</f>
        <v>41739.840000000004</v>
      </c>
      <c r="L538" s="2">
        <f t="shared" si="25"/>
        <v>20.645299145299145</v>
      </c>
      <c r="M538">
        <f t="shared" ca="1" si="24"/>
        <v>43</v>
      </c>
      <c r="N538" t="str">
        <f t="shared" si="26"/>
        <v>CO</v>
      </c>
      <c r="O538" t="str">
        <f>VLOOKUP(E538,Code!$A$8:$B$11,2,FALSE)</f>
        <v>Meister</v>
      </c>
      <c r="P538" t="str">
        <f>VLOOKUP(I538,Code!$A$29:$B$33,2,TRUE)</f>
        <v>weniger als 50000</v>
      </c>
      <c r="Q538" t="str">
        <f>VLOOKUP(B538,Code!$A$2:$B$3,2,0)</f>
        <v>maennlich</v>
      </c>
    </row>
    <row r="539" spans="1:17" x14ac:dyDescent="0.25">
      <c r="A539">
        <v>807</v>
      </c>
      <c r="B539">
        <v>1</v>
      </c>
      <c r="C539" s="1">
        <v>27317</v>
      </c>
      <c r="D539">
        <v>1</v>
      </c>
      <c r="E539">
        <v>4</v>
      </c>
      <c r="F539">
        <v>5</v>
      </c>
      <c r="G539" t="s">
        <v>13</v>
      </c>
      <c r="H539">
        <v>38</v>
      </c>
      <c r="I539">
        <v>38536</v>
      </c>
      <c r="J539">
        <v>183100</v>
      </c>
      <c r="K539" s="3">
        <f>I539*Code!$F$1</f>
        <v>41618.880000000005</v>
      </c>
      <c r="L539" s="2">
        <f t="shared" si="25"/>
        <v>21.12719298245614</v>
      </c>
      <c r="M539">
        <f t="shared" ca="1" si="24"/>
        <v>41</v>
      </c>
      <c r="N539" t="str">
        <f t="shared" si="26"/>
        <v>IN</v>
      </c>
      <c r="O539" t="str">
        <f>VLOOKUP(E539,Code!$A$8:$B$11,2,FALSE)</f>
        <v>Lehrabschluss</v>
      </c>
      <c r="P539" t="str">
        <f>VLOOKUP(I539,Code!$A$29:$B$33,2,TRUE)</f>
        <v>weniger als 50000</v>
      </c>
      <c r="Q539" t="str">
        <f>VLOOKUP(B539,Code!$A$2:$B$3,2,0)</f>
        <v>maennlich</v>
      </c>
    </row>
    <row r="540" spans="1:17" x14ac:dyDescent="0.25">
      <c r="A540">
        <v>134</v>
      </c>
      <c r="B540">
        <v>1</v>
      </c>
      <c r="C540" s="1">
        <v>24561</v>
      </c>
      <c r="D540">
        <v>1</v>
      </c>
      <c r="E540">
        <v>4</v>
      </c>
      <c r="F540">
        <v>5</v>
      </c>
      <c r="G540" t="s">
        <v>13</v>
      </c>
      <c r="H540">
        <v>38</v>
      </c>
      <c r="I540">
        <v>38496</v>
      </c>
      <c r="J540">
        <v>56577</v>
      </c>
      <c r="K540" s="3">
        <f>I540*Code!$F$1</f>
        <v>41575.68</v>
      </c>
      <c r="L540" s="2">
        <f t="shared" si="25"/>
        <v>21.105263157894736</v>
      </c>
      <c r="M540">
        <f t="shared" ca="1" si="24"/>
        <v>48</v>
      </c>
      <c r="N540" t="str">
        <f t="shared" si="26"/>
        <v>IN</v>
      </c>
      <c r="O540" t="str">
        <f>VLOOKUP(E540,Code!$A$8:$B$11,2,FALSE)</f>
        <v>Lehrabschluss</v>
      </c>
      <c r="P540" t="str">
        <f>VLOOKUP(I540,Code!$A$29:$B$33,2,TRUE)</f>
        <v>weniger als 50000</v>
      </c>
      <c r="Q540" t="str">
        <f>VLOOKUP(B540,Code!$A$2:$B$3,2,0)</f>
        <v>maennlich</v>
      </c>
    </row>
    <row r="541" spans="1:17" x14ac:dyDescent="0.25">
      <c r="A541">
        <v>614</v>
      </c>
      <c r="B541">
        <v>2</v>
      </c>
      <c r="C541" s="1">
        <v>22439</v>
      </c>
      <c r="D541">
        <v>1</v>
      </c>
      <c r="E541">
        <v>4</v>
      </c>
      <c r="F541">
        <v>5</v>
      </c>
      <c r="G541" t="s">
        <v>13</v>
      </c>
      <c r="H541">
        <v>32</v>
      </c>
      <c r="I541">
        <v>38480</v>
      </c>
      <c r="J541">
        <v>382975</v>
      </c>
      <c r="K541" s="3">
        <f>I541*Code!$F$1</f>
        <v>41558.400000000001</v>
      </c>
      <c r="L541" s="2">
        <f t="shared" si="25"/>
        <v>25.052083333333332</v>
      </c>
      <c r="M541">
        <f t="shared" ca="1" si="24"/>
        <v>54</v>
      </c>
      <c r="N541" t="str">
        <f t="shared" si="26"/>
        <v>IN</v>
      </c>
      <c r="O541" t="str">
        <f>VLOOKUP(E541,Code!$A$8:$B$11,2,FALSE)</f>
        <v>Lehrabschluss</v>
      </c>
      <c r="P541" t="str">
        <f>VLOOKUP(I541,Code!$A$29:$B$33,2,TRUE)</f>
        <v>weniger als 50000</v>
      </c>
      <c r="Q541" t="str">
        <f>VLOOKUP(B541,Code!$A$2:$B$3,2,0)</f>
        <v>weiblich</v>
      </c>
    </row>
    <row r="542" spans="1:17" x14ac:dyDescent="0.25">
      <c r="A542">
        <v>789</v>
      </c>
      <c r="B542">
        <v>1</v>
      </c>
      <c r="C542" s="1">
        <v>29958</v>
      </c>
      <c r="D542">
        <v>1</v>
      </c>
      <c r="E542">
        <v>3</v>
      </c>
      <c r="F542">
        <v>4</v>
      </c>
      <c r="G542" t="s">
        <v>21</v>
      </c>
      <c r="H542">
        <v>37</v>
      </c>
      <c r="I542">
        <v>38388</v>
      </c>
      <c r="J542">
        <v>97100</v>
      </c>
      <c r="K542" s="3">
        <f>I542*Code!$F$1</f>
        <v>41459.040000000001</v>
      </c>
      <c r="L542" s="2">
        <f t="shared" si="25"/>
        <v>21.614864864864863</v>
      </c>
      <c r="M542">
        <f t="shared" ca="1" si="24"/>
        <v>34</v>
      </c>
      <c r="N542" t="str">
        <f t="shared" si="26"/>
        <v>CO</v>
      </c>
      <c r="O542" t="str">
        <f>VLOOKUP(E542,Code!$A$8:$B$11,2,FALSE)</f>
        <v>Meister</v>
      </c>
      <c r="P542" t="str">
        <f>VLOOKUP(I542,Code!$A$29:$B$33,2,TRUE)</f>
        <v>weniger als 50000</v>
      </c>
      <c r="Q542" t="str">
        <f>VLOOKUP(B542,Code!$A$2:$B$3,2,0)</f>
        <v>maennlich</v>
      </c>
    </row>
    <row r="543" spans="1:17" x14ac:dyDescent="0.25">
      <c r="A543">
        <v>825</v>
      </c>
      <c r="B543">
        <v>1</v>
      </c>
      <c r="C543" s="1">
        <v>27327</v>
      </c>
      <c r="D543">
        <v>1</v>
      </c>
      <c r="E543">
        <v>3</v>
      </c>
      <c r="F543">
        <v>4</v>
      </c>
      <c r="G543" t="s">
        <v>9</v>
      </c>
      <c r="H543">
        <v>40</v>
      </c>
      <c r="I543">
        <v>38340</v>
      </c>
      <c r="J543">
        <v>1873</v>
      </c>
      <c r="K543" s="3">
        <f>I543*Code!$F$1</f>
        <v>41407.200000000004</v>
      </c>
      <c r="L543" s="2">
        <f t="shared" si="25"/>
        <v>19.96875</v>
      </c>
      <c r="M543">
        <f t="shared" ca="1" si="24"/>
        <v>41</v>
      </c>
      <c r="N543" t="str">
        <f t="shared" si="26"/>
        <v>SO</v>
      </c>
      <c r="O543" t="str">
        <f>VLOOKUP(E543,Code!$A$8:$B$11,2,FALSE)</f>
        <v>Meister</v>
      </c>
      <c r="P543" t="str">
        <f>VLOOKUP(I543,Code!$A$29:$B$33,2,TRUE)</f>
        <v>weniger als 50000</v>
      </c>
      <c r="Q543" t="str">
        <f>VLOOKUP(B543,Code!$A$2:$B$3,2,0)</f>
        <v>maennlich</v>
      </c>
    </row>
    <row r="544" spans="1:17" x14ac:dyDescent="0.25">
      <c r="A544">
        <v>888</v>
      </c>
      <c r="B544">
        <v>2</v>
      </c>
      <c r="C544" s="1">
        <v>26495</v>
      </c>
      <c r="D544">
        <v>1</v>
      </c>
      <c r="E544">
        <v>4</v>
      </c>
      <c r="F544">
        <v>4</v>
      </c>
      <c r="G544" t="s">
        <v>19</v>
      </c>
      <c r="H544">
        <v>20</v>
      </c>
      <c r="I544">
        <v>38316</v>
      </c>
      <c r="J544">
        <v>235625</v>
      </c>
      <c r="K544" s="3">
        <f>I544*Code!$F$1</f>
        <v>41381.280000000006</v>
      </c>
      <c r="L544" s="2">
        <f t="shared" si="25"/>
        <v>39.912500000000001</v>
      </c>
      <c r="M544">
        <f t="shared" ca="1" si="24"/>
        <v>43</v>
      </c>
      <c r="N544" t="str">
        <f t="shared" si="26"/>
        <v>FI</v>
      </c>
      <c r="O544" t="str">
        <f>VLOOKUP(E544,Code!$A$8:$B$11,2,FALSE)</f>
        <v>Lehrabschluss</v>
      </c>
      <c r="P544" t="str">
        <f>VLOOKUP(I544,Code!$A$29:$B$33,2,TRUE)</f>
        <v>weniger als 50000</v>
      </c>
      <c r="Q544" t="str">
        <f>VLOOKUP(B544,Code!$A$2:$B$3,2,0)</f>
        <v>weiblich</v>
      </c>
    </row>
    <row r="545" spans="1:17" x14ac:dyDescent="0.25">
      <c r="A545">
        <v>744</v>
      </c>
      <c r="B545">
        <v>1</v>
      </c>
      <c r="C545" s="1">
        <v>24602</v>
      </c>
      <c r="D545">
        <v>1</v>
      </c>
      <c r="E545">
        <v>2</v>
      </c>
      <c r="F545">
        <v>4</v>
      </c>
      <c r="G545" t="s">
        <v>14</v>
      </c>
      <c r="H545">
        <v>40</v>
      </c>
      <c r="I545">
        <v>38224</v>
      </c>
      <c r="J545">
        <v>68646</v>
      </c>
      <c r="K545" s="3">
        <f>I545*Code!$F$1</f>
        <v>41281.920000000006</v>
      </c>
      <c r="L545" s="2">
        <f t="shared" si="25"/>
        <v>19.908333333333335</v>
      </c>
      <c r="M545">
        <f t="shared" ca="1" si="24"/>
        <v>48</v>
      </c>
      <c r="N545" t="str">
        <f t="shared" si="26"/>
        <v>CO</v>
      </c>
      <c r="O545" t="str">
        <f>VLOOKUP(E545,Code!$A$8:$B$11,2,FALSE)</f>
        <v>Fachhochschulabschluss</v>
      </c>
      <c r="P545" t="str">
        <f>VLOOKUP(I545,Code!$A$29:$B$33,2,TRUE)</f>
        <v>weniger als 50000</v>
      </c>
      <c r="Q545" t="str">
        <f>VLOOKUP(B545,Code!$A$2:$B$3,2,0)</f>
        <v>maennlich</v>
      </c>
    </row>
    <row r="546" spans="1:17" x14ac:dyDescent="0.25">
      <c r="A546">
        <v>926</v>
      </c>
      <c r="B546">
        <v>1</v>
      </c>
      <c r="C546" s="1">
        <v>32106</v>
      </c>
      <c r="D546">
        <v>1</v>
      </c>
      <c r="E546">
        <v>4</v>
      </c>
      <c r="F546">
        <v>5</v>
      </c>
      <c r="G546" t="s">
        <v>16</v>
      </c>
      <c r="H546">
        <v>38</v>
      </c>
      <c r="I546">
        <v>38148</v>
      </c>
      <c r="J546">
        <v>379111</v>
      </c>
      <c r="K546" s="3">
        <f>I546*Code!$F$1</f>
        <v>41199.840000000004</v>
      </c>
      <c r="L546" s="2">
        <f t="shared" si="25"/>
        <v>20.914473684210527</v>
      </c>
      <c r="M546">
        <f t="shared" ca="1" si="24"/>
        <v>28</v>
      </c>
      <c r="N546" t="str">
        <f t="shared" si="26"/>
        <v>IN</v>
      </c>
      <c r="O546" t="str">
        <f>VLOOKUP(E546,Code!$A$8:$B$11,2,FALSE)</f>
        <v>Lehrabschluss</v>
      </c>
      <c r="P546" t="str">
        <f>VLOOKUP(I546,Code!$A$29:$B$33,2,TRUE)</f>
        <v>weniger als 50000</v>
      </c>
      <c r="Q546" t="str">
        <f>VLOOKUP(B546,Code!$A$2:$B$3,2,0)</f>
        <v>maennlich</v>
      </c>
    </row>
    <row r="547" spans="1:17" x14ac:dyDescent="0.25">
      <c r="A547">
        <v>1078</v>
      </c>
      <c r="B547">
        <v>2</v>
      </c>
      <c r="C547" s="1">
        <v>22280</v>
      </c>
      <c r="D547">
        <v>1</v>
      </c>
      <c r="E547">
        <v>4</v>
      </c>
      <c r="F547">
        <v>4</v>
      </c>
      <c r="G547" t="s">
        <v>21</v>
      </c>
      <c r="H547">
        <v>38</v>
      </c>
      <c r="I547">
        <v>38080</v>
      </c>
      <c r="J547">
        <v>81840</v>
      </c>
      <c r="K547" s="3">
        <f>I547*Code!$F$1</f>
        <v>41126.400000000001</v>
      </c>
      <c r="L547" s="2">
        <f t="shared" si="25"/>
        <v>20.87719298245614</v>
      </c>
      <c r="M547">
        <f t="shared" ca="1" si="24"/>
        <v>55</v>
      </c>
      <c r="N547" t="str">
        <f t="shared" si="26"/>
        <v>CO</v>
      </c>
      <c r="O547" t="str">
        <f>VLOOKUP(E547,Code!$A$8:$B$11,2,FALSE)</f>
        <v>Lehrabschluss</v>
      </c>
      <c r="P547" t="str">
        <f>VLOOKUP(I547,Code!$A$29:$B$33,2,TRUE)</f>
        <v>weniger als 50000</v>
      </c>
      <c r="Q547" t="str">
        <f>VLOOKUP(B547,Code!$A$2:$B$3,2,0)</f>
        <v>weiblich</v>
      </c>
    </row>
    <row r="548" spans="1:17" x14ac:dyDescent="0.25">
      <c r="A548">
        <v>1020</v>
      </c>
      <c r="B548">
        <v>2</v>
      </c>
      <c r="C548" s="1">
        <v>27111</v>
      </c>
      <c r="D548">
        <v>1</v>
      </c>
      <c r="E548">
        <v>4</v>
      </c>
      <c r="F548">
        <v>5</v>
      </c>
      <c r="G548" t="s">
        <v>16</v>
      </c>
      <c r="H548">
        <v>19</v>
      </c>
      <c r="I548">
        <v>38036</v>
      </c>
      <c r="J548">
        <v>8686</v>
      </c>
      <c r="K548" s="3">
        <f>I548*Code!$F$1</f>
        <v>41078.880000000005</v>
      </c>
      <c r="L548" s="2">
        <f t="shared" si="25"/>
        <v>41.706140350877192</v>
      </c>
      <c r="M548">
        <f t="shared" ca="1" si="24"/>
        <v>41</v>
      </c>
      <c r="N548" t="str">
        <f t="shared" si="26"/>
        <v>IN</v>
      </c>
      <c r="O548" t="str">
        <f>VLOOKUP(E548,Code!$A$8:$B$11,2,FALSE)</f>
        <v>Lehrabschluss</v>
      </c>
      <c r="P548" t="str">
        <f>VLOOKUP(I548,Code!$A$29:$B$33,2,TRUE)</f>
        <v>weniger als 50000</v>
      </c>
      <c r="Q548" t="str">
        <f>VLOOKUP(B548,Code!$A$2:$B$3,2,0)</f>
        <v>weiblich</v>
      </c>
    </row>
    <row r="549" spans="1:17" x14ac:dyDescent="0.25">
      <c r="A549">
        <v>117</v>
      </c>
      <c r="B549">
        <v>1</v>
      </c>
      <c r="C549" s="1">
        <v>29794</v>
      </c>
      <c r="D549">
        <v>1</v>
      </c>
      <c r="E549">
        <v>2</v>
      </c>
      <c r="F549">
        <v>4</v>
      </c>
      <c r="G549" t="s">
        <v>19</v>
      </c>
      <c r="H549">
        <v>40</v>
      </c>
      <c r="I549">
        <v>38028</v>
      </c>
      <c r="J549">
        <v>96540</v>
      </c>
      <c r="K549" s="3">
        <f>I549*Code!$F$1</f>
        <v>41070.240000000005</v>
      </c>
      <c r="L549" s="2">
        <f t="shared" si="25"/>
        <v>19.806249999999999</v>
      </c>
      <c r="M549">
        <f t="shared" ca="1" si="24"/>
        <v>34</v>
      </c>
      <c r="N549" t="str">
        <f t="shared" si="26"/>
        <v>FI</v>
      </c>
      <c r="O549" t="str">
        <f>VLOOKUP(E549,Code!$A$8:$B$11,2,FALSE)</f>
        <v>Fachhochschulabschluss</v>
      </c>
      <c r="P549" t="str">
        <f>VLOOKUP(I549,Code!$A$29:$B$33,2,TRUE)</f>
        <v>weniger als 50000</v>
      </c>
      <c r="Q549" t="str">
        <f>VLOOKUP(B549,Code!$A$2:$B$3,2,0)</f>
        <v>maennlich</v>
      </c>
    </row>
    <row r="550" spans="1:17" x14ac:dyDescent="0.25">
      <c r="A550">
        <v>520</v>
      </c>
      <c r="B550">
        <v>1</v>
      </c>
      <c r="C550" s="1">
        <v>33854</v>
      </c>
      <c r="D550">
        <v>1</v>
      </c>
      <c r="E550">
        <v>4</v>
      </c>
      <c r="F550">
        <v>4</v>
      </c>
      <c r="G550" t="s">
        <v>9</v>
      </c>
      <c r="H550">
        <v>38</v>
      </c>
      <c r="I550">
        <v>38004</v>
      </c>
      <c r="J550">
        <v>127311</v>
      </c>
      <c r="K550" s="3">
        <f>I550*Code!$F$1</f>
        <v>41044.32</v>
      </c>
      <c r="L550" s="2">
        <f t="shared" si="25"/>
        <v>20.835526315789473</v>
      </c>
      <c r="M550">
        <f t="shared" ca="1" si="24"/>
        <v>23</v>
      </c>
      <c r="N550" t="str">
        <f t="shared" si="26"/>
        <v>SO</v>
      </c>
      <c r="O550" t="str">
        <f>VLOOKUP(E550,Code!$A$8:$B$11,2,FALSE)</f>
        <v>Lehrabschluss</v>
      </c>
      <c r="P550" t="str">
        <f>VLOOKUP(I550,Code!$A$29:$B$33,2,TRUE)</f>
        <v>weniger als 50000</v>
      </c>
      <c r="Q550" t="str">
        <f>VLOOKUP(B550,Code!$A$2:$B$3,2,0)</f>
        <v>maennlich</v>
      </c>
    </row>
    <row r="551" spans="1:17" x14ac:dyDescent="0.25">
      <c r="A551">
        <v>521</v>
      </c>
      <c r="B551">
        <v>2</v>
      </c>
      <c r="C551" s="1">
        <v>22324</v>
      </c>
      <c r="D551">
        <v>1</v>
      </c>
      <c r="E551">
        <v>4</v>
      </c>
      <c r="F551">
        <v>4</v>
      </c>
      <c r="G551" t="s">
        <v>20</v>
      </c>
      <c r="H551">
        <v>35</v>
      </c>
      <c r="I551">
        <v>37960</v>
      </c>
      <c r="J551">
        <v>1351</v>
      </c>
      <c r="K551" s="3">
        <f>I551*Code!$F$1</f>
        <v>40996.800000000003</v>
      </c>
      <c r="L551" s="2">
        <f t="shared" si="25"/>
        <v>22.595238095238095</v>
      </c>
      <c r="M551">
        <f t="shared" ca="1" si="24"/>
        <v>55</v>
      </c>
      <c r="N551" t="str">
        <f t="shared" si="26"/>
        <v>IT</v>
      </c>
      <c r="O551" t="str">
        <f>VLOOKUP(E551,Code!$A$8:$B$11,2,FALSE)</f>
        <v>Lehrabschluss</v>
      </c>
      <c r="P551" t="str">
        <f>VLOOKUP(I551,Code!$A$29:$B$33,2,TRUE)</f>
        <v>weniger als 50000</v>
      </c>
      <c r="Q551" t="str">
        <f>VLOOKUP(B551,Code!$A$2:$B$3,2,0)</f>
        <v>weiblich</v>
      </c>
    </row>
    <row r="552" spans="1:17" x14ac:dyDescent="0.25">
      <c r="A552">
        <v>803</v>
      </c>
      <c r="B552">
        <v>2</v>
      </c>
      <c r="C552" s="1">
        <v>29581</v>
      </c>
      <c r="D552">
        <v>1</v>
      </c>
      <c r="E552">
        <v>2</v>
      </c>
      <c r="F552">
        <v>3</v>
      </c>
      <c r="G552" t="s">
        <v>10</v>
      </c>
      <c r="H552">
        <v>40</v>
      </c>
      <c r="I552">
        <v>37940</v>
      </c>
      <c r="J552">
        <v>143000</v>
      </c>
      <c r="K552" s="3">
        <f>I552*Code!$F$1</f>
        <v>40975.200000000004</v>
      </c>
      <c r="L552" s="2">
        <f t="shared" si="25"/>
        <v>19.760416666666668</v>
      </c>
      <c r="M552">
        <f t="shared" ca="1" si="24"/>
        <v>35</v>
      </c>
      <c r="N552" t="str">
        <f t="shared" si="26"/>
        <v>ÖF</v>
      </c>
      <c r="O552" t="str">
        <f>VLOOKUP(E552,Code!$A$8:$B$11,2,FALSE)</f>
        <v>Fachhochschulabschluss</v>
      </c>
      <c r="P552" t="str">
        <f>VLOOKUP(I552,Code!$A$29:$B$33,2,TRUE)</f>
        <v>weniger als 50000</v>
      </c>
      <c r="Q552" t="str">
        <f>VLOOKUP(B552,Code!$A$2:$B$3,2,0)</f>
        <v>weiblich</v>
      </c>
    </row>
    <row r="553" spans="1:17" x14ac:dyDescent="0.25">
      <c r="A553">
        <v>852</v>
      </c>
      <c r="B553">
        <v>1</v>
      </c>
      <c r="C553" s="1">
        <v>26323</v>
      </c>
      <c r="D553">
        <v>1</v>
      </c>
      <c r="E553">
        <v>1</v>
      </c>
      <c r="F553">
        <v>4</v>
      </c>
      <c r="G553" t="s">
        <v>20</v>
      </c>
      <c r="H553">
        <v>40</v>
      </c>
      <c r="I553">
        <v>37928</v>
      </c>
      <c r="J553">
        <v>-20667</v>
      </c>
      <c r="K553" s="3">
        <f>I553*Code!$F$1</f>
        <v>40962.240000000005</v>
      </c>
      <c r="L553" s="2">
        <f t="shared" si="25"/>
        <v>19.754166666666666</v>
      </c>
      <c r="M553">
        <f t="shared" ca="1" si="24"/>
        <v>44</v>
      </c>
      <c r="N553" t="str">
        <f t="shared" si="26"/>
        <v>IT</v>
      </c>
      <c r="O553" t="str">
        <f>VLOOKUP(E553,Code!$A$8:$B$11,2,FALSE)</f>
        <v>Hochschulabschluss</v>
      </c>
      <c r="P553" t="str">
        <f>VLOOKUP(I553,Code!$A$29:$B$33,2,TRUE)</f>
        <v>weniger als 50000</v>
      </c>
      <c r="Q553" t="str">
        <f>VLOOKUP(B553,Code!$A$2:$B$3,2,0)</f>
        <v>maennlich</v>
      </c>
    </row>
    <row r="554" spans="1:17" x14ac:dyDescent="0.25">
      <c r="A554">
        <v>533</v>
      </c>
      <c r="B554">
        <v>2</v>
      </c>
      <c r="C554" s="1">
        <v>27262</v>
      </c>
      <c r="D554">
        <v>1</v>
      </c>
      <c r="E554">
        <v>1</v>
      </c>
      <c r="F554">
        <v>4</v>
      </c>
      <c r="G554" t="s">
        <v>19</v>
      </c>
      <c r="H554">
        <v>30</v>
      </c>
      <c r="I554">
        <v>37892</v>
      </c>
      <c r="J554">
        <v>25340</v>
      </c>
      <c r="K554" s="3">
        <f>I554*Code!$F$1</f>
        <v>40923.360000000001</v>
      </c>
      <c r="L554" s="2">
        <f t="shared" si="25"/>
        <v>26.31388888888889</v>
      </c>
      <c r="M554">
        <f t="shared" ca="1" si="24"/>
        <v>41</v>
      </c>
      <c r="N554" t="str">
        <f t="shared" si="26"/>
        <v>FI</v>
      </c>
      <c r="O554" t="str">
        <f>VLOOKUP(E554,Code!$A$8:$B$11,2,FALSE)</f>
        <v>Hochschulabschluss</v>
      </c>
      <c r="P554" t="str">
        <f>VLOOKUP(I554,Code!$A$29:$B$33,2,TRUE)</f>
        <v>weniger als 50000</v>
      </c>
      <c r="Q554" t="str">
        <f>VLOOKUP(B554,Code!$A$2:$B$3,2,0)</f>
        <v>weiblich</v>
      </c>
    </row>
    <row r="555" spans="1:17" x14ac:dyDescent="0.25">
      <c r="A555">
        <v>387</v>
      </c>
      <c r="B555">
        <v>2</v>
      </c>
      <c r="C555" s="1">
        <v>27373</v>
      </c>
      <c r="D555">
        <v>1</v>
      </c>
      <c r="E555">
        <v>1</v>
      </c>
      <c r="F555">
        <v>4</v>
      </c>
      <c r="G555" t="s">
        <v>9</v>
      </c>
      <c r="H555">
        <v>30</v>
      </c>
      <c r="I555">
        <v>37836</v>
      </c>
      <c r="J555">
        <v>211060</v>
      </c>
      <c r="K555" s="3">
        <f>I555*Code!$F$1</f>
        <v>40862.880000000005</v>
      </c>
      <c r="L555" s="2">
        <f t="shared" si="25"/>
        <v>26.274999999999999</v>
      </c>
      <c r="M555">
        <f t="shared" ca="1" si="24"/>
        <v>41</v>
      </c>
      <c r="N555" t="str">
        <f t="shared" si="26"/>
        <v>SO</v>
      </c>
      <c r="O555" t="str">
        <f>VLOOKUP(E555,Code!$A$8:$B$11,2,FALSE)</f>
        <v>Hochschulabschluss</v>
      </c>
      <c r="P555" t="str">
        <f>VLOOKUP(I555,Code!$A$29:$B$33,2,TRUE)</f>
        <v>weniger als 50000</v>
      </c>
      <c r="Q555" t="str">
        <f>VLOOKUP(B555,Code!$A$2:$B$3,2,0)</f>
        <v>weiblich</v>
      </c>
    </row>
    <row r="556" spans="1:17" x14ac:dyDescent="0.25">
      <c r="A556">
        <v>233</v>
      </c>
      <c r="B556">
        <v>2</v>
      </c>
      <c r="C556" s="1">
        <v>28823</v>
      </c>
      <c r="D556">
        <v>1</v>
      </c>
      <c r="E556">
        <v>4</v>
      </c>
      <c r="F556">
        <v>4</v>
      </c>
      <c r="G556" t="s">
        <v>14</v>
      </c>
      <c r="H556">
        <v>39</v>
      </c>
      <c r="I556">
        <v>37800</v>
      </c>
      <c r="J556">
        <v>52120</v>
      </c>
      <c r="K556" s="3">
        <f>I556*Code!$F$1</f>
        <v>40824</v>
      </c>
      <c r="L556" s="2">
        <f t="shared" si="25"/>
        <v>20.192307692307693</v>
      </c>
      <c r="M556">
        <f t="shared" ca="1" si="24"/>
        <v>37</v>
      </c>
      <c r="N556" t="str">
        <f t="shared" si="26"/>
        <v>CO</v>
      </c>
      <c r="O556" t="str">
        <f>VLOOKUP(E556,Code!$A$8:$B$11,2,FALSE)</f>
        <v>Lehrabschluss</v>
      </c>
      <c r="P556" t="str">
        <f>VLOOKUP(I556,Code!$A$29:$B$33,2,TRUE)</f>
        <v>weniger als 50000</v>
      </c>
      <c r="Q556" t="str">
        <f>VLOOKUP(B556,Code!$A$2:$B$3,2,0)</f>
        <v>weiblich</v>
      </c>
    </row>
    <row r="557" spans="1:17" x14ac:dyDescent="0.25">
      <c r="A557">
        <v>756</v>
      </c>
      <c r="B557">
        <v>1</v>
      </c>
      <c r="C557" s="1">
        <v>25733</v>
      </c>
      <c r="D557">
        <v>1</v>
      </c>
      <c r="E557">
        <v>4</v>
      </c>
      <c r="F557">
        <v>5</v>
      </c>
      <c r="G557" t="s">
        <v>13</v>
      </c>
      <c r="H557">
        <v>38</v>
      </c>
      <c r="I557">
        <v>37712</v>
      </c>
      <c r="J557">
        <v>261495</v>
      </c>
      <c r="K557" s="3">
        <f>I557*Code!$F$1</f>
        <v>40728.959999999999</v>
      </c>
      <c r="L557" s="2">
        <f t="shared" si="25"/>
        <v>20.67543859649123</v>
      </c>
      <c r="M557">
        <f t="shared" ca="1" si="24"/>
        <v>45</v>
      </c>
      <c r="N557" t="str">
        <f t="shared" si="26"/>
        <v>IN</v>
      </c>
      <c r="O557" t="str">
        <f>VLOOKUP(E557,Code!$A$8:$B$11,2,FALSE)</f>
        <v>Lehrabschluss</v>
      </c>
      <c r="P557" t="str">
        <f>VLOOKUP(I557,Code!$A$29:$B$33,2,TRUE)</f>
        <v>weniger als 50000</v>
      </c>
      <c r="Q557" t="str">
        <f>VLOOKUP(B557,Code!$A$2:$B$3,2,0)</f>
        <v>maennlich</v>
      </c>
    </row>
    <row r="558" spans="1:17" x14ac:dyDescent="0.25">
      <c r="A558">
        <v>866</v>
      </c>
      <c r="B558">
        <v>1</v>
      </c>
      <c r="C558" s="1">
        <v>25297</v>
      </c>
      <c r="D558">
        <v>1</v>
      </c>
      <c r="E558">
        <v>4</v>
      </c>
      <c r="F558">
        <v>2</v>
      </c>
      <c r="G558" t="s">
        <v>14</v>
      </c>
      <c r="H558">
        <v>40</v>
      </c>
      <c r="I558">
        <v>37564</v>
      </c>
      <c r="J558">
        <v>398647</v>
      </c>
      <c r="K558" s="3">
        <f>I558*Code!$F$1</f>
        <v>40569.120000000003</v>
      </c>
      <c r="L558" s="2">
        <f t="shared" si="25"/>
        <v>19.564583333333335</v>
      </c>
      <c r="M558">
        <f t="shared" ca="1" si="24"/>
        <v>46</v>
      </c>
      <c r="N558" t="str">
        <f t="shared" si="26"/>
        <v>CO</v>
      </c>
      <c r="O558" t="str">
        <f>VLOOKUP(E558,Code!$A$8:$B$11,2,FALSE)</f>
        <v>Lehrabschluss</v>
      </c>
      <c r="P558" t="str">
        <f>VLOOKUP(I558,Code!$A$29:$B$33,2,TRUE)</f>
        <v>weniger als 50000</v>
      </c>
      <c r="Q558" t="str">
        <f>VLOOKUP(B558,Code!$A$2:$B$3,2,0)</f>
        <v>maennlich</v>
      </c>
    </row>
    <row r="559" spans="1:17" x14ac:dyDescent="0.25">
      <c r="A559">
        <v>759</v>
      </c>
      <c r="B559">
        <v>1</v>
      </c>
      <c r="C559" s="1">
        <v>26477</v>
      </c>
      <c r="D559">
        <v>1</v>
      </c>
      <c r="E559">
        <v>3</v>
      </c>
      <c r="F559">
        <v>1</v>
      </c>
      <c r="G559" t="s">
        <v>17</v>
      </c>
      <c r="H559">
        <v>40</v>
      </c>
      <c r="I559">
        <v>37500</v>
      </c>
      <c r="J559">
        <v>537141</v>
      </c>
      <c r="K559" s="3">
        <f>I559*Code!$F$1</f>
        <v>40500</v>
      </c>
      <c r="L559" s="2">
        <f t="shared" si="25"/>
        <v>19.53125</v>
      </c>
      <c r="M559">
        <f t="shared" ca="1" si="24"/>
        <v>43</v>
      </c>
      <c r="N559" t="str">
        <f t="shared" si="26"/>
        <v>LW</v>
      </c>
      <c r="O559" t="str">
        <f>VLOOKUP(E559,Code!$A$8:$B$11,2,FALSE)</f>
        <v>Meister</v>
      </c>
      <c r="P559" t="str">
        <f>VLOOKUP(I559,Code!$A$29:$B$33,2,TRUE)</f>
        <v>weniger als 50000</v>
      </c>
      <c r="Q559" t="str">
        <f>VLOOKUP(B559,Code!$A$2:$B$3,2,0)</f>
        <v>maennlich</v>
      </c>
    </row>
    <row r="560" spans="1:17" x14ac:dyDescent="0.25">
      <c r="A560">
        <v>135</v>
      </c>
      <c r="B560">
        <v>1</v>
      </c>
      <c r="C560" s="1">
        <v>30863</v>
      </c>
      <c r="D560">
        <v>1</v>
      </c>
      <c r="E560">
        <v>4</v>
      </c>
      <c r="F560">
        <v>4</v>
      </c>
      <c r="G560" t="s">
        <v>9</v>
      </c>
      <c r="H560">
        <v>38</v>
      </c>
      <c r="I560">
        <v>37432</v>
      </c>
      <c r="J560">
        <v>0</v>
      </c>
      <c r="K560" s="3">
        <f>I560*Code!$F$1</f>
        <v>40426.560000000005</v>
      </c>
      <c r="L560" s="2">
        <f t="shared" si="25"/>
        <v>20.521929824561404</v>
      </c>
      <c r="M560">
        <f t="shared" ca="1" si="24"/>
        <v>31</v>
      </c>
      <c r="N560" t="str">
        <f t="shared" si="26"/>
        <v>SO</v>
      </c>
      <c r="O560" t="str">
        <f>VLOOKUP(E560,Code!$A$8:$B$11,2,FALSE)</f>
        <v>Lehrabschluss</v>
      </c>
      <c r="P560" t="str">
        <f>VLOOKUP(I560,Code!$A$29:$B$33,2,TRUE)</f>
        <v>weniger als 50000</v>
      </c>
      <c r="Q560" t="str">
        <f>VLOOKUP(B560,Code!$A$2:$B$3,2,0)</f>
        <v>maennlich</v>
      </c>
    </row>
    <row r="561" spans="1:17" x14ac:dyDescent="0.25">
      <c r="A561">
        <v>864</v>
      </c>
      <c r="B561">
        <v>1</v>
      </c>
      <c r="C561" s="1">
        <v>29704</v>
      </c>
      <c r="D561">
        <v>1</v>
      </c>
      <c r="E561">
        <v>4</v>
      </c>
      <c r="F561">
        <v>4</v>
      </c>
      <c r="G561" t="s">
        <v>9</v>
      </c>
      <c r="H561">
        <v>39</v>
      </c>
      <c r="I561">
        <v>37404</v>
      </c>
      <c r="J561">
        <v>191792</v>
      </c>
      <c r="K561" s="3">
        <f>I561*Code!$F$1</f>
        <v>40396.32</v>
      </c>
      <c r="L561" s="2">
        <f t="shared" si="25"/>
        <v>19.98076923076923</v>
      </c>
      <c r="M561">
        <f t="shared" ca="1" si="24"/>
        <v>34</v>
      </c>
      <c r="N561" t="str">
        <f t="shared" si="26"/>
        <v>SO</v>
      </c>
      <c r="O561" t="str">
        <f>VLOOKUP(E561,Code!$A$8:$B$11,2,FALSE)</f>
        <v>Lehrabschluss</v>
      </c>
      <c r="P561" t="str">
        <f>VLOOKUP(I561,Code!$A$29:$B$33,2,TRUE)</f>
        <v>weniger als 50000</v>
      </c>
      <c r="Q561" t="str">
        <f>VLOOKUP(B561,Code!$A$2:$B$3,2,0)</f>
        <v>maennlich</v>
      </c>
    </row>
    <row r="562" spans="1:17" x14ac:dyDescent="0.25">
      <c r="A562">
        <v>118</v>
      </c>
      <c r="B562">
        <v>1</v>
      </c>
      <c r="C562" s="1">
        <v>31403</v>
      </c>
      <c r="D562">
        <v>1</v>
      </c>
      <c r="E562">
        <v>4</v>
      </c>
      <c r="F562">
        <v>5</v>
      </c>
      <c r="G562" t="s">
        <v>13</v>
      </c>
      <c r="H562">
        <v>40</v>
      </c>
      <c r="I562">
        <v>37380</v>
      </c>
      <c r="J562">
        <v>174000</v>
      </c>
      <c r="K562" s="3">
        <f>I562*Code!$F$1</f>
        <v>40370.400000000001</v>
      </c>
      <c r="L562" s="2">
        <f t="shared" si="25"/>
        <v>19.46875</v>
      </c>
      <c r="M562">
        <f t="shared" ca="1" si="24"/>
        <v>30</v>
      </c>
      <c r="N562" t="str">
        <f t="shared" si="26"/>
        <v>IN</v>
      </c>
      <c r="O562" t="str">
        <f>VLOOKUP(E562,Code!$A$8:$B$11,2,FALSE)</f>
        <v>Lehrabschluss</v>
      </c>
      <c r="P562" t="str">
        <f>VLOOKUP(I562,Code!$A$29:$B$33,2,TRUE)</f>
        <v>weniger als 50000</v>
      </c>
      <c r="Q562" t="str">
        <f>VLOOKUP(B562,Code!$A$2:$B$3,2,0)</f>
        <v>maennlich</v>
      </c>
    </row>
    <row r="563" spans="1:17" x14ac:dyDescent="0.25">
      <c r="A563">
        <v>266</v>
      </c>
      <c r="B563">
        <v>2</v>
      </c>
      <c r="C563" s="1">
        <v>27488</v>
      </c>
      <c r="D563">
        <v>1</v>
      </c>
      <c r="E563">
        <v>2</v>
      </c>
      <c r="F563">
        <v>4</v>
      </c>
      <c r="G563" t="s">
        <v>15</v>
      </c>
      <c r="H563">
        <v>38</v>
      </c>
      <c r="I563">
        <v>37364</v>
      </c>
      <c r="J563">
        <v>4000</v>
      </c>
      <c r="K563" s="3">
        <f>I563*Code!$F$1</f>
        <v>40353.120000000003</v>
      </c>
      <c r="L563" s="2">
        <f t="shared" si="25"/>
        <v>20.484649122807017</v>
      </c>
      <c r="M563">
        <f t="shared" ca="1" si="24"/>
        <v>40</v>
      </c>
      <c r="N563" t="str">
        <f t="shared" si="26"/>
        <v>FI</v>
      </c>
      <c r="O563" t="str">
        <f>VLOOKUP(E563,Code!$A$8:$B$11,2,FALSE)</f>
        <v>Fachhochschulabschluss</v>
      </c>
      <c r="P563" t="str">
        <f>VLOOKUP(I563,Code!$A$29:$B$33,2,TRUE)</f>
        <v>weniger als 50000</v>
      </c>
      <c r="Q563" t="str">
        <f>VLOOKUP(B563,Code!$A$2:$B$3,2,0)</f>
        <v>weiblich</v>
      </c>
    </row>
    <row r="564" spans="1:17" x14ac:dyDescent="0.25">
      <c r="A564">
        <v>1294</v>
      </c>
      <c r="B564">
        <v>2</v>
      </c>
      <c r="C564" s="1">
        <v>26567</v>
      </c>
      <c r="D564">
        <v>1</v>
      </c>
      <c r="E564">
        <v>2</v>
      </c>
      <c r="F564">
        <v>4</v>
      </c>
      <c r="G564" t="s">
        <v>15</v>
      </c>
      <c r="H564">
        <v>39</v>
      </c>
      <c r="I564">
        <v>37252</v>
      </c>
      <c r="J564">
        <v>135001</v>
      </c>
      <c r="K564" s="3">
        <f>I564*Code!$F$1</f>
        <v>40232.160000000003</v>
      </c>
      <c r="L564" s="2">
        <f t="shared" si="25"/>
        <v>19.899572649572651</v>
      </c>
      <c r="M564">
        <f t="shared" ca="1" si="24"/>
        <v>43</v>
      </c>
      <c r="N564" t="str">
        <f t="shared" si="26"/>
        <v>FI</v>
      </c>
      <c r="O564" t="str">
        <f>VLOOKUP(E564,Code!$A$8:$B$11,2,FALSE)</f>
        <v>Fachhochschulabschluss</v>
      </c>
      <c r="P564" t="str">
        <f>VLOOKUP(I564,Code!$A$29:$B$33,2,TRUE)</f>
        <v>weniger als 50000</v>
      </c>
      <c r="Q564" t="str">
        <f>VLOOKUP(B564,Code!$A$2:$B$3,2,0)</f>
        <v>weiblich</v>
      </c>
    </row>
    <row r="565" spans="1:17" x14ac:dyDescent="0.25">
      <c r="A565">
        <v>1137</v>
      </c>
      <c r="B565">
        <v>1</v>
      </c>
      <c r="C565" s="1">
        <v>28515</v>
      </c>
      <c r="D565">
        <v>1</v>
      </c>
      <c r="E565">
        <v>2</v>
      </c>
      <c r="F565">
        <v>4</v>
      </c>
      <c r="G565" t="s">
        <v>9</v>
      </c>
      <c r="H565">
        <v>40</v>
      </c>
      <c r="I565">
        <v>37240</v>
      </c>
      <c r="J565">
        <v>133104</v>
      </c>
      <c r="K565" s="3">
        <f>I565*Code!$F$1</f>
        <v>40219.200000000004</v>
      </c>
      <c r="L565" s="2">
        <f t="shared" si="25"/>
        <v>19.395833333333332</v>
      </c>
      <c r="M565">
        <f t="shared" ca="1" si="24"/>
        <v>38</v>
      </c>
      <c r="N565" t="str">
        <f t="shared" si="26"/>
        <v>SO</v>
      </c>
      <c r="O565" t="str">
        <f>VLOOKUP(E565,Code!$A$8:$B$11,2,FALSE)</f>
        <v>Fachhochschulabschluss</v>
      </c>
      <c r="P565" t="str">
        <f>VLOOKUP(I565,Code!$A$29:$B$33,2,TRUE)</f>
        <v>weniger als 50000</v>
      </c>
      <c r="Q565" t="str">
        <f>VLOOKUP(B565,Code!$A$2:$B$3,2,0)</f>
        <v>maennlich</v>
      </c>
    </row>
    <row r="566" spans="1:17" x14ac:dyDescent="0.25">
      <c r="A566">
        <v>1311</v>
      </c>
      <c r="B566">
        <v>1</v>
      </c>
      <c r="C566" s="1">
        <v>25381</v>
      </c>
      <c r="D566">
        <v>1</v>
      </c>
      <c r="E566">
        <v>4</v>
      </c>
      <c r="F566">
        <v>5</v>
      </c>
      <c r="G566" t="s">
        <v>13</v>
      </c>
      <c r="H566">
        <v>40</v>
      </c>
      <c r="I566">
        <v>37120</v>
      </c>
      <c r="J566">
        <v>176000</v>
      </c>
      <c r="K566" s="3">
        <f>I566*Code!$F$1</f>
        <v>40089.600000000006</v>
      </c>
      <c r="L566" s="2">
        <f t="shared" si="25"/>
        <v>19.333333333333332</v>
      </c>
      <c r="M566">
        <f t="shared" ca="1" si="24"/>
        <v>46</v>
      </c>
      <c r="N566" t="str">
        <f t="shared" si="26"/>
        <v>IN</v>
      </c>
      <c r="O566" t="str">
        <f>VLOOKUP(E566,Code!$A$8:$B$11,2,FALSE)</f>
        <v>Lehrabschluss</v>
      </c>
      <c r="P566" t="str">
        <f>VLOOKUP(I566,Code!$A$29:$B$33,2,TRUE)</f>
        <v>weniger als 50000</v>
      </c>
      <c r="Q566" t="str">
        <f>VLOOKUP(B566,Code!$A$2:$B$3,2,0)</f>
        <v>maennlich</v>
      </c>
    </row>
    <row r="567" spans="1:17" x14ac:dyDescent="0.25">
      <c r="A567">
        <v>62</v>
      </c>
      <c r="B567">
        <v>2</v>
      </c>
      <c r="C567" s="1">
        <v>31105</v>
      </c>
      <c r="D567">
        <v>1</v>
      </c>
      <c r="E567">
        <v>3</v>
      </c>
      <c r="F567">
        <v>4</v>
      </c>
      <c r="G567" t="s">
        <v>9</v>
      </c>
      <c r="H567">
        <v>40</v>
      </c>
      <c r="I567">
        <v>36984</v>
      </c>
      <c r="J567">
        <v>26005</v>
      </c>
      <c r="K567" s="3">
        <f>I567*Code!$F$1</f>
        <v>39942.720000000001</v>
      </c>
      <c r="L567" s="2">
        <f t="shared" si="25"/>
        <v>19.262499999999999</v>
      </c>
      <c r="M567">
        <f t="shared" ca="1" si="24"/>
        <v>31</v>
      </c>
      <c r="N567" t="str">
        <f t="shared" si="26"/>
        <v>SO</v>
      </c>
      <c r="O567" t="str">
        <f>VLOOKUP(E567,Code!$A$8:$B$11,2,FALSE)</f>
        <v>Meister</v>
      </c>
      <c r="P567" t="str">
        <f>VLOOKUP(I567,Code!$A$29:$B$33,2,TRUE)</f>
        <v>weniger als 50000</v>
      </c>
      <c r="Q567" t="str">
        <f>VLOOKUP(B567,Code!$A$2:$B$3,2,0)</f>
        <v>weiblich</v>
      </c>
    </row>
    <row r="568" spans="1:17" x14ac:dyDescent="0.25">
      <c r="A568">
        <v>1301</v>
      </c>
      <c r="B568">
        <v>2</v>
      </c>
      <c r="C568" s="1">
        <v>33997</v>
      </c>
      <c r="D568">
        <v>1</v>
      </c>
      <c r="E568">
        <v>4</v>
      </c>
      <c r="F568">
        <v>5</v>
      </c>
      <c r="G568" t="s">
        <v>16</v>
      </c>
      <c r="H568">
        <v>40</v>
      </c>
      <c r="I568">
        <v>36972</v>
      </c>
      <c r="J568">
        <v>24098</v>
      </c>
      <c r="K568" s="3">
        <f>I568*Code!$F$1</f>
        <v>39929.760000000002</v>
      </c>
      <c r="L568" s="2">
        <f t="shared" si="25"/>
        <v>19.256250000000001</v>
      </c>
      <c r="M568">
        <f t="shared" ca="1" si="24"/>
        <v>23</v>
      </c>
      <c r="N568" t="str">
        <f t="shared" si="26"/>
        <v>IN</v>
      </c>
      <c r="O568" t="str">
        <f>VLOOKUP(E568,Code!$A$8:$B$11,2,FALSE)</f>
        <v>Lehrabschluss</v>
      </c>
      <c r="P568" t="str">
        <f>VLOOKUP(I568,Code!$A$29:$B$33,2,TRUE)</f>
        <v>weniger als 50000</v>
      </c>
      <c r="Q568" t="str">
        <f>VLOOKUP(B568,Code!$A$2:$B$3,2,0)</f>
        <v>weiblich</v>
      </c>
    </row>
    <row r="569" spans="1:17" x14ac:dyDescent="0.25">
      <c r="A569">
        <v>1085</v>
      </c>
      <c r="B569">
        <v>1</v>
      </c>
      <c r="C569" s="1">
        <v>19098</v>
      </c>
      <c r="D569">
        <v>1</v>
      </c>
      <c r="E569">
        <v>1</v>
      </c>
      <c r="F569">
        <v>4</v>
      </c>
      <c r="G569" t="s">
        <v>11</v>
      </c>
      <c r="H569">
        <v>40</v>
      </c>
      <c r="I569">
        <v>36908</v>
      </c>
      <c r="J569">
        <v>180497</v>
      </c>
      <c r="K569" s="3">
        <f>I569*Code!$F$1</f>
        <v>39860.639999999999</v>
      </c>
      <c r="L569" s="2">
        <f t="shared" si="25"/>
        <v>19.222916666666666</v>
      </c>
      <c r="M569">
        <f t="shared" ca="1" si="24"/>
        <v>63</v>
      </c>
      <c r="N569" t="str">
        <f t="shared" si="26"/>
        <v>IT</v>
      </c>
      <c r="O569" t="str">
        <f>VLOOKUP(E569,Code!$A$8:$B$11,2,FALSE)</f>
        <v>Hochschulabschluss</v>
      </c>
      <c r="P569" t="str">
        <f>VLOOKUP(I569,Code!$A$29:$B$33,2,TRUE)</f>
        <v>weniger als 50000</v>
      </c>
      <c r="Q569" t="str">
        <f>VLOOKUP(B569,Code!$A$2:$B$3,2,0)</f>
        <v>maennlich</v>
      </c>
    </row>
    <row r="570" spans="1:17" x14ac:dyDescent="0.25">
      <c r="A570">
        <v>369</v>
      </c>
      <c r="B570">
        <v>1</v>
      </c>
      <c r="C570" s="1">
        <v>26894</v>
      </c>
      <c r="D570">
        <v>1</v>
      </c>
      <c r="E570">
        <v>4</v>
      </c>
      <c r="F570">
        <v>4</v>
      </c>
      <c r="G570" t="s">
        <v>14</v>
      </c>
      <c r="H570">
        <v>60</v>
      </c>
      <c r="I570">
        <v>36884</v>
      </c>
      <c r="J570">
        <v>24504</v>
      </c>
      <c r="K570" s="3">
        <f>I570*Code!$F$1</f>
        <v>39834.720000000001</v>
      </c>
      <c r="L570" s="2">
        <f t="shared" si="25"/>
        <v>12.806944444444444</v>
      </c>
      <c r="M570">
        <f t="shared" ca="1" si="24"/>
        <v>42</v>
      </c>
      <c r="N570" t="str">
        <f t="shared" si="26"/>
        <v>CO</v>
      </c>
      <c r="O570" t="str">
        <f>VLOOKUP(E570,Code!$A$8:$B$11,2,FALSE)</f>
        <v>Lehrabschluss</v>
      </c>
      <c r="P570" t="str">
        <f>VLOOKUP(I570,Code!$A$29:$B$33,2,TRUE)</f>
        <v>weniger als 50000</v>
      </c>
      <c r="Q570" t="str">
        <f>VLOOKUP(B570,Code!$A$2:$B$3,2,0)</f>
        <v>maennlich</v>
      </c>
    </row>
    <row r="571" spans="1:17" x14ac:dyDescent="0.25">
      <c r="A571">
        <v>1200</v>
      </c>
      <c r="B571">
        <v>2</v>
      </c>
      <c r="C571" s="1">
        <v>20833</v>
      </c>
      <c r="D571">
        <v>1</v>
      </c>
      <c r="E571">
        <v>4</v>
      </c>
      <c r="F571">
        <v>4</v>
      </c>
      <c r="G571" t="s">
        <v>19</v>
      </c>
      <c r="H571">
        <v>34</v>
      </c>
      <c r="I571">
        <v>36852</v>
      </c>
      <c r="J571">
        <v>10991</v>
      </c>
      <c r="K571" s="3">
        <f>I571*Code!$F$1</f>
        <v>39800.160000000003</v>
      </c>
      <c r="L571" s="2">
        <f t="shared" si="25"/>
        <v>22.580882352941178</v>
      </c>
      <c r="M571">
        <f t="shared" ca="1" si="24"/>
        <v>59</v>
      </c>
      <c r="N571" t="str">
        <f t="shared" si="26"/>
        <v>FI</v>
      </c>
      <c r="O571" t="str">
        <f>VLOOKUP(E571,Code!$A$8:$B$11,2,FALSE)</f>
        <v>Lehrabschluss</v>
      </c>
      <c r="P571" t="str">
        <f>VLOOKUP(I571,Code!$A$29:$B$33,2,TRUE)</f>
        <v>weniger als 50000</v>
      </c>
      <c r="Q571" t="str">
        <f>VLOOKUP(B571,Code!$A$2:$B$3,2,0)</f>
        <v>weiblich</v>
      </c>
    </row>
    <row r="572" spans="1:17" x14ac:dyDescent="0.25">
      <c r="A572">
        <v>1343</v>
      </c>
      <c r="B572">
        <v>2</v>
      </c>
      <c r="C572" s="1">
        <v>21231</v>
      </c>
      <c r="D572">
        <v>1</v>
      </c>
      <c r="E572">
        <v>2</v>
      </c>
      <c r="F572">
        <v>4</v>
      </c>
      <c r="G572" t="s">
        <v>20</v>
      </c>
      <c r="H572">
        <v>38</v>
      </c>
      <c r="I572">
        <v>36748</v>
      </c>
      <c r="J572">
        <v>55229</v>
      </c>
      <c r="K572" s="3">
        <f>I572*Code!$F$1</f>
        <v>39687.840000000004</v>
      </c>
      <c r="L572" s="2">
        <f t="shared" si="25"/>
        <v>20.146929824561404</v>
      </c>
      <c r="M572">
        <f t="shared" ca="1" si="24"/>
        <v>58</v>
      </c>
      <c r="N572" t="str">
        <f t="shared" si="26"/>
        <v>IT</v>
      </c>
      <c r="O572" t="str">
        <f>VLOOKUP(E572,Code!$A$8:$B$11,2,FALSE)</f>
        <v>Fachhochschulabschluss</v>
      </c>
      <c r="P572" t="str">
        <f>VLOOKUP(I572,Code!$A$29:$B$33,2,TRUE)</f>
        <v>weniger als 50000</v>
      </c>
      <c r="Q572" t="str">
        <f>VLOOKUP(B572,Code!$A$2:$B$3,2,0)</f>
        <v>weiblich</v>
      </c>
    </row>
    <row r="573" spans="1:17" x14ac:dyDescent="0.25">
      <c r="A573">
        <v>244</v>
      </c>
      <c r="B573">
        <v>2</v>
      </c>
      <c r="C573" s="1">
        <v>24763</v>
      </c>
      <c r="D573">
        <v>1</v>
      </c>
      <c r="E573">
        <v>2</v>
      </c>
      <c r="F573">
        <v>3</v>
      </c>
      <c r="G573" t="s">
        <v>10</v>
      </c>
      <c r="H573">
        <v>38</v>
      </c>
      <c r="I573">
        <v>36740</v>
      </c>
      <c r="J573">
        <v>35230</v>
      </c>
      <c r="K573" s="3">
        <f>I573*Code!$F$1</f>
        <v>39679.200000000004</v>
      </c>
      <c r="L573" s="2">
        <f t="shared" si="25"/>
        <v>20.142543859649123</v>
      </c>
      <c r="M573">
        <f t="shared" ca="1" si="24"/>
        <v>48</v>
      </c>
      <c r="N573" t="str">
        <f t="shared" si="26"/>
        <v>ÖF</v>
      </c>
      <c r="O573" t="str">
        <f>VLOOKUP(E573,Code!$A$8:$B$11,2,FALSE)</f>
        <v>Fachhochschulabschluss</v>
      </c>
      <c r="P573" t="str">
        <f>VLOOKUP(I573,Code!$A$29:$B$33,2,TRUE)</f>
        <v>weniger als 50000</v>
      </c>
      <c r="Q573" t="str">
        <f>VLOOKUP(B573,Code!$A$2:$B$3,2,0)</f>
        <v>weiblich</v>
      </c>
    </row>
    <row r="574" spans="1:17" x14ac:dyDescent="0.25">
      <c r="A574">
        <v>1215</v>
      </c>
      <c r="B574">
        <v>2</v>
      </c>
      <c r="C574" s="1">
        <v>19259</v>
      </c>
      <c r="D574">
        <v>1</v>
      </c>
      <c r="E574">
        <v>1</v>
      </c>
      <c r="F574">
        <v>2</v>
      </c>
      <c r="G574" t="s">
        <v>9</v>
      </c>
      <c r="H574">
        <v>60</v>
      </c>
      <c r="I574">
        <v>36716</v>
      </c>
      <c r="J574">
        <v>103000</v>
      </c>
      <c r="K574" s="3">
        <f>I574*Code!$F$1</f>
        <v>39653.280000000006</v>
      </c>
      <c r="L574" s="2">
        <f t="shared" si="25"/>
        <v>12.748611111111112</v>
      </c>
      <c r="M574">
        <f t="shared" ca="1" si="24"/>
        <v>63</v>
      </c>
      <c r="N574" t="str">
        <f t="shared" si="26"/>
        <v>SO</v>
      </c>
      <c r="O574" t="str">
        <f>VLOOKUP(E574,Code!$A$8:$B$11,2,FALSE)</f>
        <v>Hochschulabschluss</v>
      </c>
      <c r="P574" t="str">
        <f>VLOOKUP(I574,Code!$A$29:$B$33,2,TRUE)</f>
        <v>weniger als 50000</v>
      </c>
      <c r="Q574" t="str">
        <f>VLOOKUP(B574,Code!$A$2:$B$3,2,0)</f>
        <v>weiblich</v>
      </c>
    </row>
    <row r="575" spans="1:17" x14ac:dyDescent="0.25">
      <c r="A575">
        <v>1111</v>
      </c>
      <c r="B575">
        <v>1</v>
      </c>
      <c r="C575" s="1">
        <v>28203</v>
      </c>
      <c r="D575">
        <v>1</v>
      </c>
      <c r="E575">
        <v>3</v>
      </c>
      <c r="F575">
        <v>4</v>
      </c>
      <c r="G575" t="s">
        <v>19</v>
      </c>
      <c r="H575">
        <v>40</v>
      </c>
      <c r="I575">
        <v>36648</v>
      </c>
      <c r="J575">
        <v>55000</v>
      </c>
      <c r="K575" s="3">
        <f>I575*Code!$F$1</f>
        <v>39579.840000000004</v>
      </c>
      <c r="L575" s="2">
        <f t="shared" si="25"/>
        <v>19.087499999999999</v>
      </c>
      <c r="M575">
        <f t="shared" ca="1" si="24"/>
        <v>38</v>
      </c>
      <c r="N575" t="str">
        <f t="shared" si="26"/>
        <v>FI</v>
      </c>
      <c r="O575" t="str">
        <f>VLOOKUP(E575,Code!$A$8:$B$11,2,FALSE)</f>
        <v>Meister</v>
      </c>
      <c r="P575" t="str">
        <f>VLOOKUP(I575,Code!$A$29:$B$33,2,TRUE)</f>
        <v>weniger als 50000</v>
      </c>
      <c r="Q575" t="str">
        <f>VLOOKUP(B575,Code!$A$2:$B$3,2,0)</f>
        <v>maennlich</v>
      </c>
    </row>
    <row r="576" spans="1:17" x14ac:dyDescent="0.25">
      <c r="A576">
        <v>878</v>
      </c>
      <c r="B576">
        <v>1</v>
      </c>
      <c r="C576" s="1">
        <v>27261</v>
      </c>
      <c r="D576">
        <v>1</v>
      </c>
      <c r="E576">
        <v>4</v>
      </c>
      <c r="F576">
        <v>4</v>
      </c>
      <c r="G576" t="s">
        <v>9</v>
      </c>
      <c r="H576">
        <v>40</v>
      </c>
      <c r="I576">
        <v>36632</v>
      </c>
      <c r="J576">
        <v>3761</v>
      </c>
      <c r="K576" s="3">
        <f>I576*Code!$F$1</f>
        <v>39562.560000000005</v>
      </c>
      <c r="L576" s="2">
        <f t="shared" si="25"/>
        <v>19.079166666666666</v>
      </c>
      <c r="M576">
        <f t="shared" ca="1" si="24"/>
        <v>41</v>
      </c>
      <c r="N576" t="str">
        <f t="shared" si="26"/>
        <v>SO</v>
      </c>
      <c r="O576" t="str">
        <f>VLOOKUP(E576,Code!$A$8:$B$11,2,FALSE)</f>
        <v>Lehrabschluss</v>
      </c>
      <c r="P576" t="str">
        <f>VLOOKUP(I576,Code!$A$29:$B$33,2,TRUE)</f>
        <v>weniger als 50000</v>
      </c>
      <c r="Q576" t="str">
        <f>VLOOKUP(B576,Code!$A$2:$B$3,2,0)</f>
        <v>maennlich</v>
      </c>
    </row>
    <row r="577" spans="1:17" x14ac:dyDescent="0.25">
      <c r="A577">
        <v>270</v>
      </c>
      <c r="B577">
        <v>2</v>
      </c>
      <c r="C577" s="1">
        <v>24745</v>
      </c>
      <c r="D577">
        <v>1</v>
      </c>
      <c r="E577">
        <v>4</v>
      </c>
      <c r="F577">
        <v>4</v>
      </c>
      <c r="G577" t="s">
        <v>20</v>
      </c>
      <c r="H577">
        <v>38</v>
      </c>
      <c r="I577">
        <v>36624</v>
      </c>
      <c r="J577">
        <v>15141</v>
      </c>
      <c r="K577" s="3">
        <f>I577*Code!$F$1</f>
        <v>39553.920000000006</v>
      </c>
      <c r="L577" s="2">
        <f t="shared" si="25"/>
        <v>20.078947368421051</v>
      </c>
      <c r="M577">
        <f t="shared" ca="1" si="24"/>
        <v>48</v>
      </c>
      <c r="N577" t="str">
        <f t="shared" si="26"/>
        <v>IT</v>
      </c>
      <c r="O577" t="str">
        <f>VLOOKUP(E577,Code!$A$8:$B$11,2,FALSE)</f>
        <v>Lehrabschluss</v>
      </c>
      <c r="P577" t="str">
        <f>VLOOKUP(I577,Code!$A$29:$B$33,2,TRUE)</f>
        <v>weniger als 50000</v>
      </c>
      <c r="Q577" t="str">
        <f>VLOOKUP(B577,Code!$A$2:$B$3,2,0)</f>
        <v>weiblich</v>
      </c>
    </row>
    <row r="578" spans="1:17" x14ac:dyDescent="0.25">
      <c r="A578">
        <v>538</v>
      </c>
      <c r="B578">
        <v>1</v>
      </c>
      <c r="C578" s="1">
        <v>20427</v>
      </c>
      <c r="D578">
        <v>1</v>
      </c>
      <c r="E578">
        <v>4</v>
      </c>
      <c r="F578">
        <v>4</v>
      </c>
      <c r="G578" t="s">
        <v>15</v>
      </c>
      <c r="H578">
        <v>38</v>
      </c>
      <c r="I578">
        <v>36612</v>
      </c>
      <c r="J578">
        <v>4622</v>
      </c>
      <c r="K578" s="3">
        <f>I578*Code!$F$1</f>
        <v>39540.959999999999</v>
      </c>
      <c r="L578" s="2">
        <f t="shared" si="25"/>
        <v>20.07236842105263</v>
      </c>
      <c r="M578">
        <f t="shared" ref="M578:M641" ca="1" si="27">ROUNDDOWN(YEARFRAC(C578,TODAY(),1),0)</f>
        <v>60</v>
      </c>
      <c r="N578" t="str">
        <f t="shared" si="26"/>
        <v>FI</v>
      </c>
      <c r="O578" t="str">
        <f>VLOOKUP(E578,Code!$A$8:$B$11,2,FALSE)</f>
        <v>Lehrabschluss</v>
      </c>
      <c r="P578" t="str">
        <f>VLOOKUP(I578,Code!$A$29:$B$33,2,TRUE)</f>
        <v>weniger als 50000</v>
      </c>
      <c r="Q578" t="str">
        <f>VLOOKUP(B578,Code!$A$2:$B$3,2,0)</f>
        <v>maennlich</v>
      </c>
    </row>
    <row r="579" spans="1:17" x14ac:dyDescent="0.25">
      <c r="A579">
        <v>119</v>
      </c>
      <c r="B579">
        <v>2</v>
      </c>
      <c r="C579" s="1">
        <v>24914</v>
      </c>
      <c r="D579">
        <v>1</v>
      </c>
      <c r="E579">
        <v>2</v>
      </c>
      <c r="F579">
        <v>3</v>
      </c>
      <c r="G579" t="s">
        <v>10</v>
      </c>
      <c r="H579">
        <v>35</v>
      </c>
      <c r="I579">
        <v>36552</v>
      </c>
      <c r="J579">
        <v>28600</v>
      </c>
      <c r="K579" s="3">
        <f>I579*Code!$F$1</f>
        <v>39476.160000000003</v>
      </c>
      <c r="L579" s="2">
        <f t="shared" ref="L579:L642" si="28">IF(H579&gt;0,I579/(12*4*H579),0)</f>
        <v>21.757142857142856</v>
      </c>
      <c r="M579">
        <f t="shared" ca="1" si="27"/>
        <v>47</v>
      </c>
      <c r="N579" t="str">
        <f t="shared" ref="N579:N642" si="29">MID(G579,2,2)</f>
        <v>ÖF</v>
      </c>
      <c r="O579" t="str">
        <f>VLOOKUP(E579,Code!$A$8:$B$11,2,FALSE)</f>
        <v>Fachhochschulabschluss</v>
      </c>
      <c r="P579" t="str">
        <f>VLOOKUP(I579,Code!$A$29:$B$33,2,TRUE)</f>
        <v>weniger als 50000</v>
      </c>
      <c r="Q579" t="str">
        <f>VLOOKUP(B579,Code!$A$2:$B$3,2,0)</f>
        <v>weiblich</v>
      </c>
    </row>
    <row r="580" spans="1:17" x14ac:dyDescent="0.25">
      <c r="A580">
        <v>993</v>
      </c>
      <c r="B580">
        <v>1</v>
      </c>
      <c r="C580" s="1">
        <v>30032</v>
      </c>
      <c r="D580">
        <v>1</v>
      </c>
      <c r="E580">
        <v>3</v>
      </c>
      <c r="F580">
        <v>5</v>
      </c>
      <c r="G580" t="s">
        <v>16</v>
      </c>
      <c r="H580">
        <v>39</v>
      </c>
      <c r="I580">
        <v>36548</v>
      </c>
      <c r="J580">
        <v>283709</v>
      </c>
      <c r="K580" s="3">
        <f>I580*Code!$F$1</f>
        <v>39471.840000000004</v>
      </c>
      <c r="L580" s="2">
        <f t="shared" si="28"/>
        <v>19.523504273504273</v>
      </c>
      <c r="M580">
        <f t="shared" ca="1" si="27"/>
        <v>33</v>
      </c>
      <c r="N580" t="str">
        <f t="shared" si="29"/>
        <v>IN</v>
      </c>
      <c r="O580" t="str">
        <f>VLOOKUP(E580,Code!$A$8:$B$11,2,FALSE)</f>
        <v>Meister</v>
      </c>
      <c r="P580" t="str">
        <f>VLOOKUP(I580,Code!$A$29:$B$33,2,TRUE)</f>
        <v>weniger als 50000</v>
      </c>
      <c r="Q580" t="str">
        <f>VLOOKUP(B580,Code!$A$2:$B$3,2,0)</f>
        <v>maennlich</v>
      </c>
    </row>
    <row r="581" spans="1:17" x14ac:dyDescent="0.25">
      <c r="A581">
        <v>1104</v>
      </c>
      <c r="B581">
        <v>2</v>
      </c>
      <c r="C581" s="1">
        <v>24813</v>
      </c>
      <c r="D581">
        <v>1</v>
      </c>
      <c r="E581">
        <v>3</v>
      </c>
      <c r="F581">
        <v>3</v>
      </c>
      <c r="G581" t="s">
        <v>10</v>
      </c>
      <c r="H581">
        <v>37</v>
      </c>
      <c r="I581">
        <v>36416</v>
      </c>
      <c r="J581">
        <v>-5050</v>
      </c>
      <c r="K581" s="3">
        <f>I581*Code!$F$1</f>
        <v>39329.280000000006</v>
      </c>
      <c r="L581" s="2">
        <f t="shared" si="28"/>
        <v>20.504504504504503</v>
      </c>
      <c r="M581">
        <f t="shared" ca="1" si="27"/>
        <v>48</v>
      </c>
      <c r="N581" t="str">
        <f t="shared" si="29"/>
        <v>ÖF</v>
      </c>
      <c r="O581" t="str">
        <f>VLOOKUP(E581,Code!$A$8:$B$11,2,FALSE)</f>
        <v>Meister</v>
      </c>
      <c r="P581" t="str">
        <f>VLOOKUP(I581,Code!$A$29:$B$33,2,TRUE)</f>
        <v>weniger als 50000</v>
      </c>
      <c r="Q581" t="str">
        <f>VLOOKUP(B581,Code!$A$2:$B$3,2,0)</f>
        <v>weiblich</v>
      </c>
    </row>
    <row r="582" spans="1:17" x14ac:dyDescent="0.25">
      <c r="A582">
        <v>1327</v>
      </c>
      <c r="B582">
        <v>1</v>
      </c>
      <c r="C582" s="1">
        <v>32764</v>
      </c>
      <c r="D582">
        <v>1</v>
      </c>
      <c r="E582">
        <v>3</v>
      </c>
      <c r="F582">
        <v>5</v>
      </c>
      <c r="G582" t="s">
        <v>16</v>
      </c>
      <c r="H582">
        <v>40</v>
      </c>
      <c r="I582">
        <v>36408</v>
      </c>
      <c r="J582">
        <v>60000</v>
      </c>
      <c r="K582" s="3">
        <f>I582*Code!$F$1</f>
        <v>39320.639999999999</v>
      </c>
      <c r="L582" s="2">
        <f t="shared" si="28"/>
        <v>18.962499999999999</v>
      </c>
      <c r="M582">
        <f t="shared" ca="1" si="27"/>
        <v>26</v>
      </c>
      <c r="N582" t="str">
        <f t="shared" si="29"/>
        <v>IN</v>
      </c>
      <c r="O582" t="str">
        <f>VLOOKUP(E582,Code!$A$8:$B$11,2,FALSE)</f>
        <v>Meister</v>
      </c>
      <c r="P582" t="str">
        <f>VLOOKUP(I582,Code!$A$29:$B$33,2,TRUE)</f>
        <v>weniger als 50000</v>
      </c>
      <c r="Q582" t="str">
        <f>VLOOKUP(B582,Code!$A$2:$B$3,2,0)</f>
        <v>maennlich</v>
      </c>
    </row>
    <row r="583" spans="1:17" x14ac:dyDescent="0.25">
      <c r="A583">
        <v>486</v>
      </c>
      <c r="B583">
        <v>2</v>
      </c>
      <c r="C583" s="1">
        <v>28477</v>
      </c>
      <c r="D583">
        <v>1</v>
      </c>
      <c r="E583">
        <v>4</v>
      </c>
      <c r="F583">
        <v>4</v>
      </c>
      <c r="G583" t="s">
        <v>20</v>
      </c>
      <c r="H583">
        <v>40</v>
      </c>
      <c r="I583">
        <v>36348</v>
      </c>
      <c r="J583">
        <v>255188</v>
      </c>
      <c r="K583" s="3">
        <f>I583*Code!$F$1</f>
        <v>39255.840000000004</v>
      </c>
      <c r="L583" s="2">
        <f t="shared" si="28"/>
        <v>18.931249999999999</v>
      </c>
      <c r="M583">
        <f t="shared" ca="1" si="27"/>
        <v>38</v>
      </c>
      <c r="N583" t="str">
        <f t="shared" si="29"/>
        <v>IT</v>
      </c>
      <c r="O583" t="str">
        <f>VLOOKUP(E583,Code!$A$8:$B$11,2,FALSE)</f>
        <v>Lehrabschluss</v>
      </c>
      <c r="P583" t="str">
        <f>VLOOKUP(I583,Code!$A$29:$B$33,2,TRUE)</f>
        <v>weniger als 50000</v>
      </c>
      <c r="Q583" t="str">
        <f>VLOOKUP(B583,Code!$A$2:$B$3,2,0)</f>
        <v>weiblich</v>
      </c>
    </row>
    <row r="584" spans="1:17" x14ac:dyDescent="0.25">
      <c r="A584">
        <v>1214</v>
      </c>
      <c r="B584">
        <v>1</v>
      </c>
      <c r="C584" s="1">
        <v>27922</v>
      </c>
      <c r="D584">
        <v>1</v>
      </c>
      <c r="E584">
        <v>3</v>
      </c>
      <c r="F584">
        <v>4</v>
      </c>
      <c r="G584" t="s">
        <v>9</v>
      </c>
      <c r="H584">
        <v>40</v>
      </c>
      <c r="I584">
        <v>36336</v>
      </c>
      <c r="J584">
        <v>19500</v>
      </c>
      <c r="K584" s="3">
        <f>I584*Code!$F$1</f>
        <v>39242.880000000005</v>
      </c>
      <c r="L584" s="2">
        <f t="shared" si="28"/>
        <v>18.925000000000001</v>
      </c>
      <c r="M584">
        <f t="shared" ca="1" si="27"/>
        <v>39</v>
      </c>
      <c r="N584" t="str">
        <f t="shared" si="29"/>
        <v>SO</v>
      </c>
      <c r="O584" t="str">
        <f>VLOOKUP(E584,Code!$A$8:$B$11,2,FALSE)</f>
        <v>Meister</v>
      </c>
      <c r="P584" t="str">
        <f>VLOOKUP(I584,Code!$A$29:$B$33,2,TRUE)</f>
        <v>weniger als 50000</v>
      </c>
      <c r="Q584" t="str">
        <f>VLOOKUP(B584,Code!$A$2:$B$3,2,0)</f>
        <v>maennlich</v>
      </c>
    </row>
    <row r="585" spans="1:17" x14ac:dyDescent="0.25">
      <c r="A585">
        <v>688</v>
      </c>
      <c r="B585">
        <v>2</v>
      </c>
      <c r="C585" s="1">
        <v>27862</v>
      </c>
      <c r="D585">
        <v>1</v>
      </c>
      <c r="E585">
        <v>2</v>
      </c>
      <c r="F585">
        <v>3</v>
      </c>
      <c r="G585" t="s">
        <v>10</v>
      </c>
      <c r="H585">
        <v>41</v>
      </c>
      <c r="I585">
        <v>36308</v>
      </c>
      <c r="J585">
        <v>153891</v>
      </c>
      <c r="K585" s="3">
        <f>I585*Code!$F$1</f>
        <v>39212.639999999999</v>
      </c>
      <c r="L585" s="2">
        <f t="shared" si="28"/>
        <v>18.449186991869919</v>
      </c>
      <c r="M585">
        <f t="shared" ca="1" si="27"/>
        <v>39</v>
      </c>
      <c r="N585" t="str">
        <f t="shared" si="29"/>
        <v>ÖF</v>
      </c>
      <c r="O585" t="str">
        <f>VLOOKUP(E585,Code!$A$8:$B$11,2,FALSE)</f>
        <v>Fachhochschulabschluss</v>
      </c>
      <c r="P585" t="str">
        <f>VLOOKUP(I585,Code!$A$29:$B$33,2,TRUE)</f>
        <v>weniger als 50000</v>
      </c>
      <c r="Q585" t="str">
        <f>VLOOKUP(B585,Code!$A$2:$B$3,2,0)</f>
        <v>weiblich</v>
      </c>
    </row>
    <row r="586" spans="1:17" x14ac:dyDescent="0.25">
      <c r="A586">
        <v>560</v>
      </c>
      <c r="B586">
        <v>1</v>
      </c>
      <c r="C586" s="1">
        <v>29164</v>
      </c>
      <c r="D586">
        <v>1</v>
      </c>
      <c r="E586">
        <v>4</v>
      </c>
      <c r="F586">
        <v>4</v>
      </c>
      <c r="G586" t="s">
        <v>20</v>
      </c>
      <c r="H586">
        <v>38</v>
      </c>
      <c r="I586">
        <v>36304</v>
      </c>
      <c r="J586">
        <v>1500</v>
      </c>
      <c r="K586" s="3">
        <f>I586*Code!$F$1</f>
        <v>39208.32</v>
      </c>
      <c r="L586" s="2">
        <f t="shared" si="28"/>
        <v>19.903508771929825</v>
      </c>
      <c r="M586">
        <f t="shared" ca="1" si="27"/>
        <v>36</v>
      </c>
      <c r="N586" t="str">
        <f t="shared" si="29"/>
        <v>IT</v>
      </c>
      <c r="O586" t="str">
        <f>VLOOKUP(E586,Code!$A$8:$B$11,2,FALSE)</f>
        <v>Lehrabschluss</v>
      </c>
      <c r="P586" t="str">
        <f>VLOOKUP(I586,Code!$A$29:$B$33,2,TRUE)</f>
        <v>weniger als 50000</v>
      </c>
      <c r="Q586" t="str">
        <f>VLOOKUP(B586,Code!$A$2:$B$3,2,0)</f>
        <v>maennlich</v>
      </c>
    </row>
    <row r="587" spans="1:17" x14ac:dyDescent="0.25">
      <c r="A587">
        <v>110</v>
      </c>
      <c r="B587">
        <v>1</v>
      </c>
      <c r="C587" s="1">
        <v>21937</v>
      </c>
      <c r="D587">
        <v>1</v>
      </c>
      <c r="E587">
        <v>4</v>
      </c>
      <c r="F587">
        <v>5</v>
      </c>
      <c r="G587" t="s">
        <v>16</v>
      </c>
      <c r="H587">
        <v>37</v>
      </c>
      <c r="I587">
        <v>36128</v>
      </c>
      <c r="J587">
        <v>172936</v>
      </c>
      <c r="K587" s="3">
        <f>I587*Code!$F$1</f>
        <v>39018.240000000005</v>
      </c>
      <c r="L587" s="2">
        <f t="shared" si="28"/>
        <v>20.342342342342342</v>
      </c>
      <c r="M587">
        <f t="shared" ca="1" si="27"/>
        <v>56</v>
      </c>
      <c r="N587" t="str">
        <f t="shared" si="29"/>
        <v>IN</v>
      </c>
      <c r="O587" t="str">
        <f>VLOOKUP(E587,Code!$A$8:$B$11,2,FALSE)</f>
        <v>Lehrabschluss</v>
      </c>
      <c r="P587" t="str">
        <f>VLOOKUP(I587,Code!$A$29:$B$33,2,TRUE)</f>
        <v>weniger als 50000</v>
      </c>
      <c r="Q587" t="str">
        <f>VLOOKUP(B587,Code!$A$2:$B$3,2,0)</f>
        <v>maennlich</v>
      </c>
    </row>
    <row r="588" spans="1:17" x14ac:dyDescent="0.25">
      <c r="A588">
        <v>758</v>
      </c>
      <c r="B588">
        <v>2</v>
      </c>
      <c r="C588" s="1">
        <v>23458</v>
      </c>
      <c r="D588">
        <v>1</v>
      </c>
      <c r="E588">
        <v>4</v>
      </c>
      <c r="F588">
        <v>4</v>
      </c>
      <c r="G588" t="s">
        <v>14</v>
      </c>
      <c r="H588">
        <v>30</v>
      </c>
      <c r="I588">
        <v>36088</v>
      </c>
      <c r="J588">
        <v>233758</v>
      </c>
      <c r="K588" s="3">
        <f>I588*Code!$F$1</f>
        <v>38975.040000000001</v>
      </c>
      <c r="L588" s="2">
        <f t="shared" si="28"/>
        <v>25.06111111111111</v>
      </c>
      <c r="M588">
        <f t="shared" ca="1" si="27"/>
        <v>51</v>
      </c>
      <c r="N588" t="str">
        <f t="shared" si="29"/>
        <v>CO</v>
      </c>
      <c r="O588" t="str">
        <f>VLOOKUP(E588,Code!$A$8:$B$11,2,FALSE)</f>
        <v>Lehrabschluss</v>
      </c>
      <c r="P588" t="str">
        <f>VLOOKUP(I588,Code!$A$29:$B$33,2,TRUE)</f>
        <v>weniger als 50000</v>
      </c>
      <c r="Q588" t="str">
        <f>VLOOKUP(B588,Code!$A$2:$B$3,2,0)</f>
        <v>weiblich</v>
      </c>
    </row>
    <row r="589" spans="1:17" x14ac:dyDescent="0.25">
      <c r="A589">
        <v>679</v>
      </c>
      <c r="B589">
        <v>1</v>
      </c>
      <c r="C589" s="1">
        <v>28014</v>
      </c>
      <c r="D589">
        <v>1</v>
      </c>
      <c r="E589">
        <v>3</v>
      </c>
      <c r="F589">
        <v>4</v>
      </c>
      <c r="G589" t="s">
        <v>19</v>
      </c>
      <c r="H589">
        <v>40</v>
      </c>
      <c r="I589">
        <v>36048</v>
      </c>
      <c r="J589">
        <v>196700</v>
      </c>
      <c r="K589" s="3">
        <f>I589*Code!$F$1</f>
        <v>38931.840000000004</v>
      </c>
      <c r="L589" s="2">
        <f t="shared" si="28"/>
        <v>18.774999999999999</v>
      </c>
      <c r="M589">
        <f t="shared" ca="1" si="27"/>
        <v>39</v>
      </c>
      <c r="N589" t="str">
        <f t="shared" si="29"/>
        <v>FI</v>
      </c>
      <c r="O589" t="str">
        <f>VLOOKUP(E589,Code!$A$8:$B$11,2,FALSE)</f>
        <v>Meister</v>
      </c>
      <c r="P589" t="str">
        <f>VLOOKUP(I589,Code!$A$29:$B$33,2,TRUE)</f>
        <v>weniger als 50000</v>
      </c>
      <c r="Q589" t="str">
        <f>VLOOKUP(B589,Code!$A$2:$B$3,2,0)</f>
        <v>maennlich</v>
      </c>
    </row>
    <row r="590" spans="1:17" x14ac:dyDescent="0.25">
      <c r="A590">
        <v>6</v>
      </c>
      <c r="B590">
        <v>1</v>
      </c>
      <c r="C590" s="1">
        <v>26285</v>
      </c>
      <c r="D590">
        <v>1</v>
      </c>
      <c r="E590">
        <v>4</v>
      </c>
      <c r="F590">
        <v>5</v>
      </c>
      <c r="G590" t="s">
        <v>13</v>
      </c>
      <c r="H590">
        <v>35</v>
      </c>
      <c r="I590">
        <v>36020</v>
      </c>
      <c r="J590">
        <v>3000</v>
      </c>
      <c r="K590" s="3">
        <f>I590*Code!$F$1</f>
        <v>38901.600000000006</v>
      </c>
      <c r="L590" s="2">
        <f t="shared" si="28"/>
        <v>21.44047619047619</v>
      </c>
      <c r="M590">
        <f t="shared" ca="1" si="27"/>
        <v>44</v>
      </c>
      <c r="N590" t="str">
        <f t="shared" si="29"/>
        <v>IN</v>
      </c>
      <c r="O590" t="str">
        <f>VLOOKUP(E590,Code!$A$8:$B$11,2,FALSE)</f>
        <v>Lehrabschluss</v>
      </c>
      <c r="P590" t="str">
        <f>VLOOKUP(I590,Code!$A$29:$B$33,2,TRUE)</f>
        <v>weniger als 50000</v>
      </c>
      <c r="Q590" t="str">
        <f>VLOOKUP(B590,Code!$A$2:$B$3,2,0)</f>
        <v>maennlich</v>
      </c>
    </row>
    <row r="591" spans="1:17" x14ac:dyDescent="0.25">
      <c r="A591">
        <v>328</v>
      </c>
      <c r="B591">
        <v>2</v>
      </c>
      <c r="C591" s="1">
        <v>26127</v>
      </c>
      <c r="D591">
        <v>1</v>
      </c>
      <c r="E591">
        <v>3</v>
      </c>
      <c r="F591">
        <v>4</v>
      </c>
      <c r="G591" t="s">
        <v>21</v>
      </c>
      <c r="H591">
        <v>39</v>
      </c>
      <c r="I591">
        <v>36004</v>
      </c>
      <c r="J591">
        <v>-81996</v>
      </c>
      <c r="K591" s="3">
        <f>I591*Code!$F$1</f>
        <v>38884.32</v>
      </c>
      <c r="L591" s="2">
        <f t="shared" si="28"/>
        <v>19.232905982905983</v>
      </c>
      <c r="M591">
        <f t="shared" ca="1" si="27"/>
        <v>44</v>
      </c>
      <c r="N591" t="str">
        <f t="shared" si="29"/>
        <v>CO</v>
      </c>
      <c r="O591" t="str">
        <f>VLOOKUP(E591,Code!$A$8:$B$11,2,FALSE)</f>
        <v>Meister</v>
      </c>
      <c r="P591" t="str">
        <f>VLOOKUP(I591,Code!$A$29:$B$33,2,TRUE)</f>
        <v>weniger als 50000</v>
      </c>
      <c r="Q591" t="str">
        <f>VLOOKUP(B591,Code!$A$2:$B$3,2,0)</f>
        <v>weiblich</v>
      </c>
    </row>
    <row r="592" spans="1:17" x14ac:dyDescent="0.25">
      <c r="A592">
        <v>1064</v>
      </c>
      <c r="B592">
        <v>1</v>
      </c>
      <c r="C592" s="1">
        <v>23693</v>
      </c>
      <c r="D592">
        <v>1</v>
      </c>
      <c r="E592">
        <v>4</v>
      </c>
      <c r="F592">
        <v>5</v>
      </c>
      <c r="G592" t="s">
        <v>13</v>
      </c>
      <c r="H592">
        <v>38</v>
      </c>
      <c r="I592">
        <v>35956</v>
      </c>
      <c r="J592">
        <v>13471</v>
      </c>
      <c r="K592" s="3">
        <f>I592*Code!$F$1</f>
        <v>38832.480000000003</v>
      </c>
      <c r="L592" s="2">
        <f t="shared" si="28"/>
        <v>19.712719298245613</v>
      </c>
      <c r="M592">
        <f t="shared" ca="1" si="27"/>
        <v>51</v>
      </c>
      <c r="N592" t="str">
        <f t="shared" si="29"/>
        <v>IN</v>
      </c>
      <c r="O592" t="str">
        <f>VLOOKUP(E592,Code!$A$8:$B$11,2,FALSE)</f>
        <v>Lehrabschluss</v>
      </c>
      <c r="P592" t="str">
        <f>VLOOKUP(I592,Code!$A$29:$B$33,2,TRUE)</f>
        <v>weniger als 50000</v>
      </c>
      <c r="Q592" t="str">
        <f>VLOOKUP(B592,Code!$A$2:$B$3,2,0)</f>
        <v>maennlich</v>
      </c>
    </row>
    <row r="593" spans="1:17" x14ac:dyDescent="0.25">
      <c r="A593">
        <v>128</v>
      </c>
      <c r="B593">
        <v>1</v>
      </c>
      <c r="C593" s="1">
        <v>26241</v>
      </c>
      <c r="D593">
        <v>1</v>
      </c>
      <c r="E593">
        <v>4</v>
      </c>
      <c r="F593">
        <v>4</v>
      </c>
      <c r="G593" t="s">
        <v>14</v>
      </c>
      <c r="H593">
        <v>38</v>
      </c>
      <c r="I593">
        <v>35932</v>
      </c>
      <c r="J593">
        <v>128614</v>
      </c>
      <c r="K593" s="3">
        <f>I593*Code!$F$1</f>
        <v>38806.560000000005</v>
      </c>
      <c r="L593" s="2">
        <f t="shared" si="28"/>
        <v>19.69956140350877</v>
      </c>
      <c r="M593">
        <f t="shared" ca="1" si="27"/>
        <v>44</v>
      </c>
      <c r="N593" t="str">
        <f t="shared" si="29"/>
        <v>CO</v>
      </c>
      <c r="O593" t="str">
        <f>VLOOKUP(E593,Code!$A$8:$B$11,2,FALSE)</f>
        <v>Lehrabschluss</v>
      </c>
      <c r="P593" t="str">
        <f>VLOOKUP(I593,Code!$A$29:$B$33,2,TRUE)</f>
        <v>weniger als 50000</v>
      </c>
      <c r="Q593" t="str">
        <f>VLOOKUP(B593,Code!$A$2:$B$3,2,0)</f>
        <v>maennlich</v>
      </c>
    </row>
    <row r="594" spans="1:17" x14ac:dyDescent="0.25">
      <c r="A594">
        <v>720</v>
      </c>
      <c r="B594">
        <v>1</v>
      </c>
      <c r="C594" s="1">
        <v>30467</v>
      </c>
      <c r="D594">
        <v>1</v>
      </c>
      <c r="E594">
        <v>4</v>
      </c>
      <c r="F594">
        <v>5</v>
      </c>
      <c r="G594" t="s">
        <v>13</v>
      </c>
      <c r="H594">
        <v>38</v>
      </c>
      <c r="I594">
        <v>35904</v>
      </c>
      <c r="J594">
        <v>162000</v>
      </c>
      <c r="K594" s="3">
        <f>I594*Code!$F$1</f>
        <v>38776.32</v>
      </c>
      <c r="L594" s="2">
        <f t="shared" si="28"/>
        <v>19.684210526315791</v>
      </c>
      <c r="M594">
        <f t="shared" ca="1" si="27"/>
        <v>32</v>
      </c>
      <c r="N594" t="str">
        <f t="shared" si="29"/>
        <v>IN</v>
      </c>
      <c r="O594" t="str">
        <f>VLOOKUP(E594,Code!$A$8:$B$11,2,FALSE)</f>
        <v>Lehrabschluss</v>
      </c>
      <c r="P594" t="str">
        <f>VLOOKUP(I594,Code!$A$29:$B$33,2,TRUE)</f>
        <v>weniger als 50000</v>
      </c>
      <c r="Q594" t="str">
        <f>VLOOKUP(B594,Code!$A$2:$B$3,2,0)</f>
        <v>maennlich</v>
      </c>
    </row>
    <row r="595" spans="1:17" x14ac:dyDescent="0.25">
      <c r="A595">
        <v>1192</v>
      </c>
      <c r="B595">
        <v>2</v>
      </c>
      <c r="C595" s="1">
        <v>21041</v>
      </c>
      <c r="D595">
        <v>1</v>
      </c>
      <c r="E595">
        <v>2</v>
      </c>
      <c r="F595">
        <v>4</v>
      </c>
      <c r="G595" t="s">
        <v>12</v>
      </c>
      <c r="H595">
        <v>40</v>
      </c>
      <c r="I595">
        <v>35852</v>
      </c>
      <c r="J595">
        <v>315650</v>
      </c>
      <c r="K595" s="3">
        <f>I595*Code!$F$1</f>
        <v>38720.160000000003</v>
      </c>
      <c r="L595" s="2">
        <f t="shared" si="28"/>
        <v>18.672916666666666</v>
      </c>
      <c r="M595">
        <f t="shared" ca="1" si="27"/>
        <v>58</v>
      </c>
      <c r="N595" t="str">
        <f t="shared" si="29"/>
        <v>SO</v>
      </c>
      <c r="O595" t="str">
        <f>VLOOKUP(E595,Code!$A$8:$B$11,2,FALSE)</f>
        <v>Fachhochschulabschluss</v>
      </c>
      <c r="P595" t="str">
        <f>VLOOKUP(I595,Code!$A$29:$B$33,2,TRUE)</f>
        <v>weniger als 50000</v>
      </c>
      <c r="Q595" t="str">
        <f>VLOOKUP(B595,Code!$A$2:$B$3,2,0)</f>
        <v>weiblich</v>
      </c>
    </row>
    <row r="596" spans="1:17" x14ac:dyDescent="0.25">
      <c r="A596">
        <v>338</v>
      </c>
      <c r="B596">
        <v>1</v>
      </c>
      <c r="C596" s="1">
        <v>26382</v>
      </c>
      <c r="D596">
        <v>1</v>
      </c>
      <c r="E596">
        <v>4</v>
      </c>
      <c r="F596">
        <v>3</v>
      </c>
      <c r="G596" t="s">
        <v>10</v>
      </c>
      <c r="H596">
        <v>39</v>
      </c>
      <c r="I596">
        <v>35824</v>
      </c>
      <c r="J596">
        <v>3000</v>
      </c>
      <c r="K596" s="3">
        <f>I596*Code!$F$1</f>
        <v>38689.920000000006</v>
      </c>
      <c r="L596" s="2">
        <f t="shared" si="28"/>
        <v>19.136752136752136</v>
      </c>
      <c r="M596">
        <f t="shared" ca="1" si="27"/>
        <v>43</v>
      </c>
      <c r="N596" t="str">
        <f t="shared" si="29"/>
        <v>ÖF</v>
      </c>
      <c r="O596" t="str">
        <f>VLOOKUP(E596,Code!$A$8:$B$11,2,FALSE)</f>
        <v>Lehrabschluss</v>
      </c>
      <c r="P596" t="str">
        <f>VLOOKUP(I596,Code!$A$29:$B$33,2,TRUE)</f>
        <v>weniger als 50000</v>
      </c>
      <c r="Q596" t="str">
        <f>VLOOKUP(B596,Code!$A$2:$B$3,2,0)</f>
        <v>maennlich</v>
      </c>
    </row>
    <row r="597" spans="1:17" x14ac:dyDescent="0.25">
      <c r="A597">
        <v>297</v>
      </c>
      <c r="B597">
        <v>1</v>
      </c>
      <c r="C597" s="1">
        <v>22704</v>
      </c>
      <c r="D597">
        <v>1</v>
      </c>
      <c r="E597">
        <v>3</v>
      </c>
      <c r="F597">
        <v>4</v>
      </c>
      <c r="G597" t="s">
        <v>14</v>
      </c>
      <c r="H597">
        <v>50</v>
      </c>
      <c r="I597">
        <v>35804</v>
      </c>
      <c r="J597">
        <v>2600</v>
      </c>
      <c r="K597" s="3">
        <f>I597*Code!$F$1</f>
        <v>38668.32</v>
      </c>
      <c r="L597" s="2">
        <f t="shared" si="28"/>
        <v>14.918333333333333</v>
      </c>
      <c r="M597">
        <f t="shared" ca="1" si="27"/>
        <v>54</v>
      </c>
      <c r="N597" t="str">
        <f t="shared" si="29"/>
        <v>CO</v>
      </c>
      <c r="O597" t="str">
        <f>VLOOKUP(E597,Code!$A$8:$B$11,2,FALSE)</f>
        <v>Meister</v>
      </c>
      <c r="P597" t="str">
        <f>VLOOKUP(I597,Code!$A$29:$B$33,2,TRUE)</f>
        <v>weniger als 50000</v>
      </c>
      <c r="Q597" t="str">
        <f>VLOOKUP(B597,Code!$A$2:$B$3,2,0)</f>
        <v>maennlich</v>
      </c>
    </row>
    <row r="598" spans="1:17" x14ac:dyDescent="0.25">
      <c r="A598">
        <v>853</v>
      </c>
      <c r="B598">
        <v>1</v>
      </c>
      <c r="C598" s="1">
        <v>22288</v>
      </c>
      <c r="D598">
        <v>1</v>
      </c>
      <c r="E598">
        <v>1</v>
      </c>
      <c r="F598">
        <v>3</v>
      </c>
      <c r="G598" t="s">
        <v>10</v>
      </c>
      <c r="H598">
        <v>35</v>
      </c>
      <c r="I598">
        <v>35796</v>
      </c>
      <c r="J598">
        <v>20000</v>
      </c>
      <c r="K598" s="3">
        <f>I598*Code!$F$1</f>
        <v>38659.68</v>
      </c>
      <c r="L598" s="2">
        <f t="shared" si="28"/>
        <v>21.307142857142857</v>
      </c>
      <c r="M598">
        <f t="shared" ca="1" si="27"/>
        <v>55</v>
      </c>
      <c r="N598" t="str">
        <f t="shared" si="29"/>
        <v>ÖF</v>
      </c>
      <c r="O598" t="str">
        <f>VLOOKUP(E598,Code!$A$8:$B$11,2,FALSE)</f>
        <v>Hochschulabschluss</v>
      </c>
      <c r="P598" t="str">
        <f>VLOOKUP(I598,Code!$A$29:$B$33,2,TRUE)</f>
        <v>weniger als 50000</v>
      </c>
      <c r="Q598" t="str">
        <f>VLOOKUP(B598,Code!$A$2:$B$3,2,0)</f>
        <v>maennlich</v>
      </c>
    </row>
    <row r="599" spans="1:17" x14ac:dyDescent="0.25">
      <c r="A599">
        <v>28</v>
      </c>
      <c r="B599">
        <v>1</v>
      </c>
      <c r="C599" s="1">
        <v>24974</v>
      </c>
      <c r="D599">
        <v>1</v>
      </c>
      <c r="E599">
        <v>2</v>
      </c>
      <c r="F599">
        <v>4</v>
      </c>
      <c r="G599" t="s">
        <v>14</v>
      </c>
      <c r="H599">
        <v>39</v>
      </c>
      <c r="I599">
        <v>35780</v>
      </c>
      <c r="J599">
        <v>165585</v>
      </c>
      <c r="K599" s="3">
        <f>I599*Code!$F$1</f>
        <v>38642.400000000001</v>
      </c>
      <c r="L599" s="2">
        <f t="shared" si="28"/>
        <v>19.113247863247864</v>
      </c>
      <c r="M599">
        <f t="shared" ca="1" si="27"/>
        <v>47</v>
      </c>
      <c r="N599" t="str">
        <f t="shared" si="29"/>
        <v>CO</v>
      </c>
      <c r="O599" t="str">
        <f>VLOOKUP(E599,Code!$A$8:$B$11,2,FALSE)</f>
        <v>Fachhochschulabschluss</v>
      </c>
      <c r="P599" t="str">
        <f>VLOOKUP(I599,Code!$A$29:$B$33,2,TRUE)</f>
        <v>weniger als 50000</v>
      </c>
      <c r="Q599" t="str">
        <f>VLOOKUP(B599,Code!$A$2:$B$3,2,0)</f>
        <v>maennlich</v>
      </c>
    </row>
    <row r="600" spans="1:17" x14ac:dyDescent="0.25">
      <c r="A600">
        <v>274</v>
      </c>
      <c r="B600">
        <v>1</v>
      </c>
      <c r="C600" s="1">
        <v>26356</v>
      </c>
      <c r="D600">
        <v>1</v>
      </c>
      <c r="E600">
        <v>1</v>
      </c>
      <c r="F600">
        <v>4</v>
      </c>
      <c r="G600" t="s">
        <v>21</v>
      </c>
      <c r="H600">
        <v>38</v>
      </c>
      <c r="I600">
        <v>35780</v>
      </c>
      <c r="J600">
        <v>30850</v>
      </c>
      <c r="K600" s="3">
        <f>I600*Code!$F$1</f>
        <v>38642.400000000001</v>
      </c>
      <c r="L600" s="2">
        <f t="shared" si="28"/>
        <v>19.616228070175438</v>
      </c>
      <c r="M600">
        <f t="shared" ca="1" si="27"/>
        <v>44</v>
      </c>
      <c r="N600" t="str">
        <f t="shared" si="29"/>
        <v>CO</v>
      </c>
      <c r="O600" t="str">
        <f>VLOOKUP(E600,Code!$A$8:$B$11,2,FALSE)</f>
        <v>Hochschulabschluss</v>
      </c>
      <c r="P600" t="str">
        <f>VLOOKUP(I600,Code!$A$29:$B$33,2,TRUE)</f>
        <v>weniger als 50000</v>
      </c>
      <c r="Q600" t="str">
        <f>VLOOKUP(B600,Code!$A$2:$B$3,2,0)</f>
        <v>maennlich</v>
      </c>
    </row>
    <row r="601" spans="1:17" x14ac:dyDescent="0.25">
      <c r="A601">
        <v>1272</v>
      </c>
      <c r="B601">
        <v>2</v>
      </c>
      <c r="C601" s="1">
        <v>23075</v>
      </c>
      <c r="D601">
        <v>1</v>
      </c>
      <c r="E601">
        <v>1</v>
      </c>
      <c r="F601">
        <v>4</v>
      </c>
      <c r="G601" t="s">
        <v>21</v>
      </c>
      <c r="H601">
        <v>40</v>
      </c>
      <c r="I601">
        <v>35676</v>
      </c>
      <c r="J601">
        <v>0</v>
      </c>
      <c r="K601" s="3">
        <f>I601*Code!$F$1</f>
        <v>38530.080000000002</v>
      </c>
      <c r="L601" s="2">
        <f t="shared" si="28"/>
        <v>18.581250000000001</v>
      </c>
      <c r="M601">
        <f t="shared" ca="1" si="27"/>
        <v>53</v>
      </c>
      <c r="N601" t="str">
        <f t="shared" si="29"/>
        <v>CO</v>
      </c>
      <c r="O601" t="str">
        <f>VLOOKUP(E601,Code!$A$8:$B$11,2,FALSE)</f>
        <v>Hochschulabschluss</v>
      </c>
      <c r="P601" t="str">
        <f>VLOOKUP(I601,Code!$A$29:$B$33,2,TRUE)</f>
        <v>weniger als 50000</v>
      </c>
      <c r="Q601" t="str">
        <f>VLOOKUP(B601,Code!$A$2:$B$3,2,0)</f>
        <v>weiblich</v>
      </c>
    </row>
    <row r="602" spans="1:17" x14ac:dyDescent="0.25">
      <c r="A602">
        <v>1091</v>
      </c>
      <c r="B602">
        <v>1</v>
      </c>
      <c r="C602" s="1">
        <v>23834</v>
      </c>
      <c r="D602">
        <v>1</v>
      </c>
      <c r="E602">
        <v>4</v>
      </c>
      <c r="F602">
        <v>4</v>
      </c>
      <c r="G602" t="s">
        <v>14</v>
      </c>
      <c r="H602">
        <v>40</v>
      </c>
      <c r="I602">
        <v>35660</v>
      </c>
      <c r="J602">
        <v>14373</v>
      </c>
      <c r="K602" s="3">
        <f>I602*Code!$F$1</f>
        <v>38512.800000000003</v>
      </c>
      <c r="L602" s="2">
        <f t="shared" si="28"/>
        <v>18.572916666666668</v>
      </c>
      <c r="M602">
        <f t="shared" ca="1" si="27"/>
        <v>50</v>
      </c>
      <c r="N602" t="str">
        <f t="shared" si="29"/>
        <v>CO</v>
      </c>
      <c r="O602" t="str">
        <f>VLOOKUP(E602,Code!$A$8:$B$11,2,FALSE)</f>
        <v>Lehrabschluss</v>
      </c>
      <c r="P602" t="str">
        <f>VLOOKUP(I602,Code!$A$29:$B$33,2,TRUE)</f>
        <v>weniger als 50000</v>
      </c>
      <c r="Q602" t="str">
        <f>VLOOKUP(B602,Code!$A$2:$B$3,2,0)</f>
        <v>maennlich</v>
      </c>
    </row>
    <row r="603" spans="1:17" x14ac:dyDescent="0.25">
      <c r="A603">
        <v>1188</v>
      </c>
      <c r="B603">
        <v>2</v>
      </c>
      <c r="C603" s="1">
        <v>24529</v>
      </c>
      <c r="D603">
        <v>1</v>
      </c>
      <c r="E603">
        <v>4</v>
      </c>
      <c r="F603">
        <v>4</v>
      </c>
      <c r="G603" t="s">
        <v>11</v>
      </c>
      <c r="H603">
        <v>35</v>
      </c>
      <c r="I603">
        <v>35652</v>
      </c>
      <c r="J603">
        <v>169069</v>
      </c>
      <c r="K603" s="3">
        <f>I603*Code!$F$1</f>
        <v>38504.160000000003</v>
      </c>
      <c r="L603" s="2">
        <f t="shared" si="28"/>
        <v>21.221428571428572</v>
      </c>
      <c r="M603">
        <f t="shared" ca="1" si="27"/>
        <v>49</v>
      </c>
      <c r="N603" t="str">
        <f t="shared" si="29"/>
        <v>IT</v>
      </c>
      <c r="O603" t="str">
        <f>VLOOKUP(E603,Code!$A$8:$B$11,2,FALSE)</f>
        <v>Lehrabschluss</v>
      </c>
      <c r="P603" t="str">
        <f>VLOOKUP(I603,Code!$A$29:$B$33,2,TRUE)</f>
        <v>weniger als 50000</v>
      </c>
      <c r="Q603" t="str">
        <f>VLOOKUP(B603,Code!$A$2:$B$3,2,0)</f>
        <v>weiblich</v>
      </c>
    </row>
    <row r="604" spans="1:17" x14ac:dyDescent="0.25">
      <c r="A604">
        <v>1265</v>
      </c>
      <c r="B604">
        <v>2</v>
      </c>
      <c r="C604" s="1">
        <v>24298</v>
      </c>
      <c r="D604">
        <v>1</v>
      </c>
      <c r="E604">
        <v>4</v>
      </c>
      <c r="F604">
        <v>4</v>
      </c>
      <c r="G604" t="s">
        <v>20</v>
      </c>
      <c r="H604">
        <v>40</v>
      </c>
      <c r="I604">
        <v>35576</v>
      </c>
      <c r="J604">
        <v>30211</v>
      </c>
      <c r="K604" s="3">
        <f>I604*Code!$F$1</f>
        <v>38422.080000000002</v>
      </c>
      <c r="L604" s="2">
        <f t="shared" si="28"/>
        <v>18.529166666666665</v>
      </c>
      <c r="M604">
        <f t="shared" ca="1" si="27"/>
        <v>49</v>
      </c>
      <c r="N604" t="str">
        <f t="shared" si="29"/>
        <v>IT</v>
      </c>
      <c r="O604" t="str">
        <f>VLOOKUP(E604,Code!$A$8:$B$11,2,FALSE)</f>
        <v>Lehrabschluss</v>
      </c>
      <c r="P604" t="str">
        <f>VLOOKUP(I604,Code!$A$29:$B$33,2,TRUE)</f>
        <v>weniger als 50000</v>
      </c>
      <c r="Q604" t="str">
        <f>VLOOKUP(B604,Code!$A$2:$B$3,2,0)</f>
        <v>weiblich</v>
      </c>
    </row>
    <row r="605" spans="1:17" x14ac:dyDescent="0.25">
      <c r="A605">
        <v>500</v>
      </c>
      <c r="B605">
        <v>2</v>
      </c>
      <c r="C605" s="1">
        <v>27019</v>
      </c>
      <c r="D605">
        <v>1</v>
      </c>
      <c r="E605">
        <v>4</v>
      </c>
      <c r="F605">
        <v>4</v>
      </c>
      <c r="G605" t="s">
        <v>21</v>
      </c>
      <c r="H605">
        <v>30</v>
      </c>
      <c r="I605">
        <v>35556</v>
      </c>
      <c r="J605">
        <v>230000</v>
      </c>
      <c r="K605" s="3">
        <f>I605*Code!$F$1</f>
        <v>38400.480000000003</v>
      </c>
      <c r="L605" s="2">
        <f t="shared" si="28"/>
        <v>24.691666666666666</v>
      </c>
      <c r="M605">
        <f t="shared" ca="1" si="27"/>
        <v>42</v>
      </c>
      <c r="N605" t="str">
        <f t="shared" si="29"/>
        <v>CO</v>
      </c>
      <c r="O605" t="str">
        <f>VLOOKUP(E605,Code!$A$8:$B$11,2,FALSE)</f>
        <v>Lehrabschluss</v>
      </c>
      <c r="P605" t="str">
        <f>VLOOKUP(I605,Code!$A$29:$B$33,2,TRUE)</f>
        <v>weniger als 50000</v>
      </c>
      <c r="Q605" t="str">
        <f>VLOOKUP(B605,Code!$A$2:$B$3,2,0)</f>
        <v>weiblich</v>
      </c>
    </row>
    <row r="606" spans="1:17" x14ac:dyDescent="0.25">
      <c r="A606">
        <v>986</v>
      </c>
      <c r="B606">
        <v>1</v>
      </c>
      <c r="C606" s="1">
        <v>28407</v>
      </c>
      <c r="D606">
        <v>1</v>
      </c>
      <c r="E606">
        <v>4</v>
      </c>
      <c r="F606">
        <v>5</v>
      </c>
      <c r="G606" t="s">
        <v>16</v>
      </c>
      <c r="H606">
        <v>35</v>
      </c>
      <c r="I606">
        <v>35536</v>
      </c>
      <c r="J606">
        <v>346997</v>
      </c>
      <c r="K606" s="3">
        <f>I606*Code!$F$1</f>
        <v>38378.880000000005</v>
      </c>
      <c r="L606" s="2">
        <f t="shared" si="28"/>
        <v>21.152380952380952</v>
      </c>
      <c r="M606">
        <f t="shared" ca="1" si="27"/>
        <v>38</v>
      </c>
      <c r="N606" t="str">
        <f t="shared" si="29"/>
        <v>IN</v>
      </c>
      <c r="O606" t="str">
        <f>VLOOKUP(E606,Code!$A$8:$B$11,2,FALSE)</f>
        <v>Lehrabschluss</v>
      </c>
      <c r="P606" t="str">
        <f>VLOOKUP(I606,Code!$A$29:$B$33,2,TRUE)</f>
        <v>weniger als 50000</v>
      </c>
      <c r="Q606" t="str">
        <f>VLOOKUP(B606,Code!$A$2:$B$3,2,0)</f>
        <v>maennlich</v>
      </c>
    </row>
    <row r="607" spans="1:17" x14ac:dyDescent="0.25">
      <c r="A607">
        <v>1056</v>
      </c>
      <c r="B607">
        <v>1</v>
      </c>
      <c r="C607" s="1">
        <v>29749</v>
      </c>
      <c r="D607">
        <v>1</v>
      </c>
      <c r="E607">
        <v>4</v>
      </c>
      <c r="F607">
        <v>5</v>
      </c>
      <c r="G607" t="s">
        <v>13</v>
      </c>
      <c r="H607">
        <v>40</v>
      </c>
      <c r="I607">
        <v>35528</v>
      </c>
      <c r="J607">
        <v>376879</v>
      </c>
      <c r="K607" s="3">
        <f>I607*Code!$F$1</f>
        <v>38370.240000000005</v>
      </c>
      <c r="L607" s="2">
        <f t="shared" si="28"/>
        <v>18.504166666666666</v>
      </c>
      <c r="M607">
        <f t="shared" ca="1" si="27"/>
        <v>34</v>
      </c>
      <c r="N607" t="str">
        <f t="shared" si="29"/>
        <v>IN</v>
      </c>
      <c r="O607" t="str">
        <f>VLOOKUP(E607,Code!$A$8:$B$11,2,FALSE)</f>
        <v>Lehrabschluss</v>
      </c>
      <c r="P607" t="str">
        <f>VLOOKUP(I607,Code!$A$29:$B$33,2,TRUE)</f>
        <v>weniger als 50000</v>
      </c>
      <c r="Q607" t="str">
        <f>VLOOKUP(B607,Code!$A$2:$B$3,2,0)</f>
        <v>maennlich</v>
      </c>
    </row>
    <row r="608" spans="1:17" x14ac:dyDescent="0.25">
      <c r="A608">
        <v>792</v>
      </c>
      <c r="B608">
        <v>1</v>
      </c>
      <c r="C608" s="1">
        <v>30302</v>
      </c>
      <c r="D608">
        <v>2</v>
      </c>
      <c r="E608">
        <v>4</v>
      </c>
      <c r="F608">
        <v>5</v>
      </c>
      <c r="G608" t="s">
        <v>13</v>
      </c>
      <c r="H608">
        <v>40</v>
      </c>
      <c r="I608">
        <v>35512</v>
      </c>
      <c r="J608">
        <v>162302</v>
      </c>
      <c r="K608" s="3">
        <f>I608*Code!$F$1</f>
        <v>38352.959999999999</v>
      </c>
      <c r="L608" s="2">
        <f t="shared" si="28"/>
        <v>18.495833333333334</v>
      </c>
      <c r="M608">
        <f t="shared" ca="1" si="27"/>
        <v>33</v>
      </c>
      <c r="N608" t="str">
        <f t="shared" si="29"/>
        <v>IN</v>
      </c>
      <c r="O608" t="str">
        <f>VLOOKUP(E608,Code!$A$8:$B$11,2,FALSE)</f>
        <v>Lehrabschluss</v>
      </c>
      <c r="P608" t="str">
        <f>VLOOKUP(I608,Code!$A$29:$B$33,2,TRUE)</f>
        <v>weniger als 50000</v>
      </c>
      <c r="Q608" t="str">
        <f>VLOOKUP(B608,Code!$A$2:$B$3,2,0)</f>
        <v>maennlich</v>
      </c>
    </row>
    <row r="609" spans="1:17" x14ac:dyDescent="0.25">
      <c r="A609">
        <v>1082</v>
      </c>
      <c r="B609">
        <v>2</v>
      </c>
      <c r="C609" s="1">
        <v>24375</v>
      </c>
      <c r="D609">
        <v>1</v>
      </c>
      <c r="E609">
        <v>4</v>
      </c>
      <c r="F609">
        <v>4</v>
      </c>
      <c r="G609" t="s">
        <v>19</v>
      </c>
      <c r="H609">
        <v>40</v>
      </c>
      <c r="I609">
        <v>35448</v>
      </c>
      <c r="J609">
        <v>119000</v>
      </c>
      <c r="K609" s="3">
        <f>I609*Code!$F$1</f>
        <v>38283.840000000004</v>
      </c>
      <c r="L609" s="2">
        <f t="shared" si="28"/>
        <v>18.462499999999999</v>
      </c>
      <c r="M609">
        <f t="shared" ca="1" si="27"/>
        <v>49</v>
      </c>
      <c r="N609" t="str">
        <f t="shared" si="29"/>
        <v>FI</v>
      </c>
      <c r="O609" t="str">
        <f>VLOOKUP(E609,Code!$A$8:$B$11,2,FALSE)</f>
        <v>Lehrabschluss</v>
      </c>
      <c r="P609" t="str">
        <f>VLOOKUP(I609,Code!$A$29:$B$33,2,TRUE)</f>
        <v>weniger als 50000</v>
      </c>
      <c r="Q609" t="str">
        <f>VLOOKUP(B609,Code!$A$2:$B$3,2,0)</f>
        <v>weiblich</v>
      </c>
    </row>
    <row r="610" spans="1:17" x14ac:dyDescent="0.25">
      <c r="A610">
        <v>795</v>
      </c>
      <c r="B610">
        <v>1</v>
      </c>
      <c r="C610" s="1">
        <v>27618</v>
      </c>
      <c r="D610">
        <v>1</v>
      </c>
      <c r="E610">
        <v>4</v>
      </c>
      <c r="F610">
        <v>3</v>
      </c>
      <c r="G610" t="s">
        <v>10</v>
      </c>
      <c r="H610">
        <v>39</v>
      </c>
      <c r="I610">
        <v>35172</v>
      </c>
      <c r="J610">
        <v>75472</v>
      </c>
      <c r="K610" s="3">
        <f>I610*Code!$F$1</f>
        <v>37985.760000000002</v>
      </c>
      <c r="L610" s="2">
        <f t="shared" si="28"/>
        <v>18.78846153846154</v>
      </c>
      <c r="M610">
        <f t="shared" ca="1" si="27"/>
        <v>40</v>
      </c>
      <c r="N610" t="str">
        <f t="shared" si="29"/>
        <v>ÖF</v>
      </c>
      <c r="O610" t="str">
        <f>VLOOKUP(E610,Code!$A$8:$B$11,2,FALSE)</f>
        <v>Lehrabschluss</v>
      </c>
      <c r="P610" t="str">
        <f>VLOOKUP(I610,Code!$A$29:$B$33,2,TRUE)</f>
        <v>weniger als 50000</v>
      </c>
      <c r="Q610" t="str">
        <f>VLOOKUP(B610,Code!$A$2:$B$3,2,0)</f>
        <v>maennlich</v>
      </c>
    </row>
    <row r="611" spans="1:17" x14ac:dyDescent="0.25">
      <c r="A611">
        <v>624</v>
      </c>
      <c r="B611">
        <v>1</v>
      </c>
      <c r="C611" s="1">
        <v>21163</v>
      </c>
      <c r="D611">
        <v>1</v>
      </c>
      <c r="E611">
        <v>3</v>
      </c>
      <c r="F611">
        <v>4</v>
      </c>
      <c r="G611" t="s">
        <v>20</v>
      </c>
      <c r="H611">
        <v>38</v>
      </c>
      <c r="I611">
        <v>35136</v>
      </c>
      <c r="J611">
        <v>500</v>
      </c>
      <c r="K611" s="3">
        <f>I611*Code!$F$1</f>
        <v>37946.880000000005</v>
      </c>
      <c r="L611" s="2">
        <f t="shared" si="28"/>
        <v>19.263157894736842</v>
      </c>
      <c r="M611">
        <f t="shared" ca="1" si="27"/>
        <v>58</v>
      </c>
      <c r="N611" t="str">
        <f t="shared" si="29"/>
        <v>IT</v>
      </c>
      <c r="O611" t="str">
        <f>VLOOKUP(E611,Code!$A$8:$B$11,2,FALSE)</f>
        <v>Meister</v>
      </c>
      <c r="P611" t="str">
        <f>VLOOKUP(I611,Code!$A$29:$B$33,2,TRUE)</f>
        <v>weniger als 50000</v>
      </c>
      <c r="Q611" t="str">
        <f>VLOOKUP(B611,Code!$A$2:$B$3,2,0)</f>
        <v>maennlich</v>
      </c>
    </row>
    <row r="612" spans="1:17" x14ac:dyDescent="0.25">
      <c r="A612">
        <v>273</v>
      </c>
      <c r="B612">
        <v>1</v>
      </c>
      <c r="C612" s="1">
        <v>26278</v>
      </c>
      <c r="D612">
        <v>1</v>
      </c>
      <c r="E612">
        <v>4</v>
      </c>
      <c r="F612">
        <v>5</v>
      </c>
      <c r="G612" t="s">
        <v>13</v>
      </c>
      <c r="H612">
        <v>39</v>
      </c>
      <c r="I612">
        <v>35080</v>
      </c>
      <c r="J612">
        <v>0</v>
      </c>
      <c r="K612" s="3">
        <f>I612*Code!$F$1</f>
        <v>37886.400000000001</v>
      </c>
      <c r="L612" s="2">
        <f t="shared" si="28"/>
        <v>18.739316239316238</v>
      </c>
      <c r="M612">
        <f t="shared" ca="1" si="27"/>
        <v>44</v>
      </c>
      <c r="N612" t="str">
        <f t="shared" si="29"/>
        <v>IN</v>
      </c>
      <c r="O612" t="str">
        <f>VLOOKUP(E612,Code!$A$8:$B$11,2,FALSE)</f>
        <v>Lehrabschluss</v>
      </c>
      <c r="P612" t="str">
        <f>VLOOKUP(I612,Code!$A$29:$B$33,2,TRUE)</f>
        <v>weniger als 50000</v>
      </c>
      <c r="Q612" t="str">
        <f>VLOOKUP(B612,Code!$A$2:$B$3,2,0)</f>
        <v>maennlich</v>
      </c>
    </row>
    <row r="613" spans="1:17" x14ac:dyDescent="0.25">
      <c r="A613">
        <v>1302</v>
      </c>
      <c r="B613">
        <v>1</v>
      </c>
      <c r="C613" s="1">
        <v>29371</v>
      </c>
      <c r="D613">
        <v>1</v>
      </c>
      <c r="E613">
        <v>4</v>
      </c>
      <c r="F613">
        <v>5</v>
      </c>
      <c r="G613" t="s">
        <v>13</v>
      </c>
      <c r="H613">
        <v>38</v>
      </c>
      <c r="I613">
        <v>35048</v>
      </c>
      <c r="J613">
        <v>4224</v>
      </c>
      <c r="K613" s="3">
        <f>I613*Code!$F$1</f>
        <v>37851.840000000004</v>
      </c>
      <c r="L613" s="2">
        <f t="shared" si="28"/>
        <v>19.214912280701753</v>
      </c>
      <c r="M613">
        <f t="shared" ca="1" si="27"/>
        <v>35</v>
      </c>
      <c r="N613" t="str">
        <f t="shared" si="29"/>
        <v>IN</v>
      </c>
      <c r="O613" t="str">
        <f>VLOOKUP(E613,Code!$A$8:$B$11,2,FALSE)</f>
        <v>Lehrabschluss</v>
      </c>
      <c r="P613" t="str">
        <f>VLOOKUP(I613,Code!$A$29:$B$33,2,TRUE)</f>
        <v>weniger als 50000</v>
      </c>
      <c r="Q613" t="str">
        <f>VLOOKUP(B613,Code!$A$2:$B$3,2,0)</f>
        <v>maennlich</v>
      </c>
    </row>
    <row r="614" spans="1:17" x14ac:dyDescent="0.25">
      <c r="A614">
        <v>329</v>
      </c>
      <c r="B614">
        <v>2</v>
      </c>
      <c r="C614" s="1">
        <v>24264</v>
      </c>
      <c r="D614">
        <v>1</v>
      </c>
      <c r="E614">
        <v>4</v>
      </c>
      <c r="F614">
        <v>4</v>
      </c>
      <c r="G614" t="s">
        <v>14</v>
      </c>
      <c r="H614">
        <v>30</v>
      </c>
      <c r="I614">
        <v>35036</v>
      </c>
      <c r="J614">
        <v>188400</v>
      </c>
      <c r="K614" s="3">
        <f>I614*Code!$F$1</f>
        <v>37838.880000000005</v>
      </c>
      <c r="L614" s="2">
        <f t="shared" si="28"/>
        <v>24.330555555555556</v>
      </c>
      <c r="M614">
        <f t="shared" ca="1" si="27"/>
        <v>49</v>
      </c>
      <c r="N614" t="str">
        <f t="shared" si="29"/>
        <v>CO</v>
      </c>
      <c r="O614" t="str">
        <f>VLOOKUP(E614,Code!$A$8:$B$11,2,FALSE)</f>
        <v>Lehrabschluss</v>
      </c>
      <c r="P614" t="str">
        <f>VLOOKUP(I614,Code!$A$29:$B$33,2,TRUE)</f>
        <v>weniger als 50000</v>
      </c>
      <c r="Q614" t="str">
        <f>VLOOKUP(B614,Code!$A$2:$B$3,2,0)</f>
        <v>weiblich</v>
      </c>
    </row>
    <row r="615" spans="1:17" x14ac:dyDescent="0.25">
      <c r="A615">
        <v>1204</v>
      </c>
      <c r="B615">
        <v>2</v>
      </c>
      <c r="C615" s="1">
        <v>20206</v>
      </c>
      <c r="D615">
        <v>1</v>
      </c>
      <c r="E615">
        <v>2</v>
      </c>
      <c r="F615">
        <v>4</v>
      </c>
      <c r="G615" t="s">
        <v>11</v>
      </c>
      <c r="H615">
        <v>40</v>
      </c>
      <c r="I615">
        <v>35028</v>
      </c>
      <c r="J615">
        <v>14020</v>
      </c>
      <c r="K615" s="3">
        <f>I615*Code!$F$1</f>
        <v>37830.240000000005</v>
      </c>
      <c r="L615" s="2">
        <f t="shared" si="28"/>
        <v>18.243749999999999</v>
      </c>
      <c r="M615">
        <f t="shared" ca="1" si="27"/>
        <v>60</v>
      </c>
      <c r="N615" t="str">
        <f t="shared" si="29"/>
        <v>IT</v>
      </c>
      <c r="O615" t="str">
        <f>VLOOKUP(E615,Code!$A$8:$B$11,2,FALSE)</f>
        <v>Fachhochschulabschluss</v>
      </c>
      <c r="P615" t="str">
        <f>VLOOKUP(I615,Code!$A$29:$B$33,2,TRUE)</f>
        <v>weniger als 50000</v>
      </c>
      <c r="Q615" t="str">
        <f>VLOOKUP(B615,Code!$A$2:$B$3,2,0)</f>
        <v>weiblich</v>
      </c>
    </row>
    <row r="616" spans="1:17" x14ac:dyDescent="0.25">
      <c r="A616">
        <v>470</v>
      </c>
      <c r="B616">
        <v>2</v>
      </c>
      <c r="C616" s="1">
        <v>25926</v>
      </c>
      <c r="D616">
        <v>1</v>
      </c>
      <c r="E616">
        <v>3</v>
      </c>
      <c r="F616">
        <v>4</v>
      </c>
      <c r="G616" t="s">
        <v>19</v>
      </c>
      <c r="H616">
        <v>29</v>
      </c>
      <c r="I616">
        <v>35016</v>
      </c>
      <c r="J616">
        <v>99919</v>
      </c>
      <c r="K616" s="3">
        <f>I616*Code!$F$1</f>
        <v>37817.280000000006</v>
      </c>
      <c r="L616" s="2">
        <f t="shared" si="28"/>
        <v>25.155172413793103</v>
      </c>
      <c r="M616">
        <f t="shared" ca="1" si="27"/>
        <v>45</v>
      </c>
      <c r="N616" t="str">
        <f t="shared" si="29"/>
        <v>FI</v>
      </c>
      <c r="O616" t="str">
        <f>VLOOKUP(E616,Code!$A$8:$B$11,2,FALSE)</f>
        <v>Meister</v>
      </c>
      <c r="P616" t="str">
        <f>VLOOKUP(I616,Code!$A$29:$B$33,2,TRUE)</f>
        <v>weniger als 50000</v>
      </c>
      <c r="Q616" t="str">
        <f>VLOOKUP(B616,Code!$A$2:$B$3,2,0)</f>
        <v>weiblich</v>
      </c>
    </row>
    <row r="617" spans="1:17" x14ac:dyDescent="0.25">
      <c r="A617">
        <v>980</v>
      </c>
      <c r="B617">
        <v>2</v>
      </c>
      <c r="C617" s="1">
        <v>33315</v>
      </c>
      <c r="D617">
        <v>1</v>
      </c>
      <c r="E617">
        <v>4</v>
      </c>
      <c r="F617">
        <v>3</v>
      </c>
      <c r="G617" t="s">
        <v>10</v>
      </c>
      <c r="H617">
        <v>39</v>
      </c>
      <c r="I617">
        <v>34948</v>
      </c>
      <c r="J617">
        <v>94140</v>
      </c>
      <c r="K617" s="3">
        <f>I617*Code!$F$1</f>
        <v>37743.840000000004</v>
      </c>
      <c r="L617" s="2">
        <f t="shared" si="28"/>
        <v>18.668803418803417</v>
      </c>
      <c r="M617">
        <f t="shared" ca="1" si="27"/>
        <v>24</v>
      </c>
      <c r="N617" t="str">
        <f t="shared" si="29"/>
        <v>ÖF</v>
      </c>
      <c r="O617" t="str">
        <f>VLOOKUP(E617,Code!$A$8:$B$11,2,FALSE)</f>
        <v>Lehrabschluss</v>
      </c>
      <c r="P617" t="str">
        <f>VLOOKUP(I617,Code!$A$29:$B$33,2,TRUE)</f>
        <v>weniger als 50000</v>
      </c>
      <c r="Q617" t="str">
        <f>VLOOKUP(B617,Code!$A$2:$B$3,2,0)</f>
        <v>weiblich</v>
      </c>
    </row>
    <row r="618" spans="1:17" x14ac:dyDescent="0.25">
      <c r="A618">
        <v>337</v>
      </c>
      <c r="B618">
        <v>1</v>
      </c>
      <c r="C618" s="1">
        <v>29405</v>
      </c>
      <c r="D618">
        <v>1</v>
      </c>
      <c r="E618">
        <v>4</v>
      </c>
      <c r="F618">
        <v>4</v>
      </c>
      <c r="G618" t="s">
        <v>9</v>
      </c>
      <c r="H618">
        <v>38</v>
      </c>
      <c r="I618">
        <v>34944</v>
      </c>
      <c r="J618">
        <v>3488</v>
      </c>
      <c r="K618" s="3">
        <f>I618*Code!$F$1</f>
        <v>37739.520000000004</v>
      </c>
      <c r="L618" s="2">
        <f t="shared" si="28"/>
        <v>19.157894736842106</v>
      </c>
      <c r="M618">
        <f t="shared" ca="1" si="27"/>
        <v>35</v>
      </c>
      <c r="N618" t="str">
        <f t="shared" si="29"/>
        <v>SO</v>
      </c>
      <c r="O618" t="str">
        <f>VLOOKUP(E618,Code!$A$8:$B$11,2,FALSE)</f>
        <v>Lehrabschluss</v>
      </c>
      <c r="P618" t="str">
        <f>VLOOKUP(I618,Code!$A$29:$B$33,2,TRUE)</f>
        <v>weniger als 50000</v>
      </c>
      <c r="Q618" t="str">
        <f>VLOOKUP(B618,Code!$A$2:$B$3,2,0)</f>
        <v>maennlich</v>
      </c>
    </row>
    <row r="619" spans="1:17" x14ac:dyDescent="0.25">
      <c r="A619">
        <v>153</v>
      </c>
      <c r="B619">
        <v>1</v>
      </c>
      <c r="C619" s="1">
        <v>32370</v>
      </c>
      <c r="D619">
        <v>1</v>
      </c>
      <c r="E619">
        <v>2</v>
      </c>
      <c r="F619">
        <v>3</v>
      </c>
      <c r="G619" t="s">
        <v>10</v>
      </c>
      <c r="H619">
        <v>46</v>
      </c>
      <c r="I619">
        <v>34940</v>
      </c>
      <c r="J619">
        <v>6886</v>
      </c>
      <c r="K619" s="3">
        <f>I619*Code!$F$1</f>
        <v>37735.200000000004</v>
      </c>
      <c r="L619" s="2">
        <f t="shared" si="28"/>
        <v>15.82427536231884</v>
      </c>
      <c r="M619">
        <f t="shared" ca="1" si="27"/>
        <v>27</v>
      </c>
      <c r="N619" t="str">
        <f t="shared" si="29"/>
        <v>ÖF</v>
      </c>
      <c r="O619" t="str">
        <f>VLOOKUP(E619,Code!$A$8:$B$11,2,FALSE)</f>
        <v>Fachhochschulabschluss</v>
      </c>
      <c r="P619" t="str">
        <f>VLOOKUP(I619,Code!$A$29:$B$33,2,TRUE)</f>
        <v>weniger als 50000</v>
      </c>
      <c r="Q619" t="str">
        <f>VLOOKUP(B619,Code!$A$2:$B$3,2,0)</f>
        <v>maennlich</v>
      </c>
    </row>
    <row r="620" spans="1:17" x14ac:dyDescent="0.25">
      <c r="A620">
        <v>1239</v>
      </c>
      <c r="B620">
        <v>1</v>
      </c>
      <c r="C620" s="1">
        <v>21904</v>
      </c>
      <c r="D620">
        <v>1</v>
      </c>
      <c r="E620">
        <v>4</v>
      </c>
      <c r="F620">
        <v>4</v>
      </c>
      <c r="G620" t="s">
        <v>21</v>
      </c>
      <c r="H620">
        <v>55</v>
      </c>
      <c r="I620">
        <v>34832</v>
      </c>
      <c r="J620">
        <v>25424</v>
      </c>
      <c r="K620" s="3">
        <f>I620*Code!$F$1</f>
        <v>37618.560000000005</v>
      </c>
      <c r="L620" s="2">
        <f t="shared" si="28"/>
        <v>13.193939393939393</v>
      </c>
      <c r="M620">
        <f t="shared" ca="1" si="27"/>
        <v>56</v>
      </c>
      <c r="N620" t="str">
        <f t="shared" si="29"/>
        <v>CO</v>
      </c>
      <c r="O620" t="str">
        <f>VLOOKUP(E620,Code!$A$8:$B$11,2,FALSE)</f>
        <v>Lehrabschluss</v>
      </c>
      <c r="P620" t="str">
        <f>VLOOKUP(I620,Code!$A$29:$B$33,2,TRUE)</f>
        <v>weniger als 50000</v>
      </c>
      <c r="Q620" t="str">
        <f>VLOOKUP(B620,Code!$A$2:$B$3,2,0)</f>
        <v>maennlich</v>
      </c>
    </row>
    <row r="621" spans="1:17" x14ac:dyDescent="0.25">
      <c r="A621">
        <v>933</v>
      </c>
      <c r="B621">
        <v>2</v>
      </c>
      <c r="C621" s="1">
        <v>26043</v>
      </c>
      <c r="D621">
        <v>1</v>
      </c>
      <c r="E621">
        <v>4</v>
      </c>
      <c r="F621">
        <v>4</v>
      </c>
      <c r="G621" t="s">
        <v>21</v>
      </c>
      <c r="H621">
        <v>30</v>
      </c>
      <c r="I621">
        <v>34808</v>
      </c>
      <c r="J621">
        <v>318915</v>
      </c>
      <c r="K621" s="3">
        <f>I621*Code!$F$1</f>
        <v>37592.639999999999</v>
      </c>
      <c r="L621" s="2">
        <f t="shared" si="28"/>
        <v>24.172222222222221</v>
      </c>
      <c r="M621">
        <f t="shared" ca="1" si="27"/>
        <v>44</v>
      </c>
      <c r="N621" t="str">
        <f t="shared" si="29"/>
        <v>CO</v>
      </c>
      <c r="O621" t="str">
        <f>VLOOKUP(E621,Code!$A$8:$B$11,2,FALSE)</f>
        <v>Lehrabschluss</v>
      </c>
      <c r="P621" t="str">
        <f>VLOOKUP(I621,Code!$A$29:$B$33,2,TRUE)</f>
        <v>weniger als 50000</v>
      </c>
      <c r="Q621" t="str">
        <f>VLOOKUP(B621,Code!$A$2:$B$3,2,0)</f>
        <v>weiblich</v>
      </c>
    </row>
    <row r="622" spans="1:17" x14ac:dyDescent="0.25">
      <c r="A622">
        <v>1040</v>
      </c>
      <c r="B622">
        <v>1</v>
      </c>
      <c r="C622" s="1">
        <v>21596</v>
      </c>
      <c r="D622">
        <v>1</v>
      </c>
      <c r="E622">
        <v>4</v>
      </c>
      <c r="F622">
        <v>5</v>
      </c>
      <c r="G622" t="s">
        <v>16</v>
      </c>
      <c r="H622">
        <v>38</v>
      </c>
      <c r="I622">
        <v>34796</v>
      </c>
      <c r="J622">
        <v>303200</v>
      </c>
      <c r="K622" s="3">
        <f>I622*Code!$F$1</f>
        <v>37579.68</v>
      </c>
      <c r="L622" s="2">
        <f t="shared" si="28"/>
        <v>19.076754385964911</v>
      </c>
      <c r="M622">
        <f t="shared" ca="1" si="27"/>
        <v>57</v>
      </c>
      <c r="N622" t="str">
        <f t="shared" si="29"/>
        <v>IN</v>
      </c>
      <c r="O622" t="str">
        <f>VLOOKUP(E622,Code!$A$8:$B$11,2,FALSE)</f>
        <v>Lehrabschluss</v>
      </c>
      <c r="P622" t="str">
        <f>VLOOKUP(I622,Code!$A$29:$B$33,2,TRUE)</f>
        <v>weniger als 50000</v>
      </c>
      <c r="Q622" t="str">
        <f>VLOOKUP(B622,Code!$A$2:$B$3,2,0)</f>
        <v>maennlich</v>
      </c>
    </row>
    <row r="623" spans="1:17" x14ac:dyDescent="0.25">
      <c r="A623">
        <v>88</v>
      </c>
      <c r="B623">
        <v>1</v>
      </c>
      <c r="C623" s="1">
        <v>28588</v>
      </c>
      <c r="D623">
        <v>1</v>
      </c>
      <c r="E623">
        <v>4</v>
      </c>
      <c r="F623">
        <v>5</v>
      </c>
      <c r="G623" t="s">
        <v>13</v>
      </c>
      <c r="H623">
        <v>38</v>
      </c>
      <c r="I623">
        <v>34768</v>
      </c>
      <c r="J623">
        <v>58000</v>
      </c>
      <c r="K623" s="3">
        <f>I623*Code!$F$1</f>
        <v>37549.440000000002</v>
      </c>
      <c r="L623" s="2">
        <f t="shared" si="28"/>
        <v>19.061403508771932</v>
      </c>
      <c r="M623">
        <f t="shared" ca="1" si="27"/>
        <v>37</v>
      </c>
      <c r="N623" t="str">
        <f t="shared" si="29"/>
        <v>IN</v>
      </c>
      <c r="O623" t="str">
        <f>VLOOKUP(E623,Code!$A$8:$B$11,2,FALSE)</f>
        <v>Lehrabschluss</v>
      </c>
      <c r="P623" t="str">
        <f>VLOOKUP(I623,Code!$A$29:$B$33,2,TRUE)</f>
        <v>weniger als 50000</v>
      </c>
      <c r="Q623" t="str">
        <f>VLOOKUP(B623,Code!$A$2:$B$3,2,0)</f>
        <v>maennlich</v>
      </c>
    </row>
    <row r="624" spans="1:17" x14ac:dyDescent="0.25">
      <c r="A624">
        <v>694</v>
      </c>
      <c r="B624">
        <v>2</v>
      </c>
      <c r="C624" s="1">
        <v>25772</v>
      </c>
      <c r="D624">
        <v>1</v>
      </c>
      <c r="E624">
        <v>4</v>
      </c>
      <c r="F624">
        <v>4</v>
      </c>
      <c r="G624" t="s">
        <v>19</v>
      </c>
      <c r="H624">
        <v>20</v>
      </c>
      <c r="I624">
        <v>34764</v>
      </c>
      <c r="J624">
        <v>359960</v>
      </c>
      <c r="K624" s="3">
        <f>I624*Code!$F$1</f>
        <v>37545.120000000003</v>
      </c>
      <c r="L624" s="2">
        <f t="shared" si="28"/>
        <v>36.212499999999999</v>
      </c>
      <c r="M624">
        <f t="shared" ca="1" si="27"/>
        <v>45</v>
      </c>
      <c r="N624" t="str">
        <f t="shared" si="29"/>
        <v>FI</v>
      </c>
      <c r="O624" t="str">
        <f>VLOOKUP(E624,Code!$A$8:$B$11,2,FALSE)</f>
        <v>Lehrabschluss</v>
      </c>
      <c r="P624" t="str">
        <f>VLOOKUP(I624,Code!$A$29:$B$33,2,TRUE)</f>
        <v>weniger als 50000</v>
      </c>
      <c r="Q624" t="str">
        <f>VLOOKUP(B624,Code!$A$2:$B$3,2,0)</f>
        <v>weiblich</v>
      </c>
    </row>
    <row r="625" spans="1:17" x14ac:dyDescent="0.25">
      <c r="A625">
        <v>615</v>
      </c>
      <c r="B625">
        <v>2</v>
      </c>
      <c r="C625" s="1">
        <v>24532</v>
      </c>
      <c r="D625">
        <v>1</v>
      </c>
      <c r="E625">
        <v>3</v>
      </c>
      <c r="F625">
        <v>4</v>
      </c>
      <c r="G625" t="s">
        <v>14</v>
      </c>
      <c r="H625">
        <v>29</v>
      </c>
      <c r="I625">
        <v>34716</v>
      </c>
      <c r="J625">
        <v>161674</v>
      </c>
      <c r="K625" s="3">
        <f>I625*Code!$F$1</f>
        <v>37493.279999999999</v>
      </c>
      <c r="L625" s="2">
        <f t="shared" si="28"/>
        <v>24.939655172413794</v>
      </c>
      <c r="M625">
        <f t="shared" ca="1" si="27"/>
        <v>49</v>
      </c>
      <c r="N625" t="str">
        <f t="shared" si="29"/>
        <v>CO</v>
      </c>
      <c r="O625" t="str">
        <f>VLOOKUP(E625,Code!$A$8:$B$11,2,FALSE)</f>
        <v>Meister</v>
      </c>
      <c r="P625" t="str">
        <f>VLOOKUP(I625,Code!$A$29:$B$33,2,TRUE)</f>
        <v>weniger als 50000</v>
      </c>
      <c r="Q625" t="str">
        <f>VLOOKUP(B625,Code!$A$2:$B$3,2,0)</f>
        <v>weiblich</v>
      </c>
    </row>
    <row r="626" spans="1:17" x14ac:dyDescent="0.25">
      <c r="A626">
        <v>1261</v>
      </c>
      <c r="B626">
        <v>2</v>
      </c>
      <c r="C626" s="1">
        <v>25625</v>
      </c>
      <c r="D626">
        <v>1</v>
      </c>
      <c r="E626">
        <v>4</v>
      </c>
      <c r="F626">
        <v>4</v>
      </c>
      <c r="G626" t="s">
        <v>9</v>
      </c>
      <c r="H626">
        <v>34</v>
      </c>
      <c r="I626">
        <v>34672</v>
      </c>
      <c r="J626">
        <v>8798</v>
      </c>
      <c r="K626" s="3">
        <f>I626*Code!$F$1</f>
        <v>37445.760000000002</v>
      </c>
      <c r="L626" s="2">
        <f t="shared" si="28"/>
        <v>21.245098039215687</v>
      </c>
      <c r="M626">
        <f t="shared" ca="1" si="27"/>
        <v>46</v>
      </c>
      <c r="N626" t="str">
        <f t="shared" si="29"/>
        <v>SO</v>
      </c>
      <c r="O626" t="str">
        <f>VLOOKUP(E626,Code!$A$8:$B$11,2,FALSE)</f>
        <v>Lehrabschluss</v>
      </c>
      <c r="P626" t="str">
        <f>VLOOKUP(I626,Code!$A$29:$B$33,2,TRUE)</f>
        <v>weniger als 50000</v>
      </c>
      <c r="Q626" t="str">
        <f>VLOOKUP(B626,Code!$A$2:$B$3,2,0)</f>
        <v>weiblich</v>
      </c>
    </row>
    <row r="627" spans="1:17" x14ac:dyDescent="0.25">
      <c r="A627">
        <v>822</v>
      </c>
      <c r="B627">
        <v>1</v>
      </c>
      <c r="C627" s="1">
        <v>30163</v>
      </c>
      <c r="D627">
        <v>1</v>
      </c>
      <c r="E627">
        <v>2</v>
      </c>
      <c r="F627">
        <v>4</v>
      </c>
      <c r="G627" t="s">
        <v>19</v>
      </c>
      <c r="H627">
        <v>38</v>
      </c>
      <c r="I627">
        <v>34652</v>
      </c>
      <c r="J627">
        <v>9255</v>
      </c>
      <c r="K627" s="3">
        <f>I627*Code!$F$1</f>
        <v>37424.160000000003</v>
      </c>
      <c r="L627" s="2">
        <f t="shared" si="28"/>
        <v>18.99780701754386</v>
      </c>
      <c r="M627">
        <f t="shared" ca="1" si="27"/>
        <v>33</v>
      </c>
      <c r="N627" t="str">
        <f t="shared" si="29"/>
        <v>FI</v>
      </c>
      <c r="O627" t="str">
        <f>VLOOKUP(E627,Code!$A$8:$B$11,2,FALSE)</f>
        <v>Fachhochschulabschluss</v>
      </c>
      <c r="P627" t="str">
        <f>VLOOKUP(I627,Code!$A$29:$B$33,2,TRUE)</f>
        <v>weniger als 50000</v>
      </c>
      <c r="Q627" t="str">
        <f>VLOOKUP(B627,Code!$A$2:$B$3,2,0)</f>
        <v>maennlich</v>
      </c>
    </row>
    <row r="628" spans="1:17" x14ac:dyDescent="0.25">
      <c r="A628">
        <v>1157</v>
      </c>
      <c r="B628">
        <v>2</v>
      </c>
      <c r="C628" s="1">
        <v>23735</v>
      </c>
      <c r="D628">
        <v>1</v>
      </c>
      <c r="E628">
        <v>2</v>
      </c>
      <c r="F628">
        <v>4</v>
      </c>
      <c r="G628" t="s">
        <v>14</v>
      </c>
      <c r="H628">
        <v>40</v>
      </c>
      <c r="I628">
        <v>34652</v>
      </c>
      <c r="J628">
        <v>187370</v>
      </c>
      <c r="K628" s="3">
        <f>I628*Code!$F$1</f>
        <v>37424.160000000003</v>
      </c>
      <c r="L628" s="2">
        <f t="shared" si="28"/>
        <v>18.047916666666666</v>
      </c>
      <c r="M628">
        <f t="shared" ca="1" si="27"/>
        <v>51</v>
      </c>
      <c r="N628" t="str">
        <f t="shared" si="29"/>
        <v>CO</v>
      </c>
      <c r="O628" t="str">
        <f>VLOOKUP(E628,Code!$A$8:$B$11,2,FALSE)</f>
        <v>Fachhochschulabschluss</v>
      </c>
      <c r="P628" t="str">
        <f>VLOOKUP(I628,Code!$A$29:$B$33,2,TRUE)</f>
        <v>weniger als 50000</v>
      </c>
      <c r="Q628" t="str">
        <f>VLOOKUP(B628,Code!$A$2:$B$3,2,0)</f>
        <v>weiblich</v>
      </c>
    </row>
    <row r="629" spans="1:17" x14ac:dyDescent="0.25">
      <c r="A629">
        <v>309</v>
      </c>
      <c r="B629">
        <v>2</v>
      </c>
      <c r="C629" s="1">
        <v>26118</v>
      </c>
      <c r="D629">
        <v>1</v>
      </c>
      <c r="E629">
        <v>2</v>
      </c>
      <c r="F629">
        <v>3</v>
      </c>
      <c r="G629" t="s">
        <v>10</v>
      </c>
      <c r="H629">
        <v>19</v>
      </c>
      <c r="I629">
        <v>34536</v>
      </c>
      <c r="J629">
        <v>198543</v>
      </c>
      <c r="K629" s="3">
        <f>I629*Code!$F$1</f>
        <v>37298.880000000005</v>
      </c>
      <c r="L629" s="2">
        <f t="shared" si="28"/>
        <v>37.868421052631582</v>
      </c>
      <c r="M629">
        <f t="shared" ca="1" si="27"/>
        <v>44</v>
      </c>
      <c r="N629" t="str">
        <f t="shared" si="29"/>
        <v>ÖF</v>
      </c>
      <c r="O629" t="str">
        <f>VLOOKUP(E629,Code!$A$8:$B$11,2,FALSE)</f>
        <v>Fachhochschulabschluss</v>
      </c>
      <c r="P629" t="str">
        <f>VLOOKUP(I629,Code!$A$29:$B$33,2,TRUE)</f>
        <v>weniger als 50000</v>
      </c>
      <c r="Q629" t="str">
        <f>VLOOKUP(B629,Code!$A$2:$B$3,2,0)</f>
        <v>weiblich</v>
      </c>
    </row>
    <row r="630" spans="1:17" x14ac:dyDescent="0.25">
      <c r="A630">
        <v>1260</v>
      </c>
      <c r="B630">
        <v>1</v>
      </c>
      <c r="C630" s="1">
        <v>23050</v>
      </c>
      <c r="D630">
        <v>1</v>
      </c>
      <c r="E630">
        <v>1</v>
      </c>
      <c r="F630">
        <v>4</v>
      </c>
      <c r="G630" t="s">
        <v>9</v>
      </c>
      <c r="H630">
        <v>40</v>
      </c>
      <c r="I630">
        <v>34516</v>
      </c>
      <c r="J630">
        <v>177879</v>
      </c>
      <c r="K630" s="3">
        <f>I630*Code!$F$1</f>
        <v>37277.279999999999</v>
      </c>
      <c r="L630" s="2">
        <f t="shared" si="28"/>
        <v>17.977083333333333</v>
      </c>
      <c r="M630">
        <f t="shared" ca="1" si="27"/>
        <v>53</v>
      </c>
      <c r="N630" t="str">
        <f t="shared" si="29"/>
        <v>SO</v>
      </c>
      <c r="O630" t="str">
        <f>VLOOKUP(E630,Code!$A$8:$B$11,2,FALSE)</f>
        <v>Hochschulabschluss</v>
      </c>
      <c r="P630" t="str">
        <f>VLOOKUP(I630,Code!$A$29:$B$33,2,TRUE)</f>
        <v>weniger als 50000</v>
      </c>
      <c r="Q630" t="str">
        <f>VLOOKUP(B630,Code!$A$2:$B$3,2,0)</f>
        <v>maennlich</v>
      </c>
    </row>
    <row r="631" spans="1:17" x14ac:dyDescent="0.25">
      <c r="A631">
        <v>621</v>
      </c>
      <c r="B631">
        <v>2</v>
      </c>
      <c r="C631" s="1">
        <v>21047</v>
      </c>
      <c r="D631">
        <v>1</v>
      </c>
      <c r="E631">
        <v>1</v>
      </c>
      <c r="F631">
        <v>4</v>
      </c>
      <c r="G631" t="s">
        <v>11</v>
      </c>
      <c r="H631">
        <v>35</v>
      </c>
      <c r="I631">
        <v>34484</v>
      </c>
      <c r="J631">
        <v>136035</v>
      </c>
      <c r="K631" s="3">
        <f>I631*Code!$F$1</f>
        <v>37242.720000000001</v>
      </c>
      <c r="L631" s="2">
        <f t="shared" si="28"/>
        <v>20.526190476190475</v>
      </c>
      <c r="M631">
        <f t="shared" ca="1" si="27"/>
        <v>58</v>
      </c>
      <c r="N631" t="str">
        <f t="shared" si="29"/>
        <v>IT</v>
      </c>
      <c r="O631" t="str">
        <f>VLOOKUP(E631,Code!$A$8:$B$11,2,FALSE)</f>
        <v>Hochschulabschluss</v>
      </c>
      <c r="P631" t="str">
        <f>VLOOKUP(I631,Code!$A$29:$B$33,2,TRUE)</f>
        <v>weniger als 50000</v>
      </c>
      <c r="Q631" t="str">
        <f>VLOOKUP(B631,Code!$A$2:$B$3,2,0)</f>
        <v>weiblich</v>
      </c>
    </row>
    <row r="632" spans="1:17" x14ac:dyDescent="0.25">
      <c r="A632">
        <v>589</v>
      </c>
      <c r="B632">
        <v>2</v>
      </c>
      <c r="C632" s="1">
        <v>24447</v>
      </c>
      <c r="D632">
        <v>1</v>
      </c>
      <c r="E632">
        <v>4</v>
      </c>
      <c r="F632">
        <v>2</v>
      </c>
      <c r="G632" t="s">
        <v>15</v>
      </c>
      <c r="H632">
        <v>45</v>
      </c>
      <c r="I632">
        <v>34464</v>
      </c>
      <c r="J632">
        <v>277200</v>
      </c>
      <c r="K632" s="3">
        <f>I632*Code!$F$1</f>
        <v>37221.120000000003</v>
      </c>
      <c r="L632" s="2">
        <f t="shared" si="28"/>
        <v>15.955555555555556</v>
      </c>
      <c r="M632">
        <f t="shared" ca="1" si="27"/>
        <v>49</v>
      </c>
      <c r="N632" t="str">
        <f t="shared" si="29"/>
        <v>FI</v>
      </c>
      <c r="O632" t="str">
        <f>VLOOKUP(E632,Code!$A$8:$B$11,2,FALSE)</f>
        <v>Lehrabschluss</v>
      </c>
      <c r="P632" t="str">
        <f>VLOOKUP(I632,Code!$A$29:$B$33,2,TRUE)</f>
        <v>weniger als 50000</v>
      </c>
      <c r="Q632" t="str">
        <f>VLOOKUP(B632,Code!$A$2:$B$3,2,0)</f>
        <v>weiblich</v>
      </c>
    </row>
    <row r="633" spans="1:17" x14ac:dyDescent="0.25">
      <c r="A633">
        <v>1209</v>
      </c>
      <c r="B633">
        <v>1</v>
      </c>
      <c r="C633" s="1">
        <v>20277</v>
      </c>
      <c r="D633">
        <v>1</v>
      </c>
      <c r="E633">
        <v>1</v>
      </c>
      <c r="F633">
        <v>4</v>
      </c>
      <c r="G633" t="s">
        <v>21</v>
      </c>
      <c r="H633">
        <v>37</v>
      </c>
      <c r="I633">
        <v>34440</v>
      </c>
      <c r="J633">
        <v>70300</v>
      </c>
      <c r="K633" s="3">
        <f>I633*Code!$F$1</f>
        <v>37195.200000000004</v>
      </c>
      <c r="L633" s="2">
        <f t="shared" si="28"/>
        <v>19.391891891891891</v>
      </c>
      <c r="M633">
        <f t="shared" ca="1" si="27"/>
        <v>60</v>
      </c>
      <c r="N633" t="str">
        <f t="shared" si="29"/>
        <v>CO</v>
      </c>
      <c r="O633" t="str">
        <f>VLOOKUP(E633,Code!$A$8:$B$11,2,FALSE)</f>
        <v>Hochschulabschluss</v>
      </c>
      <c r="P633" t="str">
        <f>VLOOKUP(I633,Code!$A$29:$B$33,2,TRUE)</f>
        <v>weniger als 50000</v>
      </c>
      <c r="Q633" t="str">
        <f>VLOOKUP(B633,Code!$A$2:$B$3,2,0)</f>
        <v>maennlich</v>
      </c>
    </row>
    <row r="634" spans="1:17" x14ac:dyDescent="0.25">
      <c r="A634">
        <v>642</v>
      </c>
      <c r="B634">
        <v>2</v>
      </c>
      <c r="C634" s="1">
        <v>27164</v>
      </c>
      <c r="D634">
        <v>1</v>
      </c>
      <c r="E634">
        <v>4</v>
      </c>
      <c r="F634">
        <v>4</v>
      </c>
      <c r="G634" t="s">
        <v>19</v>
      </c>
      <c r="H634">
        <v>38</v>
      </c>
      <c r="I634">
        <v>34428</v>
      </c>
      <c r="J634">
        <v>221188</v>
      </c>
      <c r="K634" s="3">
        <f>I634*Code!$F$1</f>
        <v>37182.240000000005</v>
      </c>
      <c r="L634" s="2">
        <f t="shared" si="28"/>
        <v>18.875</v>
      </c>
      <c r="M634">
        <f t="shared" ca="1" si="27"/>
        <v>41</v>
      </c>
      <c r="N634" t="str">
        <f t="shared" si="29"/>
        <v>FI</v>
      </c>
      <c r="O634" t="str">
        <f>VLOOKUP(E634,Code!$A$8:$B$11,2,FALSE)</f>
        <v>Lehrabschluss</v>
      </c>
      <c r="P634" t="str">
        <f>VLOOKUP(I634,Code!$A$29:$B$33,2,TRUE)</f>
        <v>weniger als 50000</v>
      </c>
      <c r="Q634" t="str">
        <f>VLOOKUP(B634,Code!$A$2:$B$3,2,0)</f>
        <v>weiblich</v>
      </c>
    </row>
    <row r="635" spans="1:17" x14ac:dyDescent="0.25">
      <c r="A635">
        <v>684</v>
      </c>
      <c r="B635">
        <v>2</v>
      </c>
      <c r="C635" s="1">
        <v>21141</v>
      </c>
      <c r="D635">
        <v>1</v>
      </c>
      <c r="E635">
        <v>4</v>
      </c>
      <c r="F635">
        <v>4</v>
      </c>
      <c r="G635" t="s">
        <v>14</v>
      </c>
      <c r="H635">
        <v>40</v>
      </c>
      <c r="I635">
        <v>34420</v>
      </c>
      <c r="J635">
        <v>50958</v>
      </c>
      <c r="K635" s="3">
        <f>I635*Code!$F$1</f>
        <v>37173.600000000006</v>
      </c>
      <c r="L635" s="2">
        <f t="shared" si="28"/>
        <v>17.927083333333332</v>
      </c>
      <c r="M635">
        <f t="shared" ca="1" si="27"/>
        <v>58</v>
      </c>
      <c r="N635" t="str">
        <f t="shared" si="29"/>
        <v>CO</v>
      </c>
      <c r="O635" t="str">
        <f>VLOOKUP(E635,Code!$A$8:$B$11,2,FALSE)</f>
        <v>Lehrabschluss</v>
      </c>
      <c r="P635" t="str">
        <f>VLOOKUP(I635,Code!$A$29:$B$33,2,TRUE)</f>
        <v>weniger als 50000</v>
      </c>
      <c r="Q635" t="str">
        <f>VLOOKUP(B635,Code!$A$2:$B$3,2,0)</f>
        <v>weiblich</v>
      </c>
    </row>
    <row r="636" spans="1:17" x14ac:dyDescent="0.25">
      <c r="A636">
        <v>197</v>
      </c>
      <c r="B636">
        <v>2</v>
      </c>
      <c r="C636" s="1">
        <v>31564</v>
      </c>
      <c r="D636">
        <v>1</v>
      </c>
      <c r="E636">
        <v>1</v>
      </c>
      <c r="F636">
        <v>4</v>
      </c>
      <c r="G636" t="s">
        <v>19</v>
      </c>
      <c r="H636">
        <v>38</v>
      </c>
      <c r="I636">
        <v>34408</v>
      </c>
      <c r="J636">
        <v>213</v>
      </c>
      <c r="K636" s="3">
        <f>I636*Code!$F$1</f>
        <v>37160.639999999999</v>
      </c>
      <c r="L636" s="2">
        <f t="shared" si="28"/>
        <v>18.864035087719298</v>
      </c>
      <c r="M636">
        <f t="shared" ca="1" si="27"/>
        <v>29</v>
      </c>
      <c r="N636" t="str">
        <f t="shared" si="29"/>
        <v>FI</v>
      </c>
      <c r="O636" t="str">
        <f>VLOOKUP(E636,Code!$A$8:$B$11,2,FALSE)</f>
        <v>Hochschulabschluss</v>
      </c>
      <c r="P636" t="str">
        <f>VLOOKUP(I636,Code!$A$29:$B$33,2,TRUE)</f>
        <v>weniger als 50000</v>
      </c>
      <c r="Q636" t="str">
        <f>VLOOKUP(B636,Code!$A$2:$B$3,2,0)</f>
        <v>weiblich</v>
      </c>
    </row>
    <row r="637" spans="1:17" x14ac:dyDescent="0.25">
      <c r="A637">
        <v>657</v>
      </c>
      <c r="B637">
        <v>1</v>
      </c>
      <c r="C637" s="1">
        <v>29475</v>
      </c>
      <c r="D637">
        <v>1</v>
      </c>
      <c r="E637">
        <v>4</v>
      </c>
      <c r="F637">
        <v>4</v>
      </c>
      <c r="G637" t="s">
        <v>11</v>
      </c>
      <c r="H637">
        <v>37</v>
      </c>
      <c r="I637">
        <v>34388</v>
      </c>
      <c r="J637">
        <v>800</v>
      </c>
      <c r="K637" s="3">
        <f>I637*Code!$F$1</f>
        <v>37139.040000000001</v>
      </c>
      <c r="L637" s="2">
        <f t="shared" si="28"/>
        <v>19.362612612612612</v>
      </c>
      <c r="M637">
        <f t="shared" ca="1" si="27"/>
        <v>35</v>
      </c>
      <c r="N637" t="str">
        <f t="shared" si="29"/>
        <v>IT</v>
      </c>
      <c r="O637" t="str">
        <f>VLOOKUP(E637,Code!$A$8:$B$11,2,FALSE)</f>
        <v>Lehrabschluss</v>
      </c>
      <c r="P637" t="str">
        <f>VLOOKUP(I637,Code!$A$29:$B$33,2,TRUE)</f>
        <v>weniger als 50000</v>
      </c>
      <c r="Q637" t="str">
        <f>VLOOKUP(B637,Code!$A$2:$B$3,2,0)</f>
        <v>maennlich</v>
      </c>
    </row>
    <row r="638" spans="1:17" x14ac:dyDescent="0.25">
      <c r="A638">
        <v>1135</v>
      </c>
      <c r="B638">
        <v>1</v>
      </c>
      <c r="C638" s="1">
        <v>28318</v>
      </c>
      <c r="D638">
        <v>1</v>
      </c>
      <c r="E638">
        <v>4</v>
      </c>
      <c r="F638">
        <v>5</v>
      </c>
      <c r="G638" t="s">
        <v>13</v>
      </c>
      <c r="H638">
        <v>40</v>
      </c>
      <c r="I638">
        <v>34324</v>
      </c>
      <c r="J638">
        <v>6000</v>
      </c>
      <c r="K638" s="3">
        <f>I638*Code!$F$1</f>
        <v>37069.920000000006</v>
      </c>
      <c r="L638" s="2">
        <f t="shared" si="28"/>
        <v>17.877083333333335</v>
      </c>
      <c r="M638">
        <f t="shared" ca="1" si="27"/>
        <v>38</v>
      </c>
      <c r="N638" t="str">
        <f t="shared" si="29"/>
        <v>IN</v>
      </c>
      <c r="O638" t="str">
        <f>VLOOKUP(E638,Code!$A$8:$B$11,2,FALSE)</f>
        <v>Lehrabschluss</v>
      </c>
      <c r="P638" t="str">
        <f>VLOOKUP(I638,Code!$A$29:$B$33,2,TRUE)</f>
        <v>weniger als 50000</v>
      </c>
      <c r="Q638" t="str">
        <f>VLOOKUP(B638,Code!$A$2:$B$3,2,0)</f>
        <v>maennlich</v>
      </c>
    </row>
    <row r="639" spans="1:17" x14ac:dyDescent="0.25">
      <c r="A639">
        <v>724</v>
      </c>
      <c r="B639">
        <v>1</v>
      </c>
      <c r="C639" s="1">
        <v>22389</v>
      </c>
      <c r="D639">
        <v>1</v>
      </c>
      <c r="E639">
        <v>3</v>
      </c>
      <c r="F639">
        <v>4</v>
      </c>
      <c r="G639" t="s">
        <v>11</v>
      </c>
      <c r="H639">
        <v>37</v>
      </c>
      <c r="I639">
        <v>34248</v>
      </c>
      <c r="J639">
        <v>1597</v>
      </c>
      <c r="K639" s="3">
        <f>I639*Code!$F$1</f>
        <v>36987.840000000004</v>
      </c>
      <c r="L639" s="2">
        <f t="shared" si="28"/>
        <v>19.283783783783782</v>
      </c>
      <c r="M639">
        <f t="shared" ca="1" si="27"/>
        <v>54</v>
      </c>
      <c r="N639" t="str">
        <f t="shared" si="29"/>
        <v>IT</v>
      </c>
      <c r="O639" t="str">
        <f>VLOOKUP(E639,Code!$A$8:$B$11,2,FALSE)</f>
        <v>Meister</v>
      </c>
      <c r="P639" t="str">
        <f>VLOOKUP(I639,Code!$A$29:$B$33,2,TRUE)</f>
        <v>weniger als 50000</v>
      </c>
      <c r="Q639" t="str">
        <f>VLOOKUP(B639,Code!$A$2:$B$3,2,0)</f>
        <v>maennlich</v>
      </c>
    </row>
    <row r="640" spans="1:17" x14ac:dyDescent="0.25">
      <c r="A640">
        <v>45</v>
      </c>
      <c r="B640">
        <v>1</v>
      </c>
      <c r="C640" s="1">
        <v>27613</v>
      </c>
      <c r="D640">
        <v>1</v>
      </c>
      <c r="E640">
        <v>4</v>
      </c>
      <c r="F640">
        <v>2</v>
      </c>
      <c r="G640" t="s">
        <v>9</v>
      </c>
      <c r="H640">
        <v>40</v>
      </c>
      <c r="I640">
        <v>34233</v>
      </c>
      <c r="J640">
        <v>58003</v>
      </c>
      <c r="K640" s="3">
        <f>I640*Code!$F$1</f>
        <v>36971.64</v>
      </c>
      <c r="L640" s="2">
        <f t="shared" si="28"/>
        <v>17.829687499999999</v>
      </c>
      <c r="M640">
        <f t="shared" ca="1" si="27"/>
        <v>40</v>
      </c>
      <c r="N640" t="str">
        <f t="shared" si="29"/>
        <v>SO</v>
      </c>
      <c r="O640" t="str">
        <f>VLOOKUP(E640,Code!$A$8:$B$11,2,FALSE)</f>
        <v>Lehrabschluss</v>
      </c>
      <c r="P640" t="str">
        <f>VLOOKUP(I640,Code!$A$29:$B$33,2,TRUE)</f>
        <v>weniger als 50000</v>
      </c>
      <c r="Q640" t="str">
        <f>VLOOKUP(B640,Code!$A$2:$B$3,2,0)</f>
        <v>maennlich</v>
      </c>
    </row>
    <row r="641" spans="1:17" x14ac:dyDescent="0.25">
      <c r="A641">
        <v>393</v>
      </c>
      <c r="B641">
        <v>1</v>
      </c>
      <c r="C641" s="1">
        <v>23679</v>
      </c>
      <c r="D641">
        <v>1</v>
      </c>
      <c r="E641">
        <v>2</v>
      </c>
      <c r="F641">
        <v>4</v>
      </c>
      <c r="G641" t="s">
        <v>21</v>
      </c>
      <c r="H641">
        <v>39</v>
      </c>
      <c r="I641">
        <v>34132</v>
      </c>
      <c r="J641">
        <v>5682</v>
      </c>
      <c r="K641" s="3">
        <f>I641*Code!$F$1</f>
        <v>36862.560000000005</v>
      </c>
      <c r="L641" s="2">
        <f t="shared" si="28"/>
        <v>18.232905982905983</v>
      </c>
      <c r="M641">
        <f t="shared" ca="1" si="27"/>
        <v>51</v>
      </c>
      <c r="N641" t="str">
        <f t="shared" si="29"/>
        <v>CO</v>
      </c>
      <c r="O641" t="str">
        <f>VLOOKUP(E641,Code!$A$8:$B$11,2,FALSE)</f>
        <v>Fachhochschulabschluss</v>
      </c>
      <c r="P641" t="str">
        <f>VLOOKUP(I641,Code!$A$29:$B$33,2,TRUE)</f>
        <v>weniger als 50000</v>
      </c>
      <c r="Q641" t="str">
        <f>VLOOKUP(B641,Code!$A$2:$B$3,2,0)</f>
        <v>maennlich</v>
      </c>
    </row>
    <row r="642" spans="1:17" x14ac:dyDescent="0.25">
      <c r="A642">
        <v>979</v>
      </c>
      <c r="B642">
        <v>1</v>
      </c>
      <c r="C642" s="1">
        <v>32913</v>
      </c>
      <c r="D642">
        <v>1</v>
      </c>
      <c r="E642">
        <v>4</v>
      </c>
      <c r="F642">
        <v>4</v>
      </c>
      <c r="G642" t="s">
        <v>9</v>
      </c>
      <c r="H642">
        <v>45</v>
      </c>
      <c r="I642">
        <v>34120</v>
      </c>
      <c r="J642">
        <v>115440</v>
      </c>
      <c r="K642" s="3">
        <f>I642*Code!$F$1</f>
        <v>36849.600000000006</v>
      </c>
      <c r="L642" s="2">
        <f t="shared" si="28"/>
        <v>15.796296296296296</v>
      </c>
      <c r="M642">
        <f t="shared" ref="M642:M705" ca="1" si="30">ROUNDDOWN(YEARFRAC(C642,TODAY(),1),0)</f>
        <v>26</v>
      </c>
      <c r="N642" t="str">
        <f t="shared" si="29"/>
        <v>SO</v>
      </c>
      <c r="O642" t="str">
        <f>VLOOKUP(E642,Code!$A$8:$B$11,2,FALSE)</f>
        <v>Lehrabschluss</v>
      </c>
      <c r="P642" t="str">
        <f>VLOOKUP(I642,Code!$A$29:$B$33,2,TRUE)</f>
        <v>weniger als 50000</v>
      </c>
      <c r="Q642" t="str">
        <f>VLOOKUP(B642,Code!$A$2:$B$3,2,0)</f>
        <v>maennlich</v>
      </c>
    </row>
    <row r="643" spans="1:17" x14ac:dyDescent="0.25">
      <c r="A643">
        <v>1012</v>
      </c>
      <c r="B643">
        <v>2</v>
      </c>
      <c r="C643" s="1">
        <v>27883</v>
      </c>
      <c r="D643">
        <v>1</v>
      </c>
      <c r="E643">
        <v>4</v>
      </c>
      <c r="F643">
        <v>4</v>
      </c>
      <c r="G643" t="s">
        <v>14</v>
      </c>
      <c r="H643">
        <v>38</v>
      </c>
      <c r="I643">
        <v>34096</v>
      </c>
      <c r="J643">
        <v>0</v>
      </c>
      <c r="K643" s="3">
        <f>I643*Code!$F$1</f>
        <v>36823.68</v>
      </c>
      <c r="L643" s="2">
        <f t="shared" ref="L643:L706" si="31">IF(H643&gt;0,I643/(12*4*H643),0)</f>
        <v>18.692982456140349</v>
      </c>
      <c r="M643">
        <f t="shared" ca="1" si="30"/>
        <v>39</v>
      </c>
      <c r="N643" t="str">
        <f t="shared" ref="N643:N706" si="32">MID(G643,2,2)</f>
        <v>CO</v>
      </c>
      <c r="O643" t="str">
        <f>VLOOKUP(E643,Code!$A$8:$B$11,2,FALSE)</f>
        <v>Lehrabschluss</v>
      </c>
      <c r="P643" t="str">
        <f>VLOOKUP(I643,Code!$A$29:$B$33,2,TRUE)</f>
        <v>weniger als 50000</v>
      </c>
      <c r="Q643" t="str">
        <f>VLOOKUP(B643,Code!$A$2:$B$3,2,0)</f>
        <v>weiblich</v>
      </c>
    </row>
    <row r="644" spans="1:17" x14ac:dyDescent="0.25">
      <c r="A644">
        <v>149</v>
      </c>
      <c r="B644">
        <v>2</v>
      </c>
      <c r="C644" s="1">
        <v>27712</v>
      </c>
      <c r="D644">
        <v>1</v>
      </c>
      <c r="E644">
        <v>4</v>
      </c>
      <c r="F644">
        <v>4</v>
      </c>
      <c r="G644" t="s">
        <v>12</v>
      </c>
      <c r="H644">
        <v>40</v>
      </c>
      <c r="I644">
        <v>33992</v>
      </c>
      <c r="J644">
        <v>16600</v>
      </c>
      <c r="K644" s="3">
        <f>I644*Code!$F$1</f>
        <v>36711.360000000001</v>
      </c>
      <c r="L644" s="2">
        <f t="shared" si="31"/>
        <v>17.704166666666666</v>
      </c>
      <c r="M644">
        <f t="shared" ca="1" si="30"/>
        <v>40</v>
      </c>
      <c r="N644" t="str">
        <f t="shared" si="32"/>
        <v>SO</v>
      </c>
      <c r="O644" t="str">
        <f>VLOOKUP(E644,Code!$A$8:$B$11,2,FALSE)</f>
        <v>Lehrabschluss</v>
      </c>
      <c r="P644" t="str">
        <f>VLOOKUP(I644,Code!$A$29:$B$33,2,TRUE)</f>
        <v>weniger als 50000</v>
      </c>
      <c r="Q644" t="str">
        <f>VLOOKUP(B644,Code!$A$2:$B$3,2,0)</f>
        <v>weiblich</v>
      </c>
    </row>
    <row r="645" spans="1:17" x14ac:dyDescent="0.25">
      <c r="A645">
        <v>355</v>
      </c>
      <c r="B645">
        <v>1</v>
      </c>
      <c r="C645" s="1">
        <v>23563</v>
      </c>
      <c r="D645">
        <v>1</v>
      </c>
      <c r="E645">
        <v>4</v>
      </c>
      <c r="F645">
        <v>4</v>
      </c>
      <c r="G645" t="s">
        <v>20</v>
      </c>
      <c r="H645">
        <v>38</v>
      </c>
      <c r="I645">
        <v>33920</v>
      </c>
      <c r="J645">
        <v>52270</v>
      </c>
      <c r="K645" s="3">
        <f>I645*Code!$F$1</f>
        <v>36633.600000000006</v>
      </c>
      <c r="L645" s="2">
        <f t="shared" si="31"/>
        <v>18.596491228070175</v>
      </c>
      <c r="M645">
        <f t="shared" ca="1" si="30"/>
        <v>51</v>
      </c>
      <c r="N645" t="str">
        <f t="shared" si="32"/>
        <v>IT</v>
      </c>
      <c r="O645" t="str">
        <f>VLOOKUP(E645,Code!$A$8:$B$11,2,FALSE)</f>
        <v>Lehrabschluss</v>
      </c>
      <c r="P645" t="str">
        <f>VLOOKUP(I645,Code!$A$29:$B$33,2,TRUE)</f>
        <v>weniger als 50000</v>
      </c>
      <c r="Q645" t="str">
        <f>VLOOKUP(B645,Code!$A$2:$B$3,2,0)</f>
        <v>maennlich</v>
      </c>
    </row>
    <row r="646" spans="1:17" x14ac:dyDescent="0.25">
      <c r="A646">
        <v>138</v>
      </c>
      <c r="B646">
        <v>1</v>
      </c>
      <c r="C646" s="1">
        <v>21544</v>
      </c>
      <c r="D646">
        <v>1</v>
      </c>
      <c r="E646">
        <v>3</v>
      </c>
      <c r="F646">
        <v>4</v>
      </c>
      <c r="G646" t="s">
        <v>14</v>
      </c>
      <c r="H646">
        <v>39</v>
      </c>
      <c r="I646">
        <v>33916</v>
      </c>
      <c r="J646">
        <v>239323</v>
      </c>
      <c r="K646" s="3">
        <f>I646*Code!$F$1</f>
        <v>36629.279999999999</v>
      </c>
      <c r="L646" s="2">
        <f t="shared" si="31"/>
        <v>18.117521367521366</v>
      </c>
      <c r="M646">
        <f t="shared" ca="1" si="30"/>
        <v>57</v>
      </c>
      <c r="N646" t="str">
        <f t="shared" si="32"/>
        <v>CO</v>
      </c>
      <c r="O646" t="str">
        <f>VLOOKUP(E646,Code!$A$8:$B$11,2,FALSE)</f>
        <v>Meister</v>
      </c>
      <c r="P646" t="str">
        <f>VLOOKUP(I646,Code!$A$29:$B$33,2,TRUE)</f>
        <v>weniger als 50000</v>
      </c>
      <c r="Q646" t="str">
        <f>VLOOKUP(B646,Code!$A$2:$B$3,2,0)</f>
        <v>maennlich</v>
      </c>
    </row>
    <row r="647" spans="1:17" x14ac:dyDescent="0.25">
      <c r="A647">
        <v>1084</v>
      </c>
      <c r="B647">
        <v>1</v>
      </c>
      <c r="C647" s="1">
        <v>25143</v>
      </c>
      <c r="D647">
        <v>1</v>
      </c>
      <c r="E647">
        <v>4</v>
      </c>
      <c r="F647">
        <v>5</v>
      </c>
      <c r="G647" t="s">
        <v>13</v>
      </c>
      <c r="H647">
        <v>40</v>
      </c>
      <c r="I647">
        <v>33876</v>
      </c>
      <c r="J647">
        <v>13057</v>
      </c>
      <c r="K647" s="3">
        <f>I647*Code!$F$1</f>
        <v>36586.080000000002</v>
      </c>
      <c r="L647" s="2">
        <f t="shared" si="31"/>
        <v>17.643750000000001</v>
      </c>
      <c r="M647">
        <f t="shared" ca="1" si="30"/>
        <v>47</v>
      </c>
      <c r="N647" t="str">
        <f t="shared" si="32"/>
        <v>IN</v>
      </c>
      <c r="O647" t="str">
        <f>VLOOKUP(E647,Code!$A$8:$B$11,2,FALSE)</f>
        <v>Lehrabschluss</v>
      </c>
      <c r="P647" t="str">
        <f>VLOOKUP(I647,Code!$A$29:$B$33,2,TRUE)</f>
        <v>weniger als 50000</v>
      </c>
      <c r="Q647" t="str">
        <f>VLOOKUP(B647,Code!$A$2:$B$3,2,0)</f>
        <v>maennlich</v>
      </c>
    </row>
    <row r="648" spans="1:17" x14ac:dyDescent="0.25">
      <c r="A648">
        <v>1328</v>
      </c>
      <c r="B648">
        <v>1</v>
      </c>
      <c r="C648" s="1">
        <v>22887</v>
      </c>
      <c r="D648">
        <v>1</v>
      </c>
      <c r="E648">
        <v>3</v>
      </c>
      <c r="F648">
        <v>4</v>
      </c>
      <c r="G648" t="s">
        <v>19</v>
      </c>
      <c r="H648">
        <v>40</v>
      </c>
      <c r="I648">
        <v>33840</v>
      </c>
      <c r="J648">
        <v>202305</v>
      </c>
      <c r="K648" s="3">
        <f>I648*Code!$F$1</f>
        <v>36547.200000000004</v>
      </c>
      <c r="L648" s="2">
        <f t="shared" si="31"/>
        <v>17.625</v>
      </c>
      <c r="M648">
        <f t="shared" ca="1" si="30"/>
        <v>53</v>
      </c>
      <c r="N648" t="str">
        <f t="shared" si="32"/>
        <v>FI</v>
      </c>
      <c r="O648" t="str">
        <f>VLOOKUP(E648,Code!$A$8:$B$11,2,FALSE)</f>
        <v>Meister</v>
      </c>
      <c r="P648" t="str">
        <f>VLOOKUP(I648,Code!$A$29:$B$33,2,TRUE)</f>
        <v>weniger als 50000</v>
      </c>
      <c r="Q648" t="str">
        <f>VLOOKUP(B648,Code!$A$2:$B$3,2,0)</f>
        <v>maennlich</v>
      </c>
    </row>
    <row r="649" spans="1:17" x14ac:dyDescent="0.25">
      <c r="A649">
        <v>132</v>
      </c>
      <c r="B649">
        <v>2</v>
      </c>
      <c r="C649" s="1">
        <v>26003</v>
      </c>
      <c r="D649">
        <v>1</v>
      </c>
      <c r="E649">
        <v>4</v>
      </c>
      <c r="F649">
        <v>4</v>
      </c>
      <c r="G649" t="s">
        <v>9</v>
      </c>
      <c r="H649">
        <v>35</v>
      </c>
      <c r="I649">
        <v>33784</v>
      </c>
      <c r="J649">
        <v>71235</v>
      </c>
      <c r="K649" s="3">
        <f>I649*Code!$F$1</f>
        <v>36486.720000000001</v>
      </c>
      <c r="L649" s="2">
        <f t="shared" si="31"/>
        <v>20.109523809523811</v>
      </c>
      <c r="M649">
        <f t="shared" ca="1" si="30"/>
        <v>44</v>
      </c>
      <c r="N649" t="str">
        <f t="shared" si="32"/>
        <v>SO</v>
      </c>
      <c r="O649" t="str">
        <f>VLOOKUP(E649,Code!$A$8:$B$11,2,FALSE)</f>
        <v>Lehrabschluss</v>
      </c>
      <c r="P649" t="str">
        <f>VLOOKUP(I649,Code!$A$29:$B$33,2,TRUE)</f>
        <v>weniger als 50000</v>
      </c>
      <c r="Q649" t="str">
        <f>VLOOKUP(B649,Code!$A$2:$B$3,2,0)</f>
        <v>weiblich</v>
      </c>
    </row>
    <row r="650" spans="1:17" x14ac:dyDescent="0.25">
      <c r="A650">
        <v>949</v>
      </c>
      <c r="B650">
        <v>1</v>
      </c>
      <c r="C650" s="1">
        <v>30282</v>
      </c>
      <c r="D650">
        <v>1</v>
      </c>
      <c r="E650">
        <v>4</v>
      </c>
      <c r="F650">
        <v>5</v>
      </c>
      <c r="G650" t="s">
        <v>16</v>
      </c>
      <c r="H650">
        <v>38</v>
      </c>
      <c r="I650">
        <v>33760</v>
      </c>
      <c r="J650">
        <v>1350</v>
      </c>
      <c r="K650" s="3">
        <f>I650*Code!$F$1</f>
        <v>36460.800000000003</v>
      </c>
      <c r="L650" s="2">
        <f t="shared" si="31"/>
        <v>18.508771929824562</v>
      </c>
      <c r="M650">
        <f t="shared" ca="1" si="30"/>
        <v>33</v>
      </c>
      <c r="N650" t="str">
        <f t="shared" si="32"/>
        <v>IN</v>
      </c>
      <c r="O650" t="str">
        <f>VLOOKUP(E650,Code!$A$8:$B$11,2,FALSE)</f>
        <v>Lehrabschluss</v>
      </c>
      <c r="P650" t="str">
        <f>VLOOKUP(I650,Code!$A$29:$B$33,2,TRUE)</f>
        <v>weniger als 50000</v>
      </c>
      <c r="Q650" t="str">
        <f>VLOOKUP(B650,Code!$A$2:$B$3,2,0)</f>
        <v>maennlich</v>
      </c>
    </row>
    <row r="651" spans="1:17" x14ac:dyDescent="0.25">
      <c r="A651">
        <v>210</v>
      </c>
      <c r="B651">
        <v>1</v>
      </c>
      <c r="C651" s="1">
        <v>28371</v>
      </c>
      <c r="D651">
        <v>1</v>
      </c>
      <c r="E651">
        <v>4</v>
      </c>
      <c r="F651">
        <v>5</v>
      </c>
      <c r="G651" t="s">
        <v>13</v>
      </c>
      <c r="H651">
        <v>38</v>
      </c>
      <c r="I651">
        <v>33712</v>
      </c>
      <c r="J651">
        <v>4200</v>
      </c>
      <c r="K651" s="3">
        <f>I651*Code!$F$1</f>
        <v>36408.959999999999</v>
      </c>
      <c r="L651" s="2">
        <f t="shared" si="31"/>
        <v>18.482456140350877</v>
      </c>
      <c r="M651">
        <f t="shared" ca="1" si="30"/>
        <v>38</v>
      </c>
      <c r="N651" t="str">
        <f t="shared" si="32"/>
        <v>IN</v>
      </c>
      <c r="O651" t="str">
        <f>VLOOKUP(E651,Code!$A$8:$B$11,2,FALSE)</f>
        <v>Lehrabschluss</v>
      </c>
      <c r="P651" t="str">
        <f>VLOOKUP(I651,Code!$A$29:$B$33,2,TRUE)</f>
        <v>weniger als 50000</v>
      </c>
      <c r="Q651" t="str">
        <f>VLOOKUP(B651,Code!$A$2:$B$3,2,0)</f>
        <v>maennlich</v>
      </c>
    </row>
    <row r="652" spans="1:17" x14ac:dyDescent="0.25">
      <c r="A652">
        <v>1115</v>
      </c>
      <c r="B652">
        <v>1</v>
      </c>
      <c r="C652" s="1">
        <v>30072</v>
      </c>
      <c r="D652">
        <v>1</v>
      </c>
      <c r="E652">
        <v>4</v>
      </c>
      <c r="F652">
        <v>5</v>
      </c>
      <c r="G652" t="s">
        <v>16</v>
      </c>
      <c r="H652">
        <v>40</v>
      </c>
      <c r="I652">
        <v>33708</v>
      </c>
      <c r="J652">
        <v>3696</v>
      </c>
      <c r="K652" s="3">
        <f>I652*Code!$F$1</f>
        <v>36404.639999999999</v>
      </c>
      <c r="L652" s="2">
        <f t="shared" si="31"/>
        <v>17.556249999999999</v>
      </c>
      <c r="M652">
        <f t="shared" ca="1" si="30"/>
        <v>33</v>
      </c>
      <c r="N652" t="str">
        <f t="shared" si="32"/>
        <v>IN</v>
      </c>
      <c r="O652" t="str">
        <f>VLOOKUP(E652,Code!$A$8:$B$11,2,FALSE)</f>
        <v>Lehrabschluss</v>
      </c>
      <c r="P652" t="str">
        <f>VLOOKUP(I652,Code!$A$29:$B$33,2,TRUE)</f>
        <v>weniger als 50000</v>
      </c>
      <c r="Q652" t="str">
        <f>VLOOKUP(B652,Code!$A$2:$B$3,2,0)</f>
        <v>maennlich</v>
      </c>
    </row>
    <row r="653" spans="1:17" x14ac:dyDescent="0.25">
      <c r="A653">
        <v>385</v>
      </c>
      <c r="B653">
        <v>1</v>
      </c>
      <c r="C653" s="1">
        <v>32775</v>
      </c>
      <c r="D653">
        <v>1</v>
      </c>
      <c r="E653">
        <v>3</v>
      </c>
      <c r="F653">
        <v>4</v>
      </c>
      <c r="G653" t="s">
        <v>12</v>
      </c>
      <c r="H653">
        <v>40</v>
      </c>
      <c r="I653">
        <v>33620</v>
      </c>
      <c r="J653">
        <v>-6624</v>
      </c>
      <c r="K653" s="3">
        <f>I653*Code!$F$1</f>
        <v>36309.600000000006</v>
      </c>
      <c r="L653" s="2">
        <f t="shared" si="31"/>
        <v>17.510416666666668</v>
      </c>
      <c r="M653">
        <f t="shared" ca="1" si="30"/>
        <v>26</v>
      </c>
      <c r="N653" t="str">
        <f t="shared" si="32"/>
        <v>SO</v>
      </c>
      <c r="O653" t="str">
        <f>VLOOKUP(E653,Code!$A$8:$B$11,2,FALSE)</f>
        <v>Meister</v>
      </c>
      <c r="P653" t="str">
        <f>VLOOKUP(I653,Code!$A$29:$B$33,2,TRUE)</f>
        <v>weniger als 50000</v>
      </c>
      <c r="Q653" t="str">
        <f>VLOOKUP(B653,Code!$A$2:$B$3,2,0)</f>
        <v>maennlich</v>
      </c>
    </row>
    <row r="654" spans="1:17" x14ac:dyDescent="0.25">
      <c r="A654">
        <v>1086</v>
      </c>
      <c r="B654">
        <v>2</v>
      </c>
      <c r="C654" s="1">
        <v>25715</v>
      </c>
      <c r="D654">
        <v>1</v>
      </c>
      <c r="E654">
        <v>4</v>
      </c>
      <c r="F654">
        <v>4</v>
      </c>
      <c r="G654" t="s">
        <v>9</v>
      </c>
      <c r="H654">
        <v>35</v>
      </c>
      <c r="I654">
        <v>33596</v>
      </c>
      <c r="J654">
        <v>0</v>
      </c>
      <c r="K654" s="3">
        <f>I654*Code!$F$1</f>
        <v>36283.68</v>
      </c>
      <c r="L654" s="2">
        <f t="shared" si="31"/>
        <v>19.997619047619047</v>
      </c>
      <c r="M654">
        <f t="shared" ca="1" si="30"/>
        <v>45</v>
      </c>
      <c r="N654" t="str">
        <f t="shared" si="32"/>
        <v>SO</v>
      </c>
      <c r="O654" t="str">
        <f>VLOOKUP(E654,Code!$A$8:$B$11,2,FALSE)</f>
        <v>Lehrabschluss</v>
      </c>
      <c r="P654" t="str">
        <f>VLOOKUP(I654,Code!$A$29:$B$33,2,TRUE)</f>
        <v>weniger als 50000</v>
      </c>
      <c r="Q654" t="str">
        <f>VLOOKUP(B654,Code!$A$2:$B$3,2,0)</f>
        <v>weiblich</v>
      </c>
    </row>
    <row r="655" spans="1:17" x14ac:dyDescent="0.25">
      <c r="A655">
        <v>635</v>
      </c>
      <c r="B655">
        <v>2</v>
      </c>
      <c r="C655" s="1">
        <v>27164</v>
      </c>
      <c r="D655">
        <v>1</v>
      </c>
      <c r="E655">
        <v>2</v>
      </c>
      <c r="F655">
        <v>3</v>
      </c>
      <c r="G655" t="s">
        <v>10</v>
      </c>
      <c r="H655">
        <v>40</v>
      </c>
      <c r="I655">
        <v>33588</v>
      </c>
      <c r="J655">
        <v>51600</v>
      </c>
      <c r="K655" s="3">
        <f>I655*Code!$F$1</f>
        <v>36275.040000000001</v>
      </c>
      <c r="L655" s="2">
        <f t="shared" si="31"/>
        <v>17.493749999999999</v>
      </c>
      <c r="M655">
        <f t="shared" ca="1" si="30"/>
        <v>41</v>
      </c>
      <c r="N655" t="str">
        <f t="shared" si="32"/>
        <v>ÖF</v>
      </c>
      <c r="O655" t="str">
        <f>VLOOKUP(E655,Code!$A$8:$B$11,2,FALSE)</f>
        <v>Fachhochschulabschluss</v>
      </c>
      <c r="P655" t="str">
        <f>VLOOKUP(I655,Code!$A$29:$B$33,2,TRUE)</f>
        <v>weniger als 50000</v>
      </c>
      <c r="Q655" t="str">
        <f>VLOOKUP(B655,Code!$A$2:$B$3,2,0)</f>
        <v>weiblich</v>
      </c>
    </row>
    <row r="656" spans="1:17" x14ac:dyDescent="0.25">
      <c r="A656">
        <v>416</v>
      </c>
      <c r="B656">
        <v>1</v>
      </c>
      <c r="C656" s="1">
        <v>21492</v>
      </c>
      <c r="D656">
        <v>1</v>
      </c>
      <c r="E656">
        <v>4</v>
      </c>
      <c r="F656">
        <v>5</v>
      </c>
      <c r="G656" t="s">
        <v>13</v>
      </c>
      <c r="H656">
        <v>40</v>
      </c>
      <c r="I656">
        <v>33560</v>
      </c>
      <c r="J656">
        <v>187589</v>
      </c>
      <c r="K656" s="3">
        <f>I656*Code!$F$1</f>
        <v>36244.800000000003</v>
      </c>
      <c r="L656" s="2">
        <f t="shared" si="31"/>
        <v>17.479166666666668</v>
      </c>
      <c r="M656">
        <f t="shared" ca="1" si="30"/>
        <v>57</v>
      </c>
      <c r="N656" t="str">
        <f t="shared" si="32"/>
        <v>IN</v>
      </c>
      <c r="O656" t="str">
        <f>VLOOKUP(E656,Code!$A$8:$B$11,2,FALSE)</f>
        <v>Lehrabschluss</v>
      </c>
      <c r="P656" t="str">
        <f>VLOOKUP(I656,Code!$A$29:$B$33,2,TRUE)</f>
        <v>weniger als 50000</v>
      </c>
      <c r="Q656" t="str">
        <f>VLOOKUP(B656,Code!$A$2:$B$3,2,0)</f>
        <v>maennlich</v>
      </c>
    </row>
    <row r="657" spans="1:17" x14ac:dyDescent="0.25">
      <c r="A657">
        <v>224</v>
      </c>
      <c r="B657">
        <v>1</v>
      </c>
      <c r="C657" s="1">
        <v>27944</v>
      </c>
      <c r="D657">
        <v>1</v>
      </c>
      <c r="E657">
        <v>2</v>
      </c>
      <c r="F657">
        <v>3</v>
      </c>
      <c r="G657" t="s">
        <v>10</v>
      </c>
      <c r="H657">
        <v>39</v>
      </c>
      <c r="I657">
        <v>33404</v>
      </c>
      <c r="J657">
        <v>18849</v>
      </c>
      <c r="K657" s="3">
        <f>I657*Code!$F$1</f>
        <v>36076.32</v>
      </c>
      <c r="L657" s="2">
        <f t="shared" si="31"/>
        <v>17.844017094017094</v>
      </c>
      <c r="M657">
        <f t="shared" ca="1" si="30"/>
        <v>39</v>
      </c>
      <c r="N657" t="str">
        <f t="shared" si="32"/>
        <v>ÖF</v>
      </c>
      <c r="O657" t="str">
        <f>VLOOKUP(E657,Code!$A$8:$B$11,2,FALSE)</f>
        <v>Fachhochschulabschluss</v>
      </c>
      <c r="P657" t="str">
        <f>VLOOKUP(I657,Code!$A$29:$B$33,2,TRUE)</f>
        <v>weniger als 50000</v>
      </c>
      <c r="Q657" t="str">
        <f>VLOOKUP(B657,Code!$A$2:$B$3,2,0)</f>
        <v>maennlich</v>
      </c>
    </row>
    <row r="658" spans="1:17" x14ac:dyDescent="0.25">
      <c r="A658">
        <v>887</v>
      </c>
      <c r="B658">
        <v>2</v>
      </c>
      <c r="C658" s="1">
        <v>26461</v>
      </c>
      <c r="D658">
        <v>1</v>
      </c>
      <c r="E658">
        <v>4</v>
      </c>
      <c r="F658">
        <v>4</v>
      </c>
      <c r="G658" t="s">
        <v>19</v>
      </c>
      <c r="H658">
        <v>38</v>
      </c>
      <c r="I658">
        <v>33404</v>
      </c>
      <c r="J658">
        <v>195480</v>
      </c>
      <c r="K658" s="3">
        <f>I658*Code!$F$1</f>
        <v>36076.32</v>
      </c>
      <c r="L658" s="2">
        <f t="shared" si="31"/>
        <v>18.313596491228068</v>
      </c>
      <c r="M658">
        <f t="shared" ca="1" si="30"/>
        <v>43</v>
      </c>
      <c r="N658" t="str">
        <f t="shared" si="32"/>
        <v>FI</v>
      </c>
      <c r="O658" t="str">
        <f>VLOOKUP(E658,Code!$A$8:$B$11,2,FALSE)</f>
        <v>Lehrabschluss</v>
      </c>
      <c r="P658" t="str">
        <f>VLOOKUP(I658,Code!$A$29:$B$33,2,TRUE)</f>
        <v>weniger als 50000</v>
      </c>
      <c r="Q658" t="str">
        <f>VLOOKUP(B658,Code!$A$2:$B$3,2,0)</f>
        <v>weiblich</v>
      </c>
    </row>
    <row r="659" spans="1:17" x14ac:dyDescent="0.25">
      <c r="A659">
        <v>157</v>
      </c>
      <c r="B659">
        <v>1</v>
      </c>
      <c r="C659" s="1">
        <v>28315</v>
      </c>
      <c r="D659">
        <v>1</v>
      </c>
      <c r="E659">
        <v>4</v>
      </c>
      <c r="F659">
        <v>5</v>
      </c>
      <c r="G659" t="s">
        <v>16</v>
      </c>
      <c r="H659">
        <v>38</v>
      </c>
      <c r="I659">
        <v>33388</v>
      </c>
      <c r="J659">
        <v>56906</v>
      </c>
      <c r="K659" s="3">
        <f>I659*Code!$F$1</f>
        <v>36059.040000000001</v>
      </c>
      <c r="L659" s="2">
        <f t="shared" si="31"/>
        <v>18.30482456140351</v>
      </c>
      <c r="M659">
        <f t="shared" ca="1" si="30"/>
        <v>38</v>
      </c>
      <c r="N659" t="str">
        <f t="shared" si="32"/>
        <v>IN</v>
      </c>
      <c r="O659" t="str">
        <f>VLOOKUP(E659,Code!$A$8:$B$11,2,FALSE)</f>
        <v>Lehrabschluss</v>
      </c>
      <c r="P659" t="str">
        <f>VLOOKUP(I659,Code!$A$29:$B$33,2,TRUE)</f>
        <v>weniger als 50000</v>
      </c>
      <c r="Q659" t="str">
        <f>VLOOKUP(B659,Code!$A$2:$B$3,2,0)</f>
        <v>maennlich</v>
      </c>
    </row>
    <row r="660" spans="1:17" x14ac:dyDescent="0.25">
      <c r="A660">
        <v>1036</v>
      </c>
      <c r="B660">
        <v>1</v>
      </c>
      <c r="C660" s="1">
        <v>28773</v>
      </c>
      <c r="D660">
        <v>1</v>
      </c>
      <c r="E660">
        <v>4</v>
      </c>
      <c r="F660">
        <v>5</v>
      </c>
      <c r="G660" t="s">
        <v>13</v>
      </c>
      <c r="H660">
        <v>35</v>
      </c>
      <c r="I660">
        <v>33368</v>
      </c>
      <c r="J660">
        <v>220371</v>
      </c>
      <c r="K660" s="3">
        <f>I660*Code!$F$1</f>
        <v>36037.440000000002</v>
      </c>
      <c r="L660" s="2">
        <f t="shared" si="31"/>
        <v>19.861904761904761</v>
      </c>
      <c r="M660">
        <f t="shared" ca="1" si="30"/>
        <v>37</v>
      </c>
      <c r="N660" t="str">
        <f t="shared" si="32"/>
        <v>IN</v>
      </c>
      <c r="O660" t="str">
        <f>VLOOKUP(E660,Code!$A$8:$B$11,2,FALSE)</f>
        <v>Lehrabschluss</v>
      </c>
      <c r="P660" t="str">
        <f>VLOOKUP(I660,Code!$A$29:$B$33,2,TRUE)</f>
        <v>weniger als 50000</v>
      </c>
      <c r="Q660" t="str">
        <f>VLOOKUP(B660,Code!$A$2:$B$3,2,0)</f>
        <v>maennlich</v>
      </c>
    </row>
    <row r="661" spans="1:17" x14ac:dyDescent="0.25">
      <c r="A661">
        <v>896</v>
      </c>
      <c r="B661">
        <v>1</v>
      </c>
      <c r="C661" s="1">
        <v>27652</v>
      </c>
      <c r="D661">
        <v>1</v>
      </c>
      <c r="E661">
        <v>4</v>
      </c>
      <c r="F661">
        <v>5</v>
      </c>
      <c r="G661" t="s">
        <v>13</v>
      </c>
      <c r="H661">
        <v>40</v>
      </c>
      <c r="I661">
        <v>33248</v>
      </c>
      <c r="J661">
        <v>8649</v>
      </c>
      <c r="K661" s="3">
        <f>I661*Code!$F$1</f>
        <v>35907.840000000004</v>
      </c>
      <c r="L661" s="2">
        <f t="shared" si="31"/>
        <v>17.316666666666666</v>
      </c>
      <c r="M661">
        <f t="shared" ca="1" si="30"/>
        <v>40</v>
      </c>
      <c r="N661" t="str">
        <f t="shared" si="32"/>
        <v>IN</v>
      </c>
      <c r="O661" t="str">
        <f>VLOOKUP(E661,Code!$A$8:$B$11,2,FALSE)</f>
        <v>Lehrabschluss</v>
      </c>
      <c r="P661" t="str">
        <f>VLOOKUP(I661,Code!$A$29:$B$33,2,TRUE)</f>
        <v>weniger als 50000</v>
      </c>
      <c r="Q661" t="str">
        <f>VLOOKUP(B661,Code!$A$2:$B$3,2,0)</f>
        <v>maennlich</v>
      </c>
    </row>
    <row r="662" spans="1:17" x14ac:dyDescent="0.25">
      <c r="A662">
        <v>23</v>
      </c>
      <c r="B662">
        <v>2</v>
      </c>
      <c r="C662" s="1">
        <v>20119</v>
      </c>
      <c r="D662">
        <v>1</v>
      </c>
      <c r="E662">
        <v>2</v>
      </c>
      <c r="F662">
        <v>4</v>
      </c>
      <c r="G662" t="s">
        <v>14</v>
      </c>
      <c r="H662">
        <v>29</v>
      </c>
      <c r="I662">
        <v>33244</v>
      </c>
      <c r="J662">
        <v>47363</v>
      </c>
      <c r="K662" s="3">
        <f>I662*Code!$F$1</f>
        <v>35903.520000000004</v>
      </c>
      <c r="L662" s="2">
        <f t="shared" si="31"/>
        <v>23.882183908045977</v>
      </c>
      <c r="M662">
        <f t="shared" ca="1" si="30"/>
        <v>61</v>
      </c>
      <c r="N662" t="str">
        <f t="shared" si="32"/>
        <v>CO</v>
      </c>
      <c r="O662" t="str">
        <f>VLOOKUP(E662,Code!$A$8:$B$11,2,FALSE)</f>
        <v>Fachhochschulabschluss</v>
      </c>
      <c r="P662" t="str">
        <f>VLOOKUP(I662,Code!$A$29:$B$33,2,TRUE)</f>
        <v>weniger als 50000</v>
      </c>
      <c r="Q662" t="str">
        <f>VLOOKUP(B662,Code!$A$2:$B$3,2,0)</f>
        <v>weiblich</v>
      </c>
    </row>
    <row r="663" spans="1:17" x14ac:dyDescent="0.25">
      <c r="A663">
        <v>175</v>
      </c>
      <c r="B663">
        <v>1</v>
      </c>
      <c r="C663" s="1">
        <v>30329</v>
      </c>
      <c r="D663">
        <v>1</v>
      </c>
      <c r="E663">
        <v>1</v>
      </c>
      <c r="F663">
        <v>4</v>
      </c>
      <c r="G663" t="s">
        <v>14</v>
      </c>
      <c r="H663">
        <v>40</v>
      </c>
      <c r="I663">
        <v>33192</v>
      </c>
      <c r="J663">
        <v>58280</v>
      </c>
      <c r="K663" s="3">
        <f>I663*Code!$F$1</f>
        <v>35847.360000000001</v>
      </c>
      <c r="L663" s="2">
        <f t="shared" si="31"/>
        <v>17.287500000000001</v>
      </c>
      <c r="M663">
        <f t="shared" ca="1" si="30"/>
        <v>33</v>
      </c>
      <c r="N663" t="str">
        <f t="shared" si="32"/>
        <v>CO</v>
      </c>
      <c r="O663" t="str">
        <f>VLOOKUP(E663,Code!$A$8:$B$11,2,FALSE)</f>
        <v>Hochschulabschluss</v>
      </c>
      <c r="P663" t="str">
        <f>VLOOKUP(I663,Code!$A$29:$B$33,2,TRUE)</f>
        <v>weniger als 50000</v>
      </c>
      <c r="Q663" t="str">
        <f>VLOOKUP(B663,Code!$A$2:$B$3,2,0)</f>
        <v>maennlich</v>
      </c>
    </row>
    <row r="664" spans="1:17" x14ac:dyDescent="0.25">
      <c r="A664">
        <v>1264</v>
      </c>
      <c r="B664">
        <v>1</v>
      </c>
      <c r="C664" s="1">
        <v>20649</v>
      </c>
      <c r="D664">
        <v>1</v>
      </c>
      <c r="E664">
        <v>3</v>
      </c>
      <c r="F664">
        <v>4</v>
      </c>
      <c r="G664" t="s">
        <v>11</v>
      </c>
      <c r="H664">
        <v>37</v>
      </c>
      <c r="I664">
        <v>33028</v>
      </c>
      <c r="J664">
        <v>113000</v>
      </c>
      <c r="K664" s="3">
        <f>I664*Code!$F$1</f>
        <v>35670.240000000005</v>
      </c>
      <c r="L664" s="2">
        <f t="shared" si="31"/>
        <v>18.596846846846848</v>
      </c>
      <c r="M664">
        <f t="shared" ca="1" si="30"/>
        <v>59</v>
      </c>
      <c r="N664" t="str">
        <f t="shared" si="32"/>
        <v>IT</v>
      </c>
      <c r="O664" t="str">
        <f>VLOOKUP(E664,Code!$A$8:$B$11,2,FALSE)</f>
        <v>Meister</v>
      </c>
      <c r="P664" t="str">
        <f>VLOOKUP(I664,Code!$A$29:$B$33,2,TRUE)</f>
        <v>weniger als 50000</v>
      </c>
      <c r="Q664" t="str">
        <f>VLOOKUP(B664,Code!$A$2:$B$3,2,0)</f>
        <v>maennlich</v>
      </c>
    </row>
    <row r="665" spans="1:17" x14ac:dyDescent="0.25">
      <c r="A665">
        <v>1030</v>
      </c>
      <c r="B665">
        <v>1</v>
      </c>
      <c r="C665" s="1">
        <v>20550</v>
      </c>
      <c r="D665">
        <v>1</v>
      </c>
      <c r="E665">
        <v>4</v>
      </c>
      <c r="F665">
        <v>5</v>
      </c>
      <c r="G665" t="s">
        <v>13</v>
      </c>
      <c r="H665">
        <v>35</v>
      </c>
      <c r="I665">
        <v>32996</v>
      </c>
      <c r="J665">
        <v>184669</v>
      </c>
      <c r="K665" s="3">
        <f>I665*Code!$F$1</f>
        <v>35635.68</v>
      </c>
      <c r="L665" s="2">
        <f t="shared" si="31"/>
        <v>19.640476190476189</v>
      </c>
      <c r="M665">
        <f t="shared" ca="1" si="30"/>
        <v>59</v>
      </c>
      <c r="N665" t="str">
        <f t="shared" si="32"/>
        <v>IN</v>
      </c>
      <c r="O665" t="str">
        <f>VLOOKUP(E665,Code!$A$8:$B$11,2,FALSE)</f>
        <v>Lehrabschluss</v>
      </c>
      <c r="P665" t="str">
        <f>VLOOKUP(I665,Code!$A$29:$B$33,2,TRUE)</f>
        <v>weniger als 50000</v>
      </c>
      <c r="Q665" t="str">
        <f>VLOOKUP(B665,Code!$A$2:$B$3,2,0)</f>
        <v>maennlich</v>
      </c>
    </row>
    <row r="666" spans="1:17" x14ac:dyDescent="0.25">
      <c r="A666">
        <v>72</v>
      </c>
      <c r="B666">
        <v>1</v>
      </c>
      <c r="C666" s="1">
        <v>23477</v>
      </c>
      <c r="D666">
        <v>1</v>
      </c>
      <c r="E666">
        <v>4</v>
      </c>
      <c r="F666">
        <v>4</v>
      </c>
      <c r="G666" t="s">
        <v>11</v>
      </c>
      <c r="H666">
        <v>44</v>
      </c>
      <c r="I666">
        <v>32944</v>
      </c>
      <c r="J666">
        <v>-28290</v>
      </c>
      <c r="K666" s="3">
        <f>I666*Code!$F$1</f>
        <v>35579.520000000004</v>
      </c>
      <c r="L666" s="2">
        <f t="shared" si="31"/>
        <v>15.598484848484848</v>
      </c>
      <c r="M666">
        <f t="shared" ca="1" si="30"/>
        <v>51</v>
      </c>
      <c r="N666" t="str">
        <f t="shared" si="32"/>
        <v>IT</v>
      </c>
      <c r="O666" t="str">
        <f>VLOOKUP(E666,Code!$A$8:$B$11,2,FALSE)</f>
        <v>Lehrabschluss</v>
      </c>
      <c r="P666" t="str">
        <f>VLOOKUP(I666,Code!$A$29:$B$33,2,TRUE)</f>
        <v>weniger als 50000</v>
      </c>
      <c r="Q666" t="str">
        <f>VLOOKUP(B666,Code!$A$2:$B$3,2,0)</f>
        <v>maennlich</v>
      </c>
    </row>
    <row r="667" spans="1:17" x14ac:dyDescent="0.25">
      <c r="A667">
        <v>1243</v>
      </c>
      <c r="B667">
        <v>1</v>
      </c>
      <c r="C667" s="1">
        <v>28308</v>
      </c>
      <c r="D667">
        <v>1</v>
      </c>
      <c r="E667">
        <v>3</v>
      </c>
      <c r="F667">
        <v>5</v>
      </c>
      <c r="G667" t="s">
        <v>13</v>
      </c>
      <c r="H667">
        <v>38</v>
      </c>
      <c r="I667">
        <v>32912</v>
      </c>
      <c r="J667">
        <v>163197</v>
      </c>
      <c r="K667" s="3">
        <f>I667*Code!$F$1</f>
        <v>35544.959999999999</v>
      </c>
      <c r="L667" s="2">
        <f t="shared" si="31"/>
        <v>18.043859649122808</v>
      </c>
      <c r="M667">
        <f t="shared" ca="1" si="30"/>
        <v>38</v>
      </c>
      <c r="N667" t="str">
        <f t="shared" si="32"/>
        <v>IN</v>
      </c>
      <c r="O667" t="str">
        <f>VLOOKUP(E667,Code!$A$8:$B$11,2,FALSE)</f>
        <v>Meister</v>
      </c>
      <c r="P667" t="str">
        <f>VLOOKUP(I667,Code!$A$29:$B$33,2,TRUE)</f>
        <v>weniger als 50000</v>
      </c>
      <c r="Q667" t="str">
        <f>VLOOKUP(B667,Code!$A$2:$B$3,2,0)</f>
        <v>maennlich</v>
      </c>
    </row>
    <row r="668" spans="1:17" x14ac:dyDescent="0.25">
      <c r="A668">
        <v>1293</v>
      </c>
      <c r="B668">
        <v>2</v>
      </c>
      <c r="C668" s="1">
        <v>26491</v>
      </c>
      <c r="D668">
        <v>1</v>
      </c>
      <c r="E668">
        <v>1</v>
      </c>
      <c r="F668">
        <v>4</v>
      </c>
      <c r="G668" t="s">
        <v>14</v>
      </c>
      <c r="H668">
        <v>45</v>
      </c>
      <c r="I668">
        <v>32860</v>
      </c>
      <c r="J668">
        <v>30394</v>
      </c>
      <c r="K668" s="3">
        <f>I668*Code!$F$1</f>
        <v>35488.800000000003</v>
      </c>
      <c r="L668" s="2">
        <f t="shared" si="31"/>
        <v>15.212962962962964</v>
      </c>
      <c r="M668">
        <f t="shared" ca="1" si="30"/>
        <v>43</v>
      </c>
      <c r="N668" t="str">
        <f t="shared" si="32"/>
        <v>CO</v>
      </c>
      <c r="O668" t="str">
        <f>VLOOKUP(E668,Code!$A$8:$B$11,2,FALSE)</f>
        <v>Hochschulabschluss</v>
      </c>
      <c r="P668" t="str">
        <f>VLOOKUP(I668,Code!$A$29:$B$33,2,TRUE)</f>
        <v>weniger als 50000</v>
      </c>
      <c r="Q668" t="str">
        <f>VLOOKUP(B668,Code!$A$2:$B$3,2,0)</f>
        <v>weiblich</v>
      </c>
    </row>
    <row r="669" spans="1:17" x14ac:dyDescent="0.25">
      <c r="A669">
        <v>1185</v>
      </c>
      <c r="B669">
        <v>1</v>
      </c>
      <c r="C669" s="1">
        <v>28074</v>
      </c>
      <c r="D669">
        <v>1</v>
      </c>
      <c r="E669">
        <v>1</v>
      </c>
      <c r="F669">
        <v>4</v>
      </c>
      <c r="G669" t="s">
        <v>20</v>
      </c>
      <c r="H669">
        <v>38</v>
      </c>
      <c r="I669">
        <v>32804</v>
      </c>
      <c r="J669">
        <v>25640</v>
      </c>
      <c r="K669" s="3">
        <f>I669*Code!$F$1</f>
        <v>35428.32</v>
      </c>
      <c r="L669" s="2">
        <f t="shared" si="31"/>
        <v>17.984649122807017</v>
      </c>
      <c r="M669">
        <f t="shared" ca="1" si="30"/>
        <v>39</v>
      </c>
      <c r="N669" t="str">
        <f t="shared" si="32"/>
        <v>IT</v>
      </c>
      <c r="O669" t="str">
        <f>VLOOKUP(E669,Code!$A$8:$B$11,2,FALSE)</f>
        <v>Hochschulabschluss</v>
      </c>
      <c r="P669" t="str">
        <f>VLOOKUP(I669,Code!$A$29:$B$33,2,TRUE)</f>
        <v>weniger als 50000</v>
      </c>
      <c r="Q669" t="str">
        <f>VLOOKUP(B669,Code!$A$2:$B$3,2,0)</f>
        <v>maennlich</v>
      </c>
    </row>
    <row r="670" spans="1:17" x14ac:dyDescent="0.25">
      <c r="A670">
        <v>1153</v>
      </c>
      <c r="B670">
        <v>2</v>
      </c>
      <c r="C670" s="1">
        <v>29251</v>
      </c>
      <c r="D670">
        <v>1</v>
      </c>
      <c r="E670">
        <v>3</v>
      </c>
      <c r="F670">
        <v>4</v>
      </c>
      <c r="G670" t="s">
        <v>20</v>
      </c>
      <c r="H670">
        <v>35</v>
      </c>
      <c r="I670">
        <v>32792</v>
      </c>
      <c r="J670">
        <v>2806</v>
      </c>
      <c r="K670" s="3">
        <f>I670*Code!$F$1</f>
        <v>35415.360000000001</v>
      </c>
      <c r="L670" s="2">
        <f t="shared" si="31"/>
        <v>19.519047619047619</v>
      </c>
      <c r="M670">
        <f t="shared" ca="1" si="30"/>
        <v>36</v>
      </c>
      <c r="N670" t="str">
        <f t="shared" si="32"/>
        <v>IT</v>
      </c>
      <c r="O670" t="str">
        <f>VLOOKUP(E670,Code!$A$8:$B$11,2,FALSE)</f>
        <v>Meister</v>
      </c>
      <c r="P670" t="str">
        <f>VLOOKUP(I670,Code!$A$29:$B$33,2,TRUE)</f>
        <v>weniger als 50000</v>
      </c>
      <c r="Q670" t="str">
        <f>VLOOKUP(B670,Code!$A$2:$B$3,2,0)</f>
        <v>weiblich</v>
      </c>
    </row>
    <row r="671" spans="1:17" x14ac:dyDescent="0.25">
      <c r="A671">
        <v>27</v>
      </c>
      <c r="B671">
        <v>1</v>
      </c>
      <c r="C671" s="1">
        <v>28637</v>
      </c>
      <c r="D671">
        <v>1</v>
      </c>
      <c r="E671">
        <v>3</v>
      </c>
      <c r="F671">
        <v>4</v>
      </c>
      <c r="G671" t="s">
        <v>9</v>
      </c>
      <c r="H671">
        <v>39</v>
      </c>
      <c r="I671">
        <v>32708</v>
      </c>
      <c r="J671">
        <v>14150</v>
      </c>
      <c r="K671" s="3">
        <f>I671*Code!$F$1</f>
        <v>35324.639999999999</v>
      </c>
      <c r="L671" s="2">
        <f t="shared" si="31"/>
        <v>17.472222222222221</v>
      </c>
      <c r="M671">
        <f t="shared" ca="1" si="30"/>
        <v>37</v>
      </c>
      <c r="N671" t="str">
        <f t="shared" si="32"/>
        <v>SO</v>
      </c>
      <c r="O671" t="str">
        <f>VLOOKUP(E671,Code!$A$8:$B$11,2,FALSE)</f>
        <v>Meister</v>
      </c>
      <c r="P671" t="str">
        <f>VLOOKUP(I671,Code!$A$29:$B$33,2,TRUE)</f>
        <v>weniger als 50000</v>
      </c>
      <c r="Q671" t="str">
        <f>VLOOKUP(B671,Code!$A$2:$B$3,2,0)</f>
        <v>maennlich</v>
      </c>
    </row>
    <row r="672" spans="1:17" x14ac:dyDescent="0.25">
      <c r="A672">
        <v>844</v>
      </c>
      <c r="B672">
        <v>2</v>
      </c>
      <c r="C672" s="1">
        <v>19858</v>
      </c>
      <c r="D672">
        <v>1</v>
      </c>
      <c r="E672">
        <v>2</v>
      </c>
      <c r="F672">
        <v>2</v>
      </c>
      <c r="G672" t="s">
        <v>21</v>
      </c>
      <c r="H672">
        <v>45</v>
      </c>
      <c r="I672">
        <v>32680</v>
      </c>
      <c r="J672">
        <v>18862</v>
      </c>
      <c r="K672" s="3">
        <f>I672*Code!$F$1</f>
        <v>35294.400000000001</v>
      </c>
      <c r="L672" s="2">
        <f t="shared" si="31"/>
        <v>15.12962962962963</v>
      </c>
      <c r="M672">
        <f t="shared" ca="1" si="30"/>
        <v>61</v>
      </c>
      <c r="N672" t="str">
        <f t="shared" si="32"/>
        <v>CO</v>
      </c>
      <c r="O672" t="str">
        <f>VLOOKUP(E672,Code!$A$8:$B$11,2,FALSE)</f>
        <v>Fachhochschulabschluss</v>
      </c>
      <c r="P672" t="str">
        <f>VLOOKUP(I672,Code!$A$29:$B$33,2,TRUE)</f>
        <v>weniger als 50000</v>
      </c>
      <c r="Q672" t="str">
        <f>VLOOKUP(B672,Code!$A$2:$B$3,2,0)</f>
        <v>weiblich</v>
      </c>
    </row>
    <row r="673" spans="1:17" x14ac:dyDescent="0.25">
      <c r="A673">
        <v>912</v>
      </c>
      <c r="B673">
        <v>2</v>
      </c>
      <c r="C673" s="1">
        <v>27765</v>
      </c>
      <c r="D673">
        <v>1</v>
      </c>
      <c r="E673">
        <v>4</v>
      </c>
      <c r="F673">
        <v>4</v>
      </c>
      <c r="G673" t="s">
        <v>15</v>
      </c>
      <c r="H673">
        <v>20</v>
      </c>
      <c r="I673">
        <v>32680</v>
      </c>
      <c r="J673">
        <v>130285</v>
      </c>
      <c r="K673" s="3">
        <f>I673*Code!$F$1</f>
        <v>35294.400000000001</v>
      </c>
      <c r="L673" s="2">
        <f t="shared" si="31"/>
        <v>34.041666666666664</v>
      </c>
      <c r="M673">
        <f t="shared" ca="1" si="30"/>
        <v>40</v>
      </c>
      <c r="N673" t="str">
        <f t="shared" si="32"/>
        <v>FI</v>
      </c>
      <c r="O673" t="str">
        <f>VLOOKUP(E673,Code!$A$8:$B$11,2,FALSE)</f>
        <v>Lehrabschluss</v>
      </c>
      <c r="P673" t="str">
        <f>VLOOKUP(I673,Code!$A$29:$B$33,2,TRUE)</f>
        <v>weniger als 50000</v>
      </c>
      <c r="Q673" t="str">
        <f>VLOOKUP(B673,Code!$A$2:$B$3,2,0)</f>
        <v>weiblich</v>
      </c>
    </row>
    <row r="674" spans="1:17" x14ac:dyDescent="0.25">
      <c r="A674">
        <v>958</v>
      </c>
      <c r="B674">
        <v>1</v>
      </c>
      <c r="C674" s="1">
        <v>27943</v>
      </c>
      <c r="D674">
        <v>1</v>
      </c>
      <c r="E674">
        <v>4</v>
      </c>
      <c r="F674">
        <v>5</v>
      </c>
      <c r="G674" t="s">
        <v>13</v>
      </c>
      <c r="H674">
        <v>40</v>
      </c>
      <c r="I674">
        <v>32668</v>
      </c>
      <c r="J674">
        <v>252995</v>
      </c>
      <c r="K674" s="3">
        <f>I674*Code!$F$1</f>
        <v>35281.440000000002</v>
      </c>
      <c r="L674" s="2">
        <f t="shared" si="31"/>
        <v>17.014583333333334</v>
      </c>
      <c r="M674">
        <f t="shared" ca="1" si="30"/>
        <v>39</v>
      </c>
      <c r="N674" t="str">
        <f t="shared" si="32"/>
        <v>IN</v>
      </c>
      <c r="O674" t="str">
        <f>VLOOKUP(E674,Code!$A$8:$B$11,2,FALSE)</f>
        <v>Lehrabschluss</v>
      </c>
      <c r="P674" t="str">
        <f>VLOOKUP(I674,Code!$A$29:$B$33,2,TRUE)</f>
        <v>weniger als 50000</v>
      </c>
      <c r="Q674" t="str">
        <f>VLOOKUP(B674,Code!$A$2:$B$3,2,0)</f>
        <v>maennlich</v>
      </c>
    </row>
    <row r="675" spans="1:17" x14ac:dyDescent="0.25">
      <c r="A675">
        <v>654</v>
      </c>
      <c r="B675">
        <v>1</v>
      </c>
      <c r="C675" s="1">
        <v>30369</v>
      </c>
      <c r="D675">
        <v>1</v>
      </c>
      <c r="E675">
        <v>4</v>
      </c>
      <c r="F675">
        <v>4</v>
      </c>
      <c r="G675" t="s">
        <v>19</v>
      </c>
      <c r="H675">
        <v>39</v>
      </c>
      <c r="I675">
        <v>32604</v>
      </c>
      <c r="J675">
        <v>39686</v>
      </c>
      <c r="K675" s="3">
        <f>I675*Code!$F$1</f>
        <v>35212.32</v>
      </c>
      <c r="L675" s="2">
        <f t="shared" si="31"/>
        <v>17.416666666666668</v>
      </c>
      <c r="M675">
        <f t="shared" ca="1" si="30"/>
        <v>33</v>
      </c>
      <c r="N675" t="str">
        <f t="shared" si="32"/>
        <v>FI</v>
      </c>
      <c r="O675" t="str">
        <f>VLOOKUP(E675,Code!$A$8:$B$11,2,FALSE)</f>
        <v>Lehrabschluss</v>
      </c>
      <c r="P675" t="str">
        <f>VLOOKUP(I675,Code!$A$29:$B$33,2,TRUE)</f>
        <v>weniger als 50000</v>
      </c>
      <c r="Q675" t="str">
        <f>VLOOKUP(B675,Code!$A$2:$B$3,2,0)</f>
        <v>maennlich</v>
      </c>
    </row>
    <row r="676" spans="1:17" x14ac:dyDescent="0.25">
      <c r="A676">
        <v>336</v>
      </c>
      <c r="B676">
        <v>2</v>
      </c>
      <c r="C676" s="1">
        <v>28093</v>
      </c>
      <c r="D676">
        <v>1</v>
      </c>
      <c r="E676">
        <v>2</v>
      </c>
      <c r="F676">
        <v>4</v>
      </c>
      <c r="G676" t="s">
        <v>9</v>
      </c>
      <c r="H676">
        <v>39</v>
      </c>
      <c r="I676">
        <v>32540</v>
      </c>
      <c r="J676">
        <v>19926</v>
      </c>
      <c r="K676" s="3">
        <f>I676*Code!$F$1</f>
        <v>35143.200000000004</v>
      </c>
      <c r="L676" s="2">
        <f t="shared" si="31"/>
        <v>17.382478632478634</v>
      </c>
      <c r="M676">
        <f t="shared" ca="1" si="30"/>
        <v>39</v>
      </c>
      <c r="N676" t="str">
        <f t="shared" si="32"/>
        <v>SO</v>
      </c>
      <c r="O676" t="str">
        <f>VLOOKUP(E676,Code!$A$8:$B$11,2,FALSE)</f>
        <v>Fachhochschulabschluss</v>
      </c>
      <c r="P676" t="str">
        <f>VLOOKUP(I676,Code!$A$29:$B$33,2,TRUE)</f>
        <v>weniger als 50000</v>
      </c>
      <c r="Q676" t="str">
        <f>VLOOKUP(B676,Code!$A$2:$B$3,2,0)</f>
        <v>weiblich</v>
      </c>
    </row>
    <row r="677" spans="1:17" x14ac:dyDescent="0.25">
      <c r="A677">
        <v>517</v>
      </c>
      <c r="B677">
        <v>2</v>
      </c>
      <c r="C677" s="1">
        <v>21755</v>
      </c>
      <c r="D677">
        <v>1</v>
      </c>
      <c r="E677">
        <v>4</v>
      </c>
      <c r="F677">
        <v>4</v>
      </c>
      <c r="G677" t="s">
        <v>12</v>
      </c>
      <c r="H677">
        <v>19</v>
      </c>
      <c r="I677">
        <v>32488</v>
      </c>
      <c r="J677">
        <v>3566</v>
      </c>
      <c r="K677" s="3">
        <f>I677*Code!$F$1</f>
        <v>35087.040000000001</v>
      </c>
      <c r="L677" s="2">
        <f t="shared" si="31"/>
        <v>35.622807017543863</v>
      </c>
      <c r="M677">
        <f t="shared" ca="1" si="30"/>
        <v>56</v>
      </c>
      <c r="N677" t="str">
        <f t="shared" si="32"/>
        <v>SO</v>
      </c>
      <c r="O677" t="str">
        <f>VLOOKUP(E677,Code!$A$8:$B$11,2,FALSE)</f>
        <v>Lehrabschluss</v>
      </c>
      <c r="P677" t="str">
        <f>VLOOKUP(I677,Code!$A$29:$B$33,2,TRUE)</f>
        <v>weniger als 50000</v>
      </c>
      <c r="Q677" t="str">
        <f>VLOOKUP(B677,Code!$A$2:$B$3,2,0)</f>
        <v>weiblich</v>
      </c>
    </row>
    <row r="678" spans="1:17" x14ac:dyDescent="0.25">
      <c r="A678">
        <v>651</v>
      </c>
      <c r="B678">
        <v>1</v>
      </c>
      <c r="C678" s="1">
        <v>21448</v>
      </c>
      <c r="D678">
        <v>1</v>
      </c>
      <c r="E678">
        <v>1</v>
      </c>
      <c r="F678">
        <v>4</v>
      </c>
      <c r="G678" t="s">
        <v>20</v>
      </c>
      <c r="H678">
        <v>45</v>
      </c>
      <c r="I678">
        <v>32476</v>
      </c>
      <c r="J678">
        <v>24990</v>
      </c>
      <c r="K678" s="3">
        <f>I678*Code!$F$1</f>
        <v>35074.080000000002</v>
      </c>
      <c r="L678" s="2">
        <f t="shared" si="31"/>
        <v>15.035185185185185</v>
      </c>
      <c r="M678">
        <f t="shared" ca="1" si="30"/>
        <v>57</v>
      </c>
      <c r="N678" t="str">
        <f t="shared" si="32"/>
        <v>IT</v>
      </c>
      <c r="O678" t="str">
        <f>VLOOKUP(E678,Code!$A$8:$B$11,2,FALSE)</f>
        <v>Hochschulabschluss</v>
      </c>
      <c r="P678" t="str">
        <f>VLOOKUP(I678,Code!$A$29:$B$33,2,TRUE)</f>
        <v>weniger als 50000</v>
      </c>
      <c r="Q678" t="str">
        <f>VLOOKUP(B678,Code!$A$2:$B$3,2,0)</f>
        <v>maennlich</v>
      </c>
    </row>
    <row r="679" spans="1:17" x14ac:dyDescent="0.25">
      <c r="A679">
        <v>187</v>
      </c>
      <c r="B679">
        <v>2</v>
      </c>
      <c r="C679" s="1">
        <v>27489</v>
      </c>
      <c r="D679">
        <v>1</v>
      </c>
      <c r="E679">
        <v>4</v>
      </c>
      <c r="F679">
        <v>4</v>
      </c>
      <c r="G679" t="s">
        <v>9</v>
      </c>
      <c r="H679">
        <v>20</v>
      </c>
      <c r="I679">
        <v>32336</v>
      </c>
      <c r="J679">
        <v>1474667</v>
      </c>
      <c r="K679" s="3">
        <f>I679*Code!$F$1</f>
        <v>34922.880000000005</v>
      </c>
      <c r="L679" s="2">
        <f t="shared" si="31"/>
        <v>33.68333333333333</v>
      </c>
      <c r="M679">
        <f t="shared" ca="1" si="30"/>
        <v>40</v>
      </c>
      <c r="N679" t="str">
        <f t="shared" si="32"/>
        <v>SO</v>
      </c>
      <c r="O679" t="str">
        <f>VLOOKUP(E679,Code!$A$8:$B$11,2,FALSE)</f>
        <v>Lehrabschluss</v>
      </c>
      <c r="P679" t="str">
        <f>VLOOKUP(I679,Code!$A$29:$B$33,2,TRUE)</f>
        <v>weniger als 50000</v>
      </c>
      <c r="Q679" t="str">
        <f>VLOOKUP(B679,Code!$A$2:$B$3,2,0)</f>
        <v>weiblich</v>
      </c>
    </row>
    <row r="680" spans="1:17" x14ac:dyDescent="0.25">
      <c r="A680">
        <v>264</v>
      </c>
      <c r="B680">
        <v>1</v>
      </c>
      <c r="C680" s="1">
        <v>26944</v>
      </c>
      <c r="D680">
        <v>1</v>
      </c>
      <c r="E680">
        <v>3</v>
      </c>
      <c r="F680">
        <v>4</v>
      </c>
      <c r="G680" t="s">
        <v>19</v>
      </c>
      <c r="H680">
        <v>40</v>
      </c>
      <c r="I680">
        <v>32280</v>
      </c>
      <c r="J680">
        <v>160679</v>
      </c>
      <c r="K680" s="3">
        <f>I680*Code!$F$1</f>
        <v>34862.400000000001</v>
      </c>
      <c r="L680" s="2">
        <f t="shared" si="31"/>
        <v>16.8125</v>
      </c>
      <c r="M680">
        <f t="shared" ca="1" si="30"/>
        <v>42</v>
      </c>
      <c r="N680" t="str">
        <f t="shared" si="32"/>
        <v>FI</v>
      </c>
      <c r="O680" t="str">
        <f>VLOOKUP(E680,Code!$A$8:$B$11,2,FALSE)</f>
        <v>Meister</v>
      </c>
      <c r="P680" t="str">
        <f>VLOOKUP(I680,Code!$A$29:$B$33,2,TRUE)</f>
        <v>weniger als 50000</v>
      </c>
      <c r="Q680" t="str">
        <f>VLOOKUP(B680,Code!$A$2:$B$3,2,0)</f>
        <v>maennlich</v>
      </c>
    </row>
    <row r="681" spans="1:17" x14ac:dyDescent="0.25">
      <c r="A681">
        <v>150</v>
      </c>
      <c r="B681">
        <v>2</v>
      </c>
      <c r="C681" s="1">
        <v>22443</v>
      </c>
      <c r="D681">
        <v>1</v>
      </c>
      <c r="E681">
        <v>4</v>
      </c>
      <c r="F681">
        <v>4</v>
      </c>
      <c r="G681" t="s">
        <v>20</v>
      </c>
      <c r="H681">
        <v>39</v>
      </c>
      <c r="I681">
        <v>32248</v>
      </c>
      <c r="J681">
        <v>62903</v>
      </c>
      <c r="K681" s="3">
        <f>I681*Code!$F$1</f>
        <v>34827.840000000004</v>
      </c>
      <c r="L681" s="2">
        <f t="shared" si="31"/>
        <v>17.226495726495727</v>
      </c>
      <c r="M681">
        <f t="shared" ca="1" si="30"/>
        <v>54</v>
      </c>
      <c r="N681" t="str">
        <f t="shared" si="32"/>
        <v>IT</v>
      </c>
      <c r="O681" t="str">
        <f>VLOOKUP(E681,Code!$A$8:$B$11,2,FALSE)</f>
        <v>Lehrabschluss</v>
      </c>
      <c r="P681" t="str">
        <f>VLOOKUP(I681,Code!$A$29:$B$33,2,TRUE)</f>
        <v>weniger als 50000</v>
      </c>
      <c r="Q681" t="str">
        <f>VLOOKUP(B681,Code!$A$2:$B$3,2,0)</f>
        <v>weiblich</v>
      </c>
    </row>
    <row r="682" spans="1:17" x14ac:dyDescent="0.25">
      <c r="A682">
        <v>8</v>
      </c>
      <c r="B682">
        <v>2</v>
      </c>
      <c r="C682" s="1">
        <v>20345</v>
      </c>
      <c r="D682">
        <v>1</v>
      </c>
      <c r="E682">
        <v>3</v>
      </c>
      <c r="F682">
        <v>4</v>
      </c>
      <c r="G682" t="s">
        <v>14</v>
      </c>
      <c r="H682">
        <v>39.5</v>
      </c>
      <c r="I682">
        <v>32240</v>
      </c>
      <c r="J682">
        <v>138003</v>
      </c>
      <c r="K682" s="3">
        <f>I682*Code!$F$1</f>
        <v>34819.200000000004</v>
      </c>
      <c r="L682" s="2">
        <f t="shared" si="31"/>
        <v>17.004219409282701</v>
      </c>
      <c r="M682">
        <f t="shared" ca="1" si="30"/>
        <v>60</v>
      </c>
      <c r="N682" t="str">
        <f t="shared" si="32"/>
        <v>CO</v>
      </c>
      <c r="O682" t="str">
        <f>VLOOKUP(E682,Code!$A$8:$B$11,2,FALSE)</f>
        <v>Meister</v>
      </c>
      <c r="P682" t="str">
        <f>VLOOKUP(I682,Code!$A$29:$B$33,2,TRUE)</f>
        <v>weniger als 50000</v>
      </c>
      <c r="Q682" t="str">
        <f>VLOOKUP(B682,Code!$A$2:$B$3,2,0)</f>
        <v>weiblich</v>
      </c>
    </row>
    <row r="683" spans="1:17" x14ac:dyDescent="0.25">
      <c r="A683">
        <v>299</v>
      </c>
      <c r="B683">
        <v>2</v>
      </c>
      <c r="C683" s="1">
        <v>25110</v>
      </c>
      <c r="D683">
        <v>1</v>
      </c>
      <c r="E683">
        <v>4</v>
      </c>
      <c r="F683">
        <v>4</v>
      </c>
      <c r="G683" t="s">
        <v>20</v>
      </c>
      <c r="H683">
        <v>12</v>
      </c>
      <c r="I683">
        <v>32212</v>
      </c>
      <c r="J683">
        <v>11050</v>
      </c>
      <c r="K683" s="3">
        <f>I683*Code!$F$1</f>
        <v>34788.959999999999</v>
      </c>
      <c r="L683" s="2">
        <f t="shared" si="31"/>
        <v>55.923611111111114</v>
      </c>
      <c r="M683">
        <f t="shared" ca="1" si="30"/>
        <v>47</v>
      </c>
      <c r="N683" t="str">
        <f t="shared" si="32"/>
        <v>IT</v>
      </c>
      <c r="O683" t="str">
        <f>VLOOKUP(E683,Code!$A$8:$B$11,2,FALSE)</f>
        <v>Lehrabschluss</v>
      </c>
      <c r="P683" t="str">
        <f>VLOOKUP(I683,Code!$A$29:$B$33,2,TRUE)</f>
        <v>weniger als 50000</v>
      </c>
      <c r="Q683" t="str">
        <f>VLOOKUP(B683,Code!$A$2:$B$3,2,0)</f>
        <v>weiblich</v>
      </c>
    </row>
    <row r="684" spans="1:17" x14ac:dyDescent="0.25">
      <c r="A684">
        <v>714</v>
      </c>
      <c r="B684">
        <v>1</v>
      </c>
      <c r="C684" s="1">
        <v>29858</v>
      </c>
      <c r="D684">
        <v>1</v>
      </c>
      <c r="E684">
        <v>3</v>
      </c>
      <c r="F684">
        <v>4</v>
      </c>
      <c r="G684" t="s">
        <v>11</v>
      </c>
      <c r="H684">
        <v>37</v>
      </c>
      <c r="I684">
        <v>32116</v>
      </c>
      <c r="J684">
        <v>30556</v>
      </c>
      <c r="K684" s="3">
        <f>I684*Code!$F$1</f>
        <v>34685.279999999999</v>
      </c>
      <c r="L684" s="2">
        <f t="shared" si="31"/>
        <v>18.083333333333332</v>
      </c>
      <c r="M684">
        <f t="shared" ca="1" si="30"/>
        <v>34</v>
      </c>
      <c r="N684" t="str">
        <f t="shared" si="32"/>
        <v>IT</v>
      </c>
      <c r="O684" t="str">
        <f>VLOOKUP(E684,Code!$A$8:$B$11,2,FALSE)</f>
        <v>Meister</v>
      </c>
      <c r="P684" t="str">
        <f>VLOOKUP(I684,Code!$A$29:$B$33,2,TRUE)</f>
        <v>weniger als 50000</v>
      </c>
      <c r="Q684" t="str">
        <f>VLOOKUP(B684,Code!$A$2:$B$3,2,0)</f>
        <v>maennlich</v>
      </c>
    </row>
    <row r="685" spans="1:17" x14ac:dyDescent="0.25">
      <c r="A685">
        <v>292</v>
      </c>
      <c r="B685">
        <v>2</v>
      </c>
      <c r="C685" s="1">
        <v>24530</v>
      </c>
      <c r="D685">
        <v>1</v>
      </c>
      <c r="E685">
        <v>3</v>
      </c>
      <c r="F685">
        <v>4</v>
      </c>
      <c r="G685" t="s">
        <v>19</v>
      </c>
      <c r="H685">
        <v>38</v>
      </c>
      <c r="I685">
        <v>32092</v>
      </c>
      <c r="J685">
        <v>124045</v>
      </c>
      <c r="K685" s="3">
        <f>I685*Code!$F$1</f>
        <v>34659.360000000001</v>
      </c>
      <c r="L685" s="2">
        <f t="shared" si="31"/>
        <v>17.594298245614034</v>
      </c>
      <c r="M685">
        <f t="shared" ca="1" si="30"/>
        <v>49</v>
      </c>
      <c r="N685" t="str">
        <f t="shared" si="32"/>
        <v>FI</v>
      </c>
      <c r="O685" t="str">
        <f>VLOOKUP(E685,Code!$A$8:$B$11,2,FALSE)</f>
        <v>Meister</v>
      </c>
      <c r="P685" t="str">
        <f>VLOOKUP(I685,Code!$A$29:$B$33,2,TRUE)</f>
        <v>weniger als 50000</v>
      </c>
      <c r="Q685" t="str">
        <f>VLOOKUP(B685,Code!$A$2:$B$3,2,0)</f>
        <v>weiblich</v>
      </c>
    </row>
    <row r="686" spans="1:17" x14ac:dyDescent="0.25">
      <c r="A686">
        <v>162</v>
      </c>
      <c r="B686">
        <v>2</v>
      </c>
      <c r="C686" s="1">
        <v>27506</v>
      </c>
      <c r="D686">
        <v>1</v>
      </c>
      <c r="E686">
        <v>4</v>
      </c>
      <c r="F686">
        <v>4</v>
      </c>
      <c r="G686" t="s">
        <v>14</v>
      </c>
      <c r="H686">
        <v>38</v>
      </c>
      <c r="I686">
        <v>31960</v>
      </c>
      <c r="J686">
        <v>-42553</v>
      </c>
      <c r="K686" s="3">
        <f>I686*Code!$F$1</f>
        <v>34516.800000000003</v>
      </c>
      <c r="L686" s="2">
        <f t="shared" si="31"/>
        <v>17.521929824561404</v>
      </c>
      <c r="M686">
        <f t="shared" ca="1" si="30"/>
        <v>40</v>
      </c>
      <c r="N686" t="str">
        <f t="shared" si="32"/>
        <v>CO</v>
      </c>
      <c r="O686" t="str">
        <f>VLOOKUP(E686,Code!$A$8:$B$11,2,FALSE)</f>
        <v>Lehrabschluss</v>
      </c>
      <c r="P686" t="str">
        <f>VLOOKUP(I686,Code!$A$29:$B$33,2,TRUE)</f>
        <v>weniger als 50000</v>
      </c>
      <c r="Q686" t="str">
        <f>VLOOKUP(B686,Code!$A$2:$B$3,2,0)</f>
        <v>weiblich</v>
      </c>
    </row>
    <row r="687" spans="1:17" x14ac:dyDescent="0.25">
      <c r="A687">
        <v>1128</v>
      </c>
      <c r="B687">
        <v>2</v>
      </c>
      <c r="C687" s="1">
        <v>20736</v>
      </c>
      <c r="D687">
        <v>1</v>
      </c>
      <c r="E687">
        <v>4</v>
      </c>
      <c r="F687">
        <v>4</v>
      </c>
      <c r="G687" t="s">
        <v>9</v>
      </c>
      <c r="H687">
        <v>31</v>
      </c>
      <c r="I687">
        <v>31956</v>
      </c>
      <c r="J687">
        <v>7370</v>
      </c>
      <c r="K687" s="3">
        <f>I687*Code!$F$1</f>
        <v>34512.480000000003</v>
      </c>
      <c r="L687" s="2">
        <f t="shared" si="31"/>
        <v>21.475806451612904</v>
      </c>
      <c r="M687">
        <f t="shared" ca="1" si="30"/>
        <v>59</v>
      </c>
      <c r="N687" t="str">
        <f t="shared" si="32"/>
        <v>SO</v>
      </c>
      <c r="O687" t="str">
        <f>VLOOKUP(E687,Code!$A$8:$B$11,2,FALSE)</f>
        <v>Lehrabschluss</v>
      </c>
      <c r="P687" t="str">
        <f>VLOOKUP(I687,Code!$A$29:$B$33,2,TRUE)</f>
        <v>weniger als 50000</v>
      </c>
      <c r="Q687" t="str">
        <f>VLOOKUP(B687,Code!$A$2:$B$3,2,0)</f>
        <v>weiblich</v>
      </c>
    </row>
    <row r="688" spans="1:17" x14ac:dyDescent="0.25">
      <c r="A688">
        <v>485</v>
      </c>
      <c r="B688">
        <v>1</v>
      </c>
      <c r="C688" s="1">
        <v>30971</v>
      </c>
      <c r="D688">
        <v>1</v>
      </c>
      <c r="E688">
        <v>4</v>
      </c>
      <c r="F688">
        <v>4</v>
      </c>
      <c r="G688" t="s">
        <v>12</v>
      </c>
      <c r="H688">
        <v>45</v>
      </c>
      <c r="I688">
        <v>31944</v>
      </c>
      <c r="J688">
        <v>0</v>
      </c>
      <c r="K688" s="3">
        <f>I688*Code!$F$1</f>
        <v>34499.520000000004</v>
      </c>
      <c r="L688" s="2">
        <f t="shared" si="31"/>
        <v>14.78888888888889</v>
      </c>
      <c r="M688">
        <f t="shared" ca="1" si="30"/>
        <v>31</v>
      </c>
      <c r="N688" t="str">
        <f t="shared" si="32"/>
        <v>SO</v>
      </c>
      <c r="O688" t="str">
        <f>VLOOKUP(E688,Code!$A$8:$B$11,2,FALSE)</f>
        <v>Lehrabschluss</v>
      </c>
      <c r="P688" t="str">
        <f>VLOOKUP(I688,Code!$A$29:$B$33,2,TRUE)</f>
        <v>weniger als 50000</v>
      </c>
      <c r="Q688" t="str">
        <f>VLOOKUP(B688,Code!$A$2:$B$3,2,0)</f>
        <v>maennlich</v>
      </c>
    </row>
    <row r="689" spans="1:17" x14ac:dyDescent="0.25">
      <c r="A689">
        <v>1297</v>
      </c>
      <c r="B689">
        <v>2</v>
      </c>
      <c r="C689" s="1">
        <v>27553</v>
      </c>
      <c r="D689">
        <v>1</v>
      </c>
      <c r="E689">
        <v>3</v>
      </c>
      <c r="F689">
        <v>2</v>
      </c>
      <c r="G689" t="s">
        <v>9</v>
      </c>
      <c r="H689">
        <v>55</v>
      </c>
      <c r="I689">
        <v>31908</v>
      </c>
      <c r="J689">
        <v>92448</v>
      </c>
      <c r="K689" s="3">
        <f>I689*Code!$F$1</f>
        <v>34460.639999999999</v>
      </c>
      <c r="L689" s="2">
        <f t="shared" si="31"/>
        <v>12.086363636363636</v>
      </c>
      <c r="M689">
        <f t="shared" ca="1" si="30"/>
        <v>40</v>
      </c>
      <c r="N689" t="str">
        <f t="shared" si="32"/>
        <v>SO</v>
      </c>
      <c r="O689" t="str">
        <f>VLOOKUP(E689,Code!$A$8:$B$11,2,FALSE)</f>
        <v>Meister</v>
      </c>
      <c r="P689" t="str">
        <f>VLOOKUP(I689,Code!$A$29:$B$33,2,TRUE)</f>
        <v>weniger als 50000</v>
      </c>
      <c r="Q689" t="str">
        <f>VLOOKUP(B689,Code!$A$2:$B$3,2,0)</f>
        <v>weiblich</v>
      </c>
    </row>
    <row r="690" spans="1:17" x14ac:dyDescent="0.25">
      <c r="A690">
        <v>1335</v>
      </c>
      <c r="B690">
        <v>1</v>
      </c>
      <c r="C690" s="1">
        <v>21802</v>
      </c>
      <c r="D690">
        <v>1</v>
      </c>
      <c r="E690">
        <v>1</v>
      </c>
      <c r="F690">
        <v>5</v>
      </c>
      <c r="G690" t="s">
        <v>13</v>
      </c>
      <c r="H690">
        <v>48</v>
      </c>
      <c r="I690">
        <v>31876</v>
      </c>
      <c r="J690">
        <v>38306</v>
      </c>
      <c r="K690" s="3">
        <f>I690*Code!$F$1</f>
        <v>34426.080000000002</v>
      </c>
      <c r="L690" s="2">
        <f t="shared" si="31"/>
        <v>13.835069444444445</v>
      </c>
      <c r="M690">
        <f t="shared" ca="1" si="30"/>
        <v>56</v>
      </c>
      <c r="N690" t="str">
        <f t="shared" si="32"/>
        <v>IN</v>
      </c>
      <c r="O690" t="str">
        <f>VLOOKUP(E690,Code!$A$8:$B$11,2,FALSE)</f>
        <v>Hochschulabschluss</v>
      </c>
      <c r="P690" t="str">
        <f>VLOOKUP(I690,Code!$A$29:$B$33,2,TRUE)</f>
        <v>weniger als 50000</v>
      </c>
      <c r="Q690" t="str">
        <f>VLOOKUP(B690,Code!$A$2:$B$3,2,0)</f>
        <v>maennlich</v>
      </c>
    </row>
    <row r="691" spans="1:17" x14ac:dyDescent="0.25">
      <c r="A691">
        <v>74</v>
      </c>
      <c r="B691">
        <v>1</v>
      </c>
      <c r="C691" s="1">
        <v>28533</v>
      </c>
      <c r="D691">
        <v>1</v>
      </c>
      <c r="E691">
        <v>1</v>
      </c>
      <c r="F691">
        <v>4</v>
      </c>
      <c r="G691" t="s">
        <v>12</v>
      </c>
      <c r="H691">
        <v>40</v>
      </c>
      <c r="I691">
        <v>31872</v>
      </c>
      <c r="J691">
        <v>38549</v>
      </c>
      <c r="K691" s="3">
        <f>I691*Code!$F$1</f>
        <v>34421.760000000002</v>
      </c>
      <c r="L691" s="2">
        <f t="shared" si="31"/>
        <v>16.600000000000001</v>
      </c>
      <c r="M691">
        <f t="shared" ca="1" si="30"/>
        <v>38</v>
      </c>
      <c r="N691" t="str">
        <f t="shared" si="32"/>
        <v>SO</v>
      </c>
      <c r="O691" t="str">
        <f>VLOOKUP(E691,Code!$A$8:$B$11,2,FALSE)</f>
        <v>Hochschulabschluss</v>
      </c>
      <c r="P691" t="str">
        <f>VLOOKUP(I691,Code!$A$29:$B$33,2,TRUE)</f>
        <v>weniger als 50000</v>
      </c>
      <c r="Q691" t="str">
        <f>VLOOKUP(B691,Code!$A$2:$B$3,2,0)</f>
        <v>maennlich</v>
      </c>
    </row>
    <row r="692" spans="1:17" x14ac:dyDescent="0.25">
      <c r="A692">
        <v>530</v>
      </c>
      <c r="B692">
        <v>1</v>
      </c>
      <c r="C692" s="1">
        <v>32552</v>
      </c>
      <c r="D692">
        <v>1</v>
      </c>
      <c r="E692">
        <v>2</v>
      </c>
      <c r="F692">
        <v>3</v>
      </c>
      <c r="G692" t="s">
        <v>10</v>
      </c>
      <c r="H692">
        <v>39</v>
      </c>
      <c r="I692">
        <v>31796</v>
      </c>
      <c r="J692">
        <v>12578</v>
      </c>
      <c r="K692" s="3">
        <f>I692*Code!$F$1</f>
        <v>34339.68</v>
      </c>
      <c r="L692" s="2">
        <f t="shared" si="31"/>
        <v>16.985042735042736</v>
      </c>
      <c r="M692">
        <f t="shared" ca="1" si="30"/>
        <v>27</v>
      </c>
      <c r="N692" t="str">
        <f t="shared" si="32"/>
        <v>ÖF</v>
      </c>
      <c r="O692" t="str">
        <f>VLOOKUP(E692,Code!$A$8:$B$11,2,FALSE)</f>
        <v>Fachhochschulabschluss</v>
      </c>
      <c r="P692" t="str">
        <f>VLOOKUP(I692,Code!$A$29:$B$33,2,TRUE)</f>
        <v>weniger als 50000</v>
      </c>
      <c r="Q692" t="str">
        <f>VLOOKUP(B692,Code!$A$2:$B$3,2,0)</f>
        <v>maennlich</v>
      </c>
    </row>
    <row r="693" spans="1:17" x14ac:dyDescent="0.25">
      <c r="A693">
        <v>809</v>
      </c>
      <c r="B693">
        <v>2</v>
      </c>
      <c r="C693" s="1">
        <v>24816</v>
      </c>
      <c r="D693">
        <v>1</v>
      </c>
      <c r="E693">
        <v>3</v>
      </c>
      <c r="F693">
        <v>4</v>
      </c>
      <c r="G693" t="s">
        <v>20</v>
      </c>
      <c r="H693">
        <v>30</v>
      </c>
      <c r="I693">
        <v>31796</v>
      </c>
      <c r="J693">
        <v>263555</v>
      </c>
      <c r="K693" s="3">
        <f>I693*Code!$F$1</f>
        <v>34339.68</v>
      </c>
      <c r="L693" s="2">
        <f t="shared" si="31"/>
        <v>22.080555555555556</v>
      </c>
      <c r="M693">
        <f t="shared" ca="1" si="30"/>
        <v>48</v>
      </c>
      <c r="N693" t="str">
        <f t="shared" si="32"/>
        <v>IT</v>
      </c>
      <c r="O693" t="str">
        <f>VLOOKUP(E693,Code!$A$8:$B$11,2,FALSE)</f>
        <v>Meister</v>
      </c>
      <c r="P693" t="str">
        <f>VLOOKUP(I693,Code!$A$29:$B$33,2,TRUE)</f>
        <v>weniger als 50000</v>
      </c>
      <c r="Q693" t="str">
        <f>VLOOKUP(B693,Code!$A$2:$B$3,2,0)</f>
        <v>weiblich</v>
      </c>
    </row>
    <row r="694" spans="1:17" x14ac:dyDescent="0.25">
      <c r="A694">
        <v>1093</v>
      </c>
      <c r="B694">
        <v>2</v>
      </c>
      <c r="C694" s="1">
        <v>28520</v>
      </c>
      <c r="D694">
        <v>1</v>
      </c>
      <c r="E694">
        <v>4</v>
      </c>
      <c r="F694">
        <v>5</v>
      </c>
      <c r="G694" t="s">
        <v>16</v>
      </c>
      <c r="H694">
        <v>35</v>
      </c>
      <c r="I694">
        <v>31768</v>
      </c>
      <c r="J694">
        <v>11710</v>
      </c>
      <c r="K694" s="3">
        <f>I694*Code!$F$1</f>
        <v>34309.440000000002</v>
      </c>
      <c r="L694" s="2">
        <f t="shared" si="31"/>
        <v>18.909523809523808</v>
      </c>
      <c r="M694">
        <f t="shared" ca="1" si="30"/>
        <v>38</v>
      </c>
      <c r="N694" t="str">
        <f t="shared" si="32"/>
        <v>IN</v>
      </c>
      <c r="O694" t="str">
        <f>VLOOKUP(E694,Code!$A$8:$B$11,2,FALSE)</f>
        <v>Lehrabschluss</v>
      </c>
      <c r="P694" t="str">
        <f>VLOOKUP(I694,Code!$A$29:$B$33,2,TRUE)</f>
        <v>weniger als 50000</v>
      </c>
      <c r="Q694" t="str">
        <f>VLOOKUP(B694,Code!$A$2:$B$3,2,0)</f>
        <v>weiblich</v>
      </c>
    </row>
    <row r="695" spans="1:17" x14ac:dyDescent="0.25">
      <c r="A695">
        <v>107</v>
      </c>
      <c r="B695">
        <v>2</v>
      </c>
      <c r="C695" s="1">
        <v>29665</v>
      </c>
      <c r="D695">
        <v>1</v>
      </c>
      <c r="E695">
        <v>2</v>
      </c>
      <c r="F695">
        <v>4</v>
      </c>
      <c r="G695" t="s">
        <v>21</v>
      </c>
      <c r="H695">
        <v>39</v>
      </c>
      <c r="I695">
        <v>31760</v>
      </c>
      <c r="J695">
        <v>80250</v>
      </c>
      <c r="K695" s="3">
        <f>I695*Code!$F$1</f>
        <v>34300.800000000003</v>
      </c>
      <c r="L695" s="2">
        <f t="shared" si="31"/>
        <v>16.965811965811966</v>
      </c>
      <c r="M695">
        <f t="shared" ca="1" si="30"/>
        <v>34</v>
      </c>
      <c r="N695" t="str">
        <f t="shared" si="32"/>
        <v>CO</v>
      </c>
      <c r="O695" t="str">
        <f>VLOOKUP(E695,Code!$A$8:$B$11,2,FALSE)</f>
        <v>Fachhochschulabschluss</v>
      </c>
      <c r="P695" t="str">
        <f>VLOOKUP(I695,Code!$A$29:$B$33,2,TRUE)</f>
        <v>weniger als 50000</v>
      </c>
      <c r="Q695" t="str">
        <f>VLOOKUP(B695,Code!$A$2:$B$3,2,0)</f>
        <v>weiblich</v>
      </c>
    </row>
    <row r="696" spans="1:17" x14ac:dyDescent="0.25">
      <c r="A696">
        <v>413</v>
      </c>
      <c r="B696">
        <v>1</v>
      </c>
      <c r="C696" s="1">
        <v>26488</v>
      </c>
      <c r="D696">
        <v>1</v>
      </c>
      <c r="E696">
        <v>2</v>
      </c>
      <c r="F696">
        <v>4</v>
      </c>
      <c r="G696" t="s">
        <v>9</v>
      </c>
      <c r="H696">
        <v>40</v>
      </c>
      <c r="I696">
        <v>31716</v>
      </c>
      <c r="J696">
        <v>3763</v>
      </c>
      <c r="K696" s="3">
        <f>I696*Code!$F$1</f>
        <v>34253.279999999999</v>
      </c>
      <c r="L696" s="2">
        <f t="shared" si="31"/>
        <v>16.518750000000001</v>
      </c>
      <c r="M696">
        <f t="shared" ca="1" si="30"/>
        <v>43</v>
      </c>
      <c r="N696" t="str">
        <f t="shared" si="32"/>
        <v>SO</v>
      </c>
      <c r="O696" t="str">
        <f>VLOOKUP(E696,Code!$A$8:$B$11,2,FALSE)</f>
        <v>Fachhochschulabschluss</v>
      </c>
      <c r="P696" t="str">
        <f>VLOOKUP(I696,Code!$A$29:$B$33,2,TRUE)</f>
        <v>weniger als 50000</v>
      </c>
      <c r="Q696" t="str">
        <f>VLOOKUP(B696,Code!$A$2:$B$3,2,0)</f>
        <v>maennlich</v>
      </c>
    </row>
    <row r="697" spans="1:17" x14ac:dyDescent="0.25">
      <c r="A697">
        <v>398</v>
      </c>
      <c r="B697">
        <v>1</v>
      </c>
      <c r="C697" s="1">
        <v>28171</v>
      </c>
      <c r="D697">
        <v>1</v>
      </c>
      <c r="E697">
        <v>4</v>
      </c>
      <c r="F697">
        <v>5</v>
      </c>
      <c r="G697" t="s">
        <v>16</v>
      </c>
      <c r="H697">
        <v>40</v>
      </c>
      <c r="I697">
        <v>31704</v>
      </c>
      <c r="J697">
        <v>5000</v>
      </c>
      <c r="K697" s="3">
        <f>I697*Code!$F$1</f>
        <v>34240.32</v>
      </c>
      <c r="L697" s="2">
        <f t="shared" si="31"/>
        <v>16.512499999999999</v>
      </c>
      <c r="M697">
        <f t="shared" ca="1" si="30"/>
        <v>39</v>
      </c>
      <c r="N697" t="str">
        <f t="shared" si="32"/>
        <v>IN</v>
      </c>
      <c r="O697" t="str">
        <f>VLOOKUP(E697,Code!$A$8:$B$11,2,FALSE)</f>
        <v>Lehrabschluss</v>
      </c>
      <c r="P697" t="str">
        <f>VLOOKUP(I697,Code!$A$29:$B$33,2,TRUE)</f>
        <v>weniger als 50000</v>
      </c>
      <c r="Q697" t="str">
        <f>VLOOKUP(B697,Code!$A$2:$B$3,2,0)</f>
        <v>maennlich</v>
      </c>
    </row>
    <row r="698" spans="1:17" x14ac:dyDescent="0.25">
      <c r="A698">
        <v>1162</v>
      </c>
      <c r="B698">
        <v>2</v>
      </c>
      <c r="C698" s="1">
        <v>26940</v>
      </c>
      <c r="D698">
        <v>1</v>
      </c>
      <c r="E698">
        <v>4</v>
      </c>
      <c r="F698">
        <v>4</v>
      </c>
      <c r="G698" t="s">
        <v>19</v>
      </c>
      <c r="H698">
        <v>40</v>
      </c>
      <c r="I698">
        <v>31672</v>
      </c>
      <c r="J698">
        <v>91609</v>
      </c>
      <c r="K698" s="3">
        <f>I698*Code!$F$1</f>
        <v>34205.760000000002</v>
      </c>
      <c r="L698" s="2">
        <f t="shared" si="31"/>
        <v>16.495833333333334</v>
      </c>
      <c r="M698">
        <f t="shared" ca="1" si="30"/>
        <v>42</v>
      </c>
      <c r="N698" t="str">
        <f t="shared" si="32"/>
        <v>FI</v>
      </c>
      <c r="O698" t="str">
        <f>VLOOKUP(E698,Code!$A$8:$B$11,2,FALSE)</f>
        <v>Lehrabschluss</v>
      </c>
      <c r="P698" t="str">
        <f>VLOOKUP(I698,Code!$A$29:$B$33,2,TRUE)</f>
        <v>weniger als 50000</v>
      </c>
      <c r="Q698" t="str">
        <f>VLOOKUP(B698,Code!$A$2:$B$3,2,0)</f>
        <v>weiblich</v>
      </c>
    </row>
    <row r="699" spans="1:17" x14ac:dyDescent="0.25">
      <c r="A699">
        <v>1277</v>
      </c>
      <c r="B699">
        <v>2</v>
      </c>
      <c r="C699" s="1">
        <v>23004</v>
      </c>
      <c r="D699">
        <v>1</v>
      </c>
      <c r="E699">
        <v>1</v>
      </c>
      <c r="F699">
        <v>4</v>
      </c>
      <c r="G699" t="s">
        <v>15</v>
      </c>
      <c r="H699">
        <v>39</v>
      </c>
      <c r="I699">
        <v>31672</v>
      </c>
      <c r="J699">
        <v>3000</v>
      </c>
      <c r="K699" s="3">
        <f>I699*Code!$F$1</f>
        <v>34205.760000000002</v>
      </c>
      <c r="L699" s="2">
        <f t="shared" si="31"/>
        <v>16.918803418803417</v>
      </c>
      <c r="M699">
        <f t="shared" ca="1" si="30"/>
        <v>53</v>
      </c>
      <c r="N699" t="str">
        <f t="shared" si="32"/>
        <v>FI</v>
      </c>
      <c r="O699" t="str">
        <f>VLOOKUP(E699,Code!$A$8:$B$11,2,FALSE)</f>
        <v>Hochschulabschluss</v>
      </c>
      <c r="P699" t="str">
        <f>VLOOKUP(I699,Code!$A$29:$B$33,2,TRUE)</f>
        <v>weniger als 50000</v>
      </c>
      <c r="Q699" t="str">
        <f>VLOOKUP(B699,Code!$A$2:$B$3,2,0)</f>
        <v>weiblich</v>
      </c>
    </row>
    <row r="700" spans="1:17" x14ac:dyDescent="0.25">
      <c r="A700">
        <v>54</v>
      </c>
      <c r="B700">
        <v>1</v>
      </c>
      <c r="C700" s="1">
        <v>21111</v>
      </c>
      <c r="D700">
        <v>1</v>
      </c>
      <c r="E700">
        <v>1</v>
      </c>
      <c r="F700">
        <v>4</v>
      </c>
      <c r="G700" t="s">
        <v>15</v>
      </c>
      <c r="H700">
        <v>34</v>
      </c>
      <c r="I700">
        <v>31584</v>
      </c>
      <c r="J700">
        <v>1253</v>
      </c>
      <c r="K700" s="3">
        <f>I700*Code!$F$1</f>
        <v>34110.720000000001</v>
      </c>
      <c r="L700" s="2">
        <f t="shared" si="31"/>
        <v>19.352941176470587</v>
      </c>
      <c r="M700">
        <f t="shared" ca="1" si="30"/>
        <v>58</v>
      </c>
      <c r="N700" t="str">
        <f t="shared" si="32"/>
        <v>FI</v>
      </c>
      <c r="O700" t="str">
        <f>VLOOKUP(E700,Code!$A$8:$B$11,2,FALSE)</f>
        <v>Hochschulabschluss</v>
      </c>
      <c r="P700" t="str">
        <f>VLOOKUP(I700,Code!$A$29:$B$33,2,TRUE)</f>
        <v>weniger als 50000</v>
      </c>
      <c r="Q700" t="str">
        <f>VLOOKUP(B700,Code!$A$2:$B$3,2,0)</f>
        <v>maennlich</v>
      </c>
    </row>
    <row r="701" spans="1:17" x14ac:dyDescent="0.25">
      <c r="A701">
        <v>813</v>
      </c>
      <c r="B701">
        <v>1</v>
      </c>
      <c r="C701" s="1">
        <v>30062</v>
      </c>
      <c r="D701">
        <v>1</v>
      </c>
      <c r="E701">
        <v>3</v>
      </c>
      <c r="F701">
        <v>5</v>
      </c>
      <c r="G701" t="s">
        <v>13</v>
      </c>
      <c r="H701">
        <v>35</v>
      </c>
      <c r="I701">
        <v>31572</v>
      </c>
      <c r="J701">
        <v>144773</v>
      </c>
      <c r="K701" s="3">
        <f>I701*Code!$F$1</f>
        <v>34097.760000000002</v>
      </c>
      <c r="L701" s="2">
        <f t="shared" si="31"/>
        <v>18.792857142857144</v>
      </c>
      <c r="M701">
        <f t="shared" ca="1" si="30"/>
        <v>33</v>
      </c>
      <c r="N701" t="str">
        <f t="shared" si="32"/>
        <v>IN</v>
      </c>
      <c r="O701" t="str">
        <f>VLOOKUP(E701,Code!$A$8:$B$11,2,FALSE)</f>
        <v>Meister</v>
      </c>
      <c r="P701" t="str">
        <f>VLOOKUP(I701,Code!$A$29:$B$33,2,TRUE)</f>
        <v>weniger als 50000</v>
      </c>
      <c r="Q701" t="str">
        <f>VLOOKUP(B701,Code!$A$2:$B$3,2,0)</f>
        <v>maennlich</v>
      </c>
    </row>
    <row r="702" spans="1:17" x14ac:dyDescent="0.25">
      <c r="A702">
        <v>924</v>
      </c>
      <c r="B702">
        <v>1</v>
      </c>
      <c r="C702" s="1">
        <v>26992</v>
      </c>
      <c r="D702">
        <v>1</v>
      </c>
      <c r="E702">
        <v>3</v>
      </c>
      <c r="F702">
        <v>4</v>
      </c>
      <c r="G702" t="s">
        <v>9</v>
      </c>
      <c r="H702">
        <v>40</v>
      </c>
      <c r="I702">
        <v>31552</v>
      </c>
      <c r="J702">
        <v>25505</v>
      </c>
      <c r="K702" s="3">
        <f>I702*Code!$F$1</f>
        <v>34076.160000000003</v>
      </c>
      <c r="L702" s="2">
        <f t="shared" si="31"/>
        <v>16.433333333333334</v>
      </c>
      <c r="M702">
        <f t="shared" ca="1" si="30"/>
        <v>42</v>
      </c>
      <c r="N702" t="str">
        <f t="shared" si="32"/>
        <v>SO</v>
      </c>
      <c r="O702" t="str">
        <f>VLOOKUP(E702,Code!$A$8:$B$11,2,FALSE)</f>
        <v>Meister</v>
      </c>
      <c r="P702" t="str">
        <f>VLOOKUP(I702,Code!$A$29:$B$33,2,TRUE)</f>
        <v>weniger als 50000</v>
      </c>
      <c r="Q702" t="str">
        <f>VLOOKUP(B702,Code!$A$2:$B$3,2,0)</f>
        <v>maennlich</v>
      </c>
    </row>
    <row r="703" spans="1:17" x14ac:dyDescent="0.25">
      <c r="A703">
        <v>740</v>
      </c>
      <c r="B703">
        <v>2</v>
      </c>
      <c r="C703" s="1">
        <v>31026</v>
      </c>
      <c r="D703">
        <v>1</v>
      </c>
      <c r="E703">
        <v>4</v>
      </c>
      <c r="F703">
        <v>3</v>
      </c>
      <c r="G703" t="s">
        <v>10</v>
      </c>
      <c r="H703">
        <v>39</v>
      </c>
      <c r="I703">
        <v>31540</v>
      </c>
      <c r="J703">
        <v>7893</v>
      </c>
      <c r="K703" s="3">
        <f>I703*Code!$F$1</f>
        <v>34063.200000000004</v>
      </c>
      <c r="L703" s="2">
        <f t="shared" si="31"/>
        <v>16.8482905982906</v>
      </c>
      <c r="M703">
        <f t="shared" ca="1" si="30"/>
        <v>31</v>
      </c>
      <c r="N703" t="str">
        <f t="shared" si="32"/>
        <v>ÖF</v>
      </c>
      <c r="O703" t="str">
        <f>VLOOKUP(E703,Code!$A$8:$B$11,2,FALSE)</f>
        <v>Lehrabschluss</v>
      </c>
      <c r="P703" t="str">
        <f>VLOOKUP(I703,Code!$A$29:$B$33,2,TRUE)</f>
        <v>weniger als 50000</v>
      </c>
      <c r="Q703" t="str">
        <f>VLOOKUP(B703,Code!$A$2:$B$3,2,0)</f>
        <v>weiblich</v>
      </c>
    </row>
    <row r="704" spans="1:17" x14ac:dyDescent="0.25">
      <c r="A704">
        <v>900</v>
      </c>
      <c r="B704">
        <v>2</v>
      </c>
      <c r="C704" s="1">
        <v>23556</v>
      </c>
      <c r="D704">
        <v>1</v>
      </c>
      <c r="E704">
        <v>4</v>
      </c>
      <c r="F704">
        <v>4</v>
      </c>
      <c r="G704" t="s">
        <v>15</v>
      </c>
      <c r="H704">
        <v>30</v>
      </c>
      <c r="I704">
        <v>31512</v>
      </c>
      <c r="J704">
        <v>223298</v>
      </c>
      <c r="K704" s="3">
        <f>I704*Code!$F$1</f>
        <v>34032.959999999999</v>
      </c>
      <c r="L704" s="2">
        <f t="shared" si="31"/>
        <v>21.883333333333333</v>
      </c>
      <c r="M704">
        <f t="shared" ca="1" si="30"/>
        <v>51</v>
      </c>
      <c r="N704" t="str">
        <f t="shared" si="32"/>
        <v>FI</v>
      </c>
      <c r="O704" t="str">
        <f>VLOOKUP(E704,Code!$A$8:$B$11,2,FALSE)</f>
        <v>Lehrabschluss</v>
      </c>
      <c r="P704" t="str">
        <f>VLOOKUP(I704,Code!$A$29:$B$33,2,TRUE)</f>
        <v>weniger als 50000</v>
      </c>
      <c r="Q704" t="str">
        <f>VLOOKUP(B704,Code!$A$2:$B$3,2,0)</f>
        <v>weiblich</v>
      </c>
    </row>
    <row r="705" spans="1:17" x14ac:dyDescent="0.25">
      <c r="A705">
        <v>891</v>
      </c>
      <c r="B705">
        <v>1</v>
      </c>
      <c r="C705" s="1">
        <v>31101</v>
      </c>
      <c r="D705">
        <v>2</v>
      </c>
      <c r="E705">
        <v>4</v>
      </c>
      <c r="F705">
        <v>4</v>
      </c>
      <c r="G705" t="s">
        <v>20</v>
      </c>
      <c r="H705">
        <v>35</v>
      </c>
      <c r="I705">
        <v>31508</v>
      </c>
      <c r="J705">
        <v>2500</v>
      </c>
      <c r="K705" s="3">
        <f>I705*Code!$F$1</f>
        <v>34028.639999999999</v>
      </c>
      <c r="L705" s="2">
        <f t="shared" si="31"/>
        <v>18.754761904761907</v>
      </c>
      <c r="M705">
        <f t="shared" ca="1" si="30"/>
        <v>31</v>
      </c>
      <c r="N705" t="str">
        <f t="shared" si="32"/>
        <v>IT</v>
      </c>
      <c r="O705" t="str">
        <f>VLOOKUP(E705,Code!$A$8:$B$11,2,FALSE)</f>
        <v>Lehrabschluss</v>
      </c>
      <c r="P705" t="str">
        <f>VLOOKUP(I705,Code!$A$29:$B$33,2,TRUE)</f>
        <v>weniger als 50000</v>
      </c>
      <c r="Q705" t="str">
        <f>VLOOKUP(B705,Code!$A$2:$B$3,2,0)</f>
        <v>maennlich</v>
      </c>
    </row>
    <row r="706" spans="1:17" x14ac:dyDescent="0.25">
      <c r="A706">
        <v>606</v>
      </c>
      <c r="B706">
        <v>1</v>
      </c>
      <c r="C706" s="1">
        <v>26850</v>
      </c>
      <c r="D706">
        <v>1</v>
      </c>
      <c r="E706">
        <v>4</v>
      </c>
      <c r="F706">
        <v>5</v>
      </c>
      <c r="G706" t="s">
        <v>16</v>
      </c>
      <c r="H706">
        <v>37</v>
      </c>
      <c r="I706">
        <v>31472</v>
      </c>
      <c r="J706">
        <v>205377</v>
      </c>
      <c r="K706" s="3">
        <f>I706*Code!$F$1</f>
        <v>33989.760000000002</v>
      </c>
      <c r="L706" s="2">
        <f t="shared" si="31"/>
        <v>17.72072072072072</v>
      </c>
      <c r="M706">
        <f t="shared" ref="M706:M769" ca="1" si="33">ROUNDDOWN(YEARFRAC(C706,TODAY(),1),0)</f>
        <v>42</v>
      </c>
      <c r="N706" t="str">
        <f t="shared" si="32"/>
        <v>IN</v>
      </c>
      <c r="O706" t="str">
        <f>VLOOKUP(E706,Code!$A$8:$B$11,2,FALSE)</f>
        <v>Lehrabschluss</v>
      </c>
      <c r="P706" t="str">
        <f>VLOOKUP(I706,Code!$A$29:$B$33,2,TRUE)</f>
        <v>weniger als 50000</v>
      </c>
      <c r="Q706" t="str">
        <f>VLOOKUP(B706,Code!$A$2:$B$3,2,0)</f>
        <v>maennlich</v>
      </c>
    </row>
    <row r="707" spans="1:17" x14ac:dyDescent="0.25">
      <c r="A707">
        <v>25</v>
      </c>
      <c r="B707">
        <v>2</v>
      </c>
      <c r="C707" s="1">
        <v>28608</v>
      </c>
      <c r="D707">
        <v>1</v>
      </c>
      <c r="E707">
        <v>4</v>
      </c>
      <c r="F707">
        <v>4</v>
      </c>
      <c r="G707" t="s">
        <v>14</v>
      </c>
      <c r="H707">
        <v>40</v>
      </c>
      <c r="I707">
        <v>31444</v>
      </c>
      <c r="J707">
        <v>8895</v>
      </c>
      <c r="K707" s="3">
        <f>I707*Code!$F$1</f>
        <v>33959.520000000004</v>
      </c>
      <c r="L707" s="2">
        <f t="shared" ref="L707:L770" si="34">IF(H707&gt;0,I707/(12*4*H707),0)</f>
        <v>16.377083333333335</v>
      </c>
      <c r="M707">
        <f t="shared" ca="1" si="33"/>
        <v>37</v>
      </c>
      <c r="N707" t="str">
        <f t="shared" ref="N707:N770" si="35">MID(G707,2,2)</f>
        <v>CO</v>
      </c>
      <c r="O707" t="str">
        <f>VLOOKUP(E707,Code!$A$8:$B$11,2,FALSE)</f>
        <v>Lehrabschluss</v>
      </c>
      <c r="P707" t="str">
        <f>VLOOKUP(I707,Code!$A$29:$B$33,2,TRUE)</f>
        <v>weniger als 50000</v>
      </c>
      <c r="Q707" t="str">
        <f>VLOOKUP(B707,Code!$A$2:$B$3,2,0)</f>
        <v>weiblich</v>
      </c>
    </row>
    <row r="708" spans="1:17" x14ac:dyDescent="0.25">
      <c r="A708">
        <v>1136</v>
      </c>
      <c r="B708">
        <v>1</v>
      </c>
      <c r="C708" s="1">
        <v>27576</v>
      </c>
      <c r="D708">
        <v>1</v>
      </c>
      <c r="E708">
        <v>3</v>
      </c>
      <c r="F708">
        <v>5</v>
      </c>
      <c r="G708" t="s">
        <v>13</v>
      </c>
      <c r="H708">
        <v>40</v>
      </c>
      <c r="I708">
        <v>31424</v>
      </c>
      <c r="J708">
        <v>84000</v>
      </c>
      <c r="K708" s="3">
        <f>I708*Code!$F$1</f>
        <v>33937.920000000006</v>
      </c>
      <c r="L708" s="2">
        <f t="shared" si="34"/>
        <v>16.366666666666667</v>
      </c>
      <c r="M708">
        <f t="shared" ca="1" si="33"/>
        <v>40</v>
      </c>
      <c r="N708" t="str">
        <f t="shared" si="35"/>
        <v>IN</v>
      </c>
      <c r="O708" t="str">
        <f>VLOOKUP(E708,Code!$A$8:$B$11,2,FALSE)</f>
        <v>Meister</v>
      </c>
      <c r="P708" t="str">
        <f>VLOOKUP(I708,Code!$A$29:$B$33,2,TRUE)</f>
        <v>weniger als 50000</v>
      </c>
      <c r="Q708" t="str">
        <f>VLOOKUP(B708,Code!$A$2:$B$3,2,0)</f>
        <v>maennlich</v>
      </c>
    </row>
    <row r="709" spans="1:17" x14ac:dyDescent="0.25">
      <c r="A709">
        <v>230</v>
      </c>
      <c r="B709">
        <v>1</v>
      </c>
      <c r="C709" s="1">
        <v>27308</v>
      </c>
      <c r="D709">
        <v>1</v>
      </c>
      <c r="E709">
        <v>2</v>
      </c>
      <c r="F709">
        <v>4</v>
      </c>
      <c r="G709" t="s">
        <v>20</v>
      </c>
      <c r="H709">
        <v>40</v>
      </c>
      <c r="I709">
        <v>31412</v>
      </c>
      <c r="J709">
        <v>3969</v>
      </c>
      <c r="K709" s="3">
        <f>I709*Code!$F$1</f>
        <v>33924.959999999999</v>
      </c>
      <c r="L709" s="2">
        <f t="shared" si="34"/>
        <v>16.360416666666666</v>
      </c>
      <c r="M709">
        <f t="shared" ca="1" si="33"/>
        <v>41</v>
      </c>
      <c r="N709" t="str">
        <f t="shared" si="35"/>
        <v>IT</v>
      </c>
      <c r="O709" t="str">
        <f>VLOOKUP(E709,Code!$A$8:$B$11,2,FALSE)</f>
        <v>Fachhochschulabschluss</v>
      </c>
      <c r="P709" t="str">
        <f>VLOOKUP(I709,Code!$A$29:$B$33,2,TRUE)</f>
        <v>weniger als 50000</v>
      </c>
      <c r="Q709" t="str">
        <f>VLOOKUP(B709,Code!$A$2:$B$3,2,0)</f>
        <v>maennlich</v>
      </c>
    </row>
    <row r="710" spans="1:17" x14ac:dyDescent="0.25">
      <c r="A710">
        <v>306</v>
      </c>
      <c r="B710">
        <v>2</v>
      </c>
      <c r="C710" s="1">
        <v>28663</v>
      </c>
      <c r="D710">
        <v>1</v>
      </c>
      <c r="E710">
        <v>4</v>
      </c>
      <c r="F710">
        <v>4</v>
      </c>
      <c r="G710" t="s">
        <v>12</v>
      </c>
      <c r="H710">
        <v>38</v>
      </c>
      <c r="I710">
        <v>31412</v>
      </c>
      <c r="J710">
        <v>12792</v>
      </c>
      <c r="K710" s="3">
        <f>I710*Code!$F$1</f>
        <v>33924.959999999999</v>
      </c>
      <c r="L710" s="2">
        <f t="shared" si="34"/>
        <v>17.221491228070175</v>
      </c>
      <c r="M710">
        <f t="shared" ca="1" si="33"/>
        <v>37</v>
      </c>
      <c r="N710" t="str">
        <f t="shared" si="35"/>
        <v>SO</v>
      </c>
      <c r="O710" t="str">
        <f>VLOOKUP(E710,Code!$A$8:$B$11,2,FALSE)</f>
        <v>Lehrabschluss</v>
      </c>
      <c r="P710" t="str">
        <f>VLOOKUP(I710,Code!$A$29:$B$33,2,TRUE)</f>
        <v>weniger als 50000</v>
      </c>
      <c r="Q710" t="str">
        <f>VLOOKUP(B710,Code!$A$2:$B$3,2,0)</f>
        <v>weiblich</v>
      </c>
    </row>
    <row r="711" spans="1:17" x14ac:dyDescent="0.25">
      <c r="A711">
        <v>554</v>
      </c>
      <c r="B711">
        <v>2</v>
      </c>
      <c r="C711" s="1">
        <v>27135</v>
      </c>
      <c r="D711">
        <v>1</v>
      </c>
      <c r="E711">
        <v>1</v>
      </c>
      <c r="F711">
        <v>4</v>
      </c>
      <c r="G711" t="s">
        <v>11</v>
      </c>
      <c r="H711">
        <v>39</v>
      </c>
      <c r="I711">
        <v>31320</v>
      </c>
      <c r="J711">
        <v>0</v>
      </c>
      <c r="K711" s="3">
        <f>I711*Code!$F$1</f>
        <v>33825.600000000006</v>
      </c>
      <c r="L711" s="2">
        <f t="shared" si="34"/>
        <v>16.73076923076923</v>
      </c>
      <c r="M711">
        <f t="shared" ca="1" si="33"/>
        <v>41</v>
      </c>
      <c r="N711" t="str">
        <f t="shared" si="35"/>
        <v>IT</v>
      </c>
      <c r="O711" t="str">
        <f>VLOOKUP(E711,Code!$A$8:$B$11,2,FALSE)</f>
        <v>Hochschulabschluss</v>
      </c>
      <c r="P711" t="str">
        <f>VLOOKUP(I711,Code!$A$29:$B$33,2,TRUE)</f>
        <v>weniger als 50000</v>
      </c>
      <c r="Q711" t="str">
        <f>VLOOKUP(B711,Code!$A$2:$B$3,2,0)</f>
        <v>weiblich</v>
      </c>
    </row>
    <row r="712" spans="1:17" x14ac:dyDescent="0.25">
      <c r="A712">
        <v>1160</v>
      </c>
      <c r="B712">
        <v>1</v>
      </c>
      <c r="C712" s="1">
        <v>23700</v>
      </c>
      <c r="D712">
        <v>1</v>
      </c>
      <c r="E712">
        <v>4</v>
      </c>
      <c r="F712">
        <v>5</v>
      </c>
      <c r="G712" t="s">
        <v>13</v>
      </c>
      <c r="H712">
        <v>40</v>
      </c>
      <c r="I712">
        <v>31316</v>
      </c>
      <c r="J712">
        <v>42923</v>
      </c>
      <c r="K712" s="3">
        <f>I712*Code!$F$1</f>
        <v>33821.279999999999</v>
      </c>
      <c r="L712" s="2">
        <f t="shared" si="34"/>
        <v>16.310416666666665</v>
      </c>
      <c r="M712">
        <f t="shared" ca="1" si="33"/>
        <v>51</v>
      </c>
      <c r="N712" t="str">
        <f t="shared" si="35"/>
        <v>IN</v>
      </c>
      <c r="O712" t="str">
        <f>VLOOKUP(E712,Code!$A$8:$B$11,2,FALSE)</f>
        <v>Lehrabschluss</v>
      </c>
      <c r="P712" t="str">
        <f>VLOOKUP(I712,Code!$A$29:$B$33,2,TRUE)</f>
        <v>weniger als 50000</v>
      </c>
      <c r="Q712" t="str">
        <f>VLOOKUP(B712,Code!$A$2:$B$3,2,0)</f>
        <v>maennlich</v>
      </c>
    </row>
    <row r="713" spans="1:17" x14ac:dyDescent="0.25">
      <c r="A713">
        <v>1180</v>
      </c>
      <c r="B713">
        <v>1</v>
      </c>
      <c r="C713" s="1">
        <v>26277</v>
      </c>
      <c r="D713">
        <v>1</v>
      </c>
      <c r="E713">
        <v>1</v>
      </c>
      <c r="F713">
        <v>4</v>
      </c>
      <c r="G713" t="s">
        <v>20</v>
      </c>
      <c r="H713">
        <v>39</v>
      </c>
      <c r="I713">
        <v>31308</v>
      </c>
      <c r="J713">
        <v>47706</v>
      </c>
      <c r="K713" s="3">
        <f>I713*Code!$F$1</f>
        <v>33812.639999999999</v>
      </c>
      <c r="L713" s="2">
        <f t="shared" si="34"/>
        <v>16.724358974358974</v>
      </c>
      <c r="M713">
        <f t="shared" ca="1" si="33"/>
        <v>44</v>
      </c>
      <c r="N713" t="str">
        <f t="shared" si="35"/>
        <v>IT</v>
      </c>
      <c r="O713" t="str">
        <f>VLOOKUP(E713,Code!$A$8:$B$11,2,FALSE)</f>
        <v>Hochschulabschluss</v>
      </c>
      <c r="P713" t="str">
        <f>VLOOKUP(I713,Code!$A$29:$B$33,2,TRUE)</f>
        <v>weniger als 50000</v>
      </c>
      <c r="Q713" t="str">
        <f>VLOOKUP(B713,Code!$A$2:$B$3,2,0)</f>
        <v>maennlich</v>
      </c>
    </row>
    <row r="714" spans="1:17" x14ac:dyDescent="0.25">
      <c r="A714">
        <v>86</v>
      </c>
      <c r="B714">
        <v>2</v>
      </c>
      <c r="C714" s="1">
        <v>22559</v>
      </c>
      <c r="D714">
        <v>1</v>
      </c>
      <c r="E714">
        <v>1</v>
      </c>
      <c r="F714">
        <v>4</v>
      </c>
      <c r="G714" t="s">
        <v>9</v>
      </c>
      <c r="H714">
        <v>30</v>
      </c>
      <c r="I714">
        <v>31284</v>
      </c>
      <c r="J714">
        <v>102215</v>
      </c>
      <c r="K714" s="3">
        <f>I714*Code!$F$1</f>
        <v>33786.720000000001</v>
      </c>
      <c r="L714" s="2">
        <f t="shared" si="34"/>
        <v>21.725000000000001</v>
      </c>
      <c r="M714">
        <f t="shared" ca="1" si="33"/>
        <v>54</v>
      </c>
      <c r="N714" t="str">
        <f t="shared" si="35"/>
        <v>SO</v>
      </c>
      <c r="O714" t="str">
        <f>VLOOKUP(E714,Code!$A$8:$B$11,2,FALSE)</f>
        <v>Hochschulabschluss</v>
      </c>
      <c r="P714" t="str">
        <f>VLOOKUP(I714,Code!$A$29:$B$33,2,TRUE)</f>
        <v>weniger als 50000</v>
      </c>
      <c r="Q714" t="str">
        <f>VLOOKUP(B714,Code!$A$2:$B$3,2,0)</f>
        <v>weiblich</v>
      </c>
    </row>
    <row r="715" spans="1:17" x14ac:dyDescent="0.25">
      <c r="A715">
        <v>984</v>
      </c>
      <c r="B715">
        <v>1</v>
      </c>
      <c r="C715" s="1">
        <v>31107</v>
      </c>
      <c r="D715">
        <v>1</v>
      </c>
      <c r="E715">
        <v>2</v>
      </c>
      <c r="F715">
        <v>3</v>
      </c>
      <c r="G715" t="s">
        <v>10</v>
      </c>
      <c r="H715">
        <v>40</v>
      </c>
      <c r="I715">
        <v>31284</v>
      </c>
      <c r="J715">
        <v>15569</v>
      </c>
      <c r="K715" s="3">
        <f>I715*Code!$F$1</f>
        <v>33786.720000000001</v>
      </c>
      <c r="L715" s="2">
        <f t="shared" si="34"/>
        <v>16.293749999999999</v>
      </c>
      <c r="M715">
        <f t="shared" ca="1" si="33"/>
        <v>31</v>
      </c>
      <c r="N715" t="str">
        <f t="shared" si="35"/>
        <v>ÖF</v>
      </c>
      <c r="O715" t="str">
        <f>VLOOKUP(E715,Code!$A$8:$B$11,2,FALSE)</f>
        <v>Fachhochschulabschluss</v>
      </c>
      <c r="P715" t="str">
        <f>VLOOKUP(I715,Code!$A$29:$B$33,2,TRUE)</f>
        <v>weniger als 50000</v>
      </c>
      <c r="Q715" t="str">
        <f>VLOOKUP(B715,Code!$A$2:$B$3,2,0)</f>
        <v>maennlich</v>
      </c>
    </row>
    <row r="716" spans="1:17" x14ac:dyDescent="0.25">
      <c r="A716">
        <v>1216</v>
      </c>
      <c r="B716">
        <v>1</v>
      </c>
      <c r="C716" s="1">
        <v>19418</v>
      </c>
      <c r="D716">
        <v>1</v>
      </c>
      <c r="E716">
        <v>1</v>
      </c>
      <c r="F716">
        <v>4</v>
      </c>
      <c r="G716" t="s">
        <v>15</v>
      </c>
      <c r="H716">
        <v>40</v>
      </c>
      <c r="I716">
        <v>31264</v>
      </c>
      <c r="J716">
        <v>47026</v>
      </c>
      <c r="K716" s="3">
        <f>I716*Code!$F$1</f>
        <v>33765.120000000003</v>
      </c>
      <c r="L716" s="2">
        <f t="shared" si="34"/>
        <v>16.283333333333335</v>
      </c>
      <c r="M716">
        <f t="shared" ca="1" si="33"/>
        <v>63</v>
      </c>
      <c r="N716" t="str">
        <f t="shared" si="35"/>
        <v>FI</v>
      </c>
      <c r="O716" t="str">
        <f>VLOOKUP(E716,Code!$A$8:$B$11,2,FALSE)</f>
        <v>Hochschulabschluss</v>
      </c>
      <c r="P716" t="str">
        <f>VLOOKUP(I716,Code!$A$29:$B$33,2,TRUE)</f>
        <v>weniger als 50000</v>
      </c>
      <c r="Q716" t="str">
        <f>VLOOKUP(B716,Code!$A$2:$B$3,2,0)</f>
        <v>maennlich</v>
      </c>
    </row>
    <row r="717" spans="1:17" x14ac:dyDescent="0.25">
      <c r="A717">
        <v>1263</v>
      </c>
      <c r="B717">
        <v>2</v>
      </c>
      <c r="C717" s="1">
        <v>27563</v>
      </c>
      <c r="D717">
        <v>1</v>
      </c>
      <c r="E717">
        <v>1</v>
      </c>
      <c r="F717">
        <v>4</v>
      </c>
      <c r="G717" t="s">
        <v>21</v>
      </c>
      <c r="H717">
        <v>40</v>
      </c>
      <c r="I717">
        <v>31260</v>
      </c>
      <c r="J717">
        <v>20267</v>
      </c>
      <c r="K717" s="3">
        <f>I717*Code!$F$1</f>
        <v>33760.800000000003</v>
      </c>
      <c r="L717" s="2">
        <f t="shared" si="34"/>
        <v>16.28125</v>
      </c>
      <c r="M717">
        <f t="shared" ca="1" si="33"/>
        <v>40</v>
      </c>
      <c r="N717" t="str">
        <f t="shared" si="35"/>
        <v>CO</v>
      </c>
      <c r="O717" t="str">
        <f>VLOOKUP(E717,Code!$A$8:$B$11,2,FALSE)</f>
        <v>Hochschulabschluss</v>
      </c>
      <c r="P717" t="str">
        <f>VLOOKUP(I717,Code!$A$29:$B$33,2,TRUE)</f>
        <v>weniger als 50000</v>
      </c>
      <c r="Q717" t="str">
        <f>VLOOKUP(B717,Code!$A$2:$B$3,2,0)</f>
        <v>weiblich</v>
      </c>
    </row>
    <row r="718" spans="1:17" x14ac:dyDescent="0.25">
      <c r="A718">
        <v>1241</v>
      </c>
      <c r="B718">
        <v>2</v>
      </c>
      <c r="C718" s="1">
        <v>26286</v>
      </c>
      <c r="D718">
        <v>1</v>
      </c>
      <c r="E718">
        <v>1</v>
      </c>
      <c r="F718">
        <v>4</v>
      </c>
      <c r="G718" t="s">
        <v>14</v>
      </c>
      <c r="H718">
        <v>40</v>
      </c>
      <c r="I718">
        <v>31236</v>
      </c>
      <c r="J718">
        <v>305868</v>
      </c>
      <c r="K718" s="3">
        <f>I718*Code!$F$1</f>
        <v>33734.880000000005</v>
      </c>
      <c r="L718" s="2">
        <f t="shared" si="34"/>
        <v>16.268750000000001</v>
      </c>
      <c r="M718">
        <f t="shared" ca="1" si="33"/>
        <v>44</v>
      </c>
      <c r="N718" t="str">
        <f t="shared" si="35"/>
        <v>CO</v>
      </c>
      <c r="O718" t="str">
        <f>VLOOKUP(E718,Code!$A$8:$B$11,2,FALSE)</f>
        <v>Hochschulabschluss</v>
      </c>
      <c r="P718" t="str">
        <f>VLOOKUP(I718,Code!$A$29:$B$33,2,TRUE)</f>
        <v>weniger als 50000</v>
      </c>
      <c r="Q718" t="str">
        <f>VLOOKUP(B718,Code!$A$2:$B$3,2,0)</f>
        <v>weiblich</v>
      </c>
    </row>
    <row r="719" spans="1:17" x14ac:dyDescent="0.25">
      <c r="A719">
        <v>1126</v>
      </c>
      <c r="B719">
        <v>1</v>
      </c>
      <c r="C719" s="1">
        <v>25680</v>
      </c>
      <c r="D719">
        <v>1</v>
      </c>
      <c r="E719">
        <v>4</v>
      </c>
      <c r="F719">
        <v>5</v>
      </c>
      <c r="G719" t="s">
        <v>13</v>
      </c>
      <c r="H719">
        <v>40</v>
      </c>
      <c r="I719">
        <v>31208</v>
      </c>
      <c r="J719">
        <v>76500</v>
      </c>
      <c r="K719" s="3">
        <f>I719*Code!$F$1</f>
        <v>33704.639999999999</v>
      </c>
      <c r="L719" s="2">
        <f t="shared" si="34"/>
        <v>16.254166666666666</v>
      </c>
      <c r="M719">
        <f t="shared" ca="1" si="33"/>
        <v>45</v>
      </c>
      <c r="N719" t="str">
        <f t="shared" si="35"/>
        <v>IN</v>
      </c>
      <c r="O719" t="str">
        <f>VLOOKUP(E719,Code!$A$8:$B$11,2,FALSE)</f>
        <v>Lehrabschluss</v>
      </c>
      <c r="P719" t="str">
        <f>VLOOKUP(I719,Code!$A$29:$B$33,2,TRUE)</f>
        <v>weniger als 50000</v>
      </c>
      <c r="Q719" t="str">
        <f>VLOOKUP(B719,Code!$A$2:$B$3,2,0)</f>
        <v>maennlich</v>
      </c>
    </row>
    <row r="720" spans="1:17" x14ac:dyDescent="0.25">
      <c r="A720">
        <v>563</v>
      </c>
      <c r="B720">
        <v>2</v>
      </c>
      <c r="C720" s="1">
        <v>23575</v>
      </c>
      <c r="D720">
        <v>1</v>
      </c>
      <c r="E720">
        <v>3</v>
      </c>
      <c r="F720">
        <v>4</v>
      </c>
      <c r="G720" t="s">
        <v>11</v>
      </c>
      <c r="H720">
        <v>20</v>
      </c>
      <c r="I720">
        <v>31196</v>
      </c>
      <c r="J720">
        <v>36177</v>
      </c>
      <c r="K720" s="3">
        <f>I720*Code!$F$1</f>
        <v>33691.68</v>
      </c>
      <c r="L720" s="2">
        <f t="shared" si="34"/>
        <v>32.49583333333333</v>
      </c>
      <c r="M720">
        <f t="shared" ca="1" si="33"/>
        <v>51</v>
      </c>
      <c r="N720" t="str">
        <f t="shared" si="35"/>
        <v>IT</v>
      </c>
      <c r="O720" t="str">
        <f>VLOOKUP(E720,Code!$A$8:$B$11,2,FALSE)</f>
        <v>Meister</v>
      </c>
      <c r="P720" t="str">
        <f>VLOOKUP(I720,Code!$A$29:$B$33,2,TRUE)</f>
        <v>weniger als 50000</v>
      </c>
      <c r="Q720" t="str">
        <f>VLOOKUP(B720,Code!$A$2:$B$3,2,0)</f>
        <v>weiblich</v>
      </c>
    </row>
    <row r="721" spans="1:17" x14ac:dyDescent="0.25">
      <c r="A721">
        <v>111</v>
      </c>
      <c r="B721">
        <v>2</v>
      </c>
      <c r="C721" s="1">
        <v>21322</v>
      </c>
      <c r="D721">
        <v>1</v>
      </c>
      <c r="E721">
        <v>4</v>
      </c>
      <c r="F721">
        <v>4</v>
      </c>
      <c r="G721" t="s">
        <v>12</v>
      </c>
      <c r="H721">
        <v>38</v>
      </c>
      <c r="I721">
        <v>31172</v>
      </c>
      <c r="J721">
        <v>158000</v>
      </c>
      <c r="K721" s="3">
        <f>I721*Code!$F$1</f>
        <v>33665.760000000002</v>
      </c>
      <c r="L721" s="2">
        <f t="shared" si="34"/>
        <v>17.089912280701753</v>
      </c>
      <c r="M721">
        <f t="shared" ca="1" si="33"/>
        <v>57</v>
      </c>
      <c r="N721" t="str">
        <f t="shared" si="35"/>
        <v>SO</v>
      </c>
      <c r="O721" t="str">
        <f>VLOOKUP(E721,Code!$A$8:$B$11,2,FALSE)</f>
        <v>Lehrabschluss</v>
      </c>
      <c r="P721" t="str">
        <f>VLOOKUP(I721,Code!$A$29:$B$33,2,TRUE)</f>
        <v>weniger als 50000</v>
      </c>
      <c r="Q721" t="str">
        <f>VLOOKUP(B721,Code!$A$2:$B$3,2,0)</f>
        <v>weiblich</v>
      </c>
    </row>
    <row r="722" spans="1:17" x14ac:dyDescent="0.25">
      <c r="A722">
        <v>1165</v>
      </c>
      <c r="B722">
        <v>2</v>
      </c>
      <c r="C722" s="1">
        <v>24077</v>
      </c>
      <c r="D722">
        <v>1</v>
      </c>
      <c r="E722">
        <v>1</v>
      </c>
      <c r="F722">
        <v>4</v>
      </c>
      <c r="G722" t="s">
        <v>9</v>
      </c>
      <c r="H722">
        <v>40</v>
      </c>
      <c r="I722">
        <v>31160</v>
      </c>
      <c r="J722">
        <v>68220</v>
      </c>
      <c r="K722" s="3">
        <f>I722*Code!$F$1</f>
        <v>33652.800000000003</v>
      </c>
      <c r="L722" s="2">
        <f t="shared" si="34"/>
        <v>16.229166666666668</v>
      </c>
      <c r="M722">
        <f t="shared" ca="1" si="33"/>
        <v>50</v>
      </c>
      <c r="N722" t="str">
        <f t="shared" si="35"/>
        <v>SO</v>
      </c>
      <c r="O722" t="str">
        <f>VLOOKUP(E722,Code!$A$8:$B$11,2,FALSE)</f>
        <v>Hochschulabschluss</v>
      </c>
      <c r="P722" t="str">
        <f>VLOOKUP(I722,Code!$A$29:$B$33,2,TRUE)</f>
        <v>weniger als 50000</v>
      </c>
      <c r="Q722" t="str">
        <f>VLOOKUP(B722,Code!$A$2:$B$3,2,0)</f>
        <v>weiblich</v>
      </c>
    </row>
    <row r="723" spans="1:17" x14ac:dyDescent="0.25">
      <c r="A723">
        <v>147</v>
      </c>
      <c r="B723">
        <v>2</v>
      </c>
      <c r="C723" s="1">
        <v>24018</v>
      </c>
      <c r="D723">
        <v>1</v>
      </c>
      <c r="E723">
        <v>1</v>
      </c>
      <c r="F723">
        <v>4</v>
      </c>
      <c r="G723" t="s">
        <v>19</v>
      </c>
      <c r="H723">
        <v>38</v>
      </c>
      <c r="I723">
        <v>31136</v>
      </c>
      <c r="J723">
        <v>7782</v>
      </c>
      <c r="K723" s="3">
        <f>I723*Code!$F$1</f>
        <v>33626.880000000005</v>
      </c>
      <c r="L723" s="2">
        <f t="shared" si="34"/>
        <v>17.07017543859649</v>
      </c>
      <c r="M723">
        <f t="shared" ca="1" si="33"/>
        <v>50</v>
      </c>
      <c r="N723" t="str">
        <f t="shared" si="35"/>
        <v>FI</v>
      </c>
      <c r="O723" t="str">
        <f>VLOOKUP(E723,Code!$A$8:$B$11,2,FALSE)</f>
        <v>Hochschulabschluss</v>
      </c>
      <c r="P723" t="str">
        <f>VLOOKUP(I723,Code!$A$29:$B$33,2,TRUE)</f>
        <v>weniger als 50000</v>
      </c>
      <c r="Q723" t="str">
        <f>VLOOKUP(B723,Code!$A$2:$B$3,2,0)</f>
        <v>weiblich</v>
      </c>
    </row>
    <row r="724" spans="1:17" x14ac:dyDescent="0.25">
      <c r="A724">
        <v>15</v>
      </c>
      <c r="B724">
        <v>1</v>
      </c>
      <c r="C724" s="1">
        <v>28514</v>
      </c>
      <c r="D724">
        <v>1</v>
      </c>
      <c r="E724">
        <v>1</v>
      </c>
      <c r="F724">
        <v>4</v>
      </c>
      <c r="G724" t="s">
        <v>15</v>
      </c>
      <c r="H724">
        <v>40</v>
      </c>
      <c r="I724">
        <v>31100</v>
      </c>
      <c r="J724">
        <v>5976</v>
      </c>
      <c r="K724" s="3">
        <f>I724*Code!$F$1</f>
        <v>33588</v>
      </c>
      <c r="L724" s="2">
        <f t="shared" si="34"/>
        <v>16.197916666666668</v>
      </c>
      <c r="M724">
        <f t="shared" ca="1" si="33"/>
        <v>38</v>
      </c>
      <c r="N724" t="str">
        <f t="shared" si="35"/>
        <v>FI</v>
      </c>
      <c r="O724" t="str">
        <f>VLOOKUP(E724,Code!$A$8:$B$11,2,FALSE)</f>
        <v>Hochschulabschluss</v>
      </c>
      <c r="P724" t="str">
        <f>VLOOKUP(I724,Code!$A$29:$B$33,2,TRUE)</f>
        <v>weniger als 50000</v>
      </c>
      <c r="Q724" t="str">
        <f>VLOOKUP(B724,Code!$A$2:$B$3,2,0)</f>
        <v>maennlich</v>
      </c>
    </row>
    <row r="725" spans="1:17" x14ac:dyDescent="0.25">
      <c r="A725">
        <v>668</v>
      </c>
      <c r="B725">
        <v>1</v>
      </c>
      <c r="C725" s="1">
        <v>25327</v>
      </c>
      <c r="D725">
        <v>1</v>
      </c>
      <c r="E725">
        <v>4</v>
      </c>
      <c r="F725">
        <v>4</v>
      </c>
      <c r="G725" t="s">
        <v>11</v>
      </c>
      <c r="H725">
        <v>42</v>
      </c>
      <c r="I725">
        <v>31072</v>
      </c>
      <c r="J725">
        <v>1244</v>
      </c>
      <c r="K725" s="3">
        <f>I725*Code!$F$1</f>
        <v>33557.760000000002</v>
      </c>
      <c r="L725" s="2">
        <f t="shared" si="34"/>
        <v>15.412698412698413</v>
      </c>
      <c r="M725">
        <f t="shared" ca="1" si="33"/>
        <v>46</v>
      </c>
      <c r="N725" t="str">
        <f t="shared" si="35"/>
        <v>IT</v>
      </c>
      <c r="O725" t="str">
        <f>VLOOKUP(E725,Code!$A$8:$B$11,2,FALSE)</f>
        <v>Lehrabschluss</v>
      </c>
      <c r="P725" t="str">
        <f>VLOOKUP(I725,Code!$A$29:$B$33,2,TRUE)</f>
        <v>weniger als 50000</v>
      </c>
      <c r="Q725" t="str">
        <f>VLOOKUP(B725,Code!$A$2:$B$3,2,0)</f>
        <v>maennlich</v>
      </c>
    </row>
    <row r="726" spans="1:17" x14ac:dyDescent="0.25">
      <c r="A726">
        <v>399</v>
      </c>
      <c r="B726">
        <v>2</v>
      </c>
      <c r="C726" s="1">
        <v>31856</v>
      </c>
      <c r="D726">
        <v>1</v>
      </c>
      <c r="E726">
        <v>1</v>
      </c>
      <c r="F726">
        <v>4</v>
      </c>
      <c r="G726" t="s">
        <v>11</v>
      </c>
      <c r="H726">
        <v>50</v>
      </c>
      <c r="I726">
        <v>31012</v>
      </c>
      <c r="J726">
        <v>0</v>
      </c>
      <c r="K726" s="3">
        <f>I726*Code!$F$1</f>
        <v>33492.959999999999</v>
      </c>
      <c r="L726" s="2">
        <f t="shared" si="34"/>
        <v>12.921666666666667</v>
      </c>
      <c r="M726">
        <f t="shared" ca="1" si="33"/>
        <v>28</v>
      </c>
      <c r="N726" t="str">
        <f t="shared" si="35"/>
        <v>IT</v>
      </c>
      <c r="O726" t="str">
        <f>VLOOKUP(E726,Code!$A$8:$B$11,2,FALSE)</f>
        <v>Hochschulabschluss</v>
      </c>
      <c r="P726" t="str">
        <f>VLOOKUP(I726,Code!$A$29:$B$33,2,TRUE)</f>
        <v>weniger als 50000</v>
      </c>
      <c r="Q726" t="str">
        <f>VLOOKUP(B726,Code!$A$2:$B$3,2,0)</f>
        <v>weiblich</v>
      </c>
    </row>
    <row r="727" spans="1:17" x14ac:dyDescent="0.25">
      <c r="A727">
        <v>1161</v>
      </c>
      <c r="B727">
        <v>2</v>
      </c>
      <c r="C727" s="1">
        <v>28246</v>
      </c>
      <c r="D727">
        <v>1</v>
      </c>
      <c r="E727">
        <v>4</v>
      </c>
      <c r="F727">
        <v>4</v>
      </c>
      <c r="G727" t="s">
        <v>12</v>
      </c>
      <c r="H727">
        <v>20</v>
      </c>
      <c r="I727">
        <v>31008</v>
      </c>
      <c r="J727">
        <v>18482</v>
      </c>
      <c r="K727" s="3">
        <f>I727*Code!$F$1</f>
        <v>33488.639999999999</v>
      </c>
      <c r="L727" s="2">
        <f t="shared" si="34"/>
        <v>32.299999999999997</v>
      </c>
      <c r="M727">
        <f t="shared" ca="1" si="33"/>
        <v>38</v>
      </c>
      <c r="N727" t="str">
        <f t="shared" si="35"/>
        <v>SO</v>
      </c>
      <c r="O727" t="str">
        <f>VLOOKUP(E727,Code!$A$8:$B$11,2,FALSE)</f>
        <v>Lehrabschluss</v>
      </c>
      <c r="P727" t="str">
        <f>VLOOKUP(I727,Code!$A$29:$B$33,2,TRUE)</f>
        <v>weniger als 50000</v>
      </c>
      <c r="Q727" t="str">
        <f>VLOOKUP(B727,Code!$A$2:$B$3,2,0)</f>
        <v>weiblich</v>
      </c>
    </row>
    <row r="728" spans="1:17" x14ac:dyDescent="0.25">
      <c r="A728">
        <v>158</v>
      </c>
      <c r="B728">
        <v>2</v>
      </c>
      <c r="C728" s="1">
        <v>28971</v>
      </c>
      <c r="D728">
        <v>1</v>
      </c>
      <c r="E728">
        <v>3</v>
      </c>
      <c r="F728">
        <v>4</v>
      </c>
      <c r="G728" t="s">
        <v>20</v>
      </c>
      <c r="H728">
        <v>38</v>
      </c>
      <c r="I728">
        <v>30996</v>
      </c>
      <c r="J728">
        <v>0</v>
      </c>
      <c r="K728" s="3">
        <f>I728*Code!$F$1</f>
        <v>33475.68</v>
      </c>
      <c r="L728" s="2">
        <f t="shared" si="34"/>
        <v>16.993421052631579</v>
      </c>
      <c r="M728">
        <f t="shared" ca="1" si="33"/>
        <v>36</v>
      </c>
      <c r="N728" t="str">
        <f t="shared" si="35"/>
        <v>IT</v>
      </c>
      <c r="O728" t="str">
        <f>VLOOKUP(E728,Code!$A$8:$B$11,2,FALSE)</f>
        <v>Meister</v>
      </c>
      <c r="P728" t="str">
        <f>VLOOKUP(I728,Code!$A$29:$B$33,2,TRUE)</f>
        <v>weniger als 50000</v>
      </c>
      <c r="Q728" t="str">
        <f>VLOOKUP(B728,Code!$A$2:$B$3,2,0)</f>
        <v>weiblich</v>
      </c>
    </row>
    <row r="729" spans="1:17" x14ac:dyDescent="0.25">
      <c r="A729">
        <v>133</v>
      </c>
      <c r="B729">
        <v>1</v>
      </c>
      <c r="C729" s="1">
        <v>27506</v>
      </c>
      <c r="D729">
        <v>1</v>
      </c>
      <c r="E729">
        <v>4</v>
      </c>
      <c r="F729">
        <v>5</v>
      </c>
      <c r="G729" t="s">
        <v>16</v>
      </c>
      <c r="H729">
        <v>38</v>
      </c>
      <c r="I729">
        <v>30988</v>
      </c>
      <c r="J729">
        <v>116885</v>
      </c>
      <c r="K729" s="3">
        <f>I729*Code!$F$1</f>
        <v>33467.040000000001</v>
      </c>
      <c r="L729" s="2">
        <f t="shared" si="34"/>
        <v>16.989035087719298</v>
      </c>
      <c r="M729">
        <f t="shared" ca="1" si="33"/>
        <v>40</v>
      </c>
      <c r="N729" t="str">
        <f t="shared" si="35"/>
        <v>IN</v>
      </c>
      <c r="O729" t="str">
        <f>VLOOKUP(E729,Code!$A$8:$B$11,2,FALSE)</f>
        <v>Lehrabschluss</v>
      </c>
      <c r="P729" t="str">
        <f>VLOOKUP(I729,Code!$A$29:$B$33,2,TRUE)</f>
        <v>weniger als 50000</v>
      </c>
      <c r="Q729" t="str">
        <f>VLOOKUP(B729,Code!$A$2:$B$3,2,0)</f>
        <v>maennlich</v>
      </c>
    </row>
    <row r="730" spans="1:17" x14ac:dyDescent="0.25">
      <c r="A730">
        <v>1287</v>
      </c>
      <c r="B730">
        <v>2</v>
      </c>
      <c r="C730" s="1">
        <v>24124</v>
      </c>
      <c r="D730">
        <v>1</v>
      </c>
      <c r="E730">
        <v>1</v>
      </c>
      <c r="F730">
        <v>4</v>
      </c>
      <c r="G730" t="s">
        <v>12</v>
      </c>
      <c r="H730">
        <v>40</v>
      </c>
      <c r="I730">
        <v>30980</v>
      </c>
      <c r="J730">
        <v>30324</v>
      </c>
      <c r="K730" s="3">
        <f>I730*Code!$F$1</f>
        <v>33458.400000000001</v>
      </c>
      <c r="L730" s="2">
        <f t="shared" si="34"/>
        <v>16.135416666666668</v>
      </c>
      <c r="M730">
        <f t="shared" ca="1" si="33"/>
        <v>50</v>
      </c>
      <c r="N730" t="str">
        <f t="shared" si="35"/>
        <v>SO</v>
      </c>
      <c r="O730" t="str">
        <f>VLOOKUP(E730,Code!$A$8:$B$11,2,FALSE)</f>
        <v>Hochschulabschluss</v>
      </c>
      <c r="P730" t="str">
        <f>VLOOKUP(I730,Code!$A$29:$B$33,2,TRUE)</f>
        <v>weniger als 50000</v>
      </c>
      <c r="Q730" t="str">
        <f>VLOOKUP(B730,Code!$A$2:$B$3,2,0)</f>
        <v>weiblich</v>
      </c>
    </row>
    <row r="731" spans="1:17" x14ac:dyDescent="0.25">
      <c r="A731">
        <v>1140</v>
      </c>
      <c r="B731">
        <v>1</v>
      </c>
      <c r="C731" s="1">
        <v>28481</v>
      </c>
      <c r="D731">
        <v>1</v>
      </c>
      <c r="E731">
        <v>1</v>
      </c>
      <c r="F731">
        <v>5</v>
      </c>
      <c r="G731" t="s">
        <v>16</v>
      </c>
      <c r="H731">
        <v>48</v>
      </c>
      <c r="I731">
        <v>30956</v>
      </c>
      <c r="J731">
        <v>10330</v>
      </c>
      <c r="K731" s="3">
        <f>I731*Code!$F$1</f>
        <v>33432.480000000003</v>
      </c>
      <c r="L731" s="2">
        <f t="shared" si="34"/>
        <v>13.435763888888889</v>
      </c>
      <c r="M731">
        <f t="shared" ca="1" si="33"/>
        <v>38</v>
      </c>
      <c r="N731" t="str">
        <f t="shared" si="35"/>
        <v>IN</v>
      </c>
      <c r="O731" t="str">
        <f>VLOOKUP(E731,Code!$A$8:$B$11,2,FALSE)</f>
        <v>Hochschulabschluss</v>
      </c>
      <c r="P731" t="str">
        <f>VLOOKUP(I731,Code!$A$29:$B$33,2,TRUE)</f>
        <v>weniger als 50000</v>
      </c>
      <c r="Q731" t="str">
        <f>VLOOKUP(B731,Code!$A$2:$B$3,2,0)</f>
        <v>maennlich</v>
      </c>
    </row>
    <row r="732" spans="1:17" x14ac:dyDescent="0.25">
      <c r="A732">
        <v>1189</v>
      </c>
      <c r="B732">
        <v>1</v>
      </c>
      <c r="C732" s="1">
        <v>28400</v>
      </c>
      <c r="D732">
        <v>1</v>
      </c>
      <c r="E732">
        <v>3</v>
      </c>
      <c r="F732">
        <v>5</v>
      </c>
      <c r="G732" t="s">
        <v>16</v>
      </c>
      <c r="H732">
        <v>39</v>
      </c>
      <c r="I732">
        <v>30896</v>
      </c>
      <c r="J732">
        <v>8550</v>
      </c>
      <c r="K732" s="3">
        <f>I732*Code!$F$1</f>
        <v>33367.68</v>
      </c>
      <c r="L732" s="2">
        <f t="shared" si="34"/>
        <v>16.504273504273506</v>
      </c>
      <c r="M732">
        <f t="shared" ca="1" si="33"/>
        <v>38</v>
      </c>
      <c r="N732" t="str">
        <f t="shared" si="35"/>
        <v>IN</v>
      </c>
      <c r="O732" t="str">
        <f>VLOOKUP(E732,Code!$A$8:$B$11,2,FALSE)</f>
        <v>Meister</v>
      </c>
      <c r="P732" t="str">
        <f>VLOOKUP(I732,Code!$A$29:$B$33,2,TRUE)</f>
        <v>weniger als 50000</v>
      </c>
      <c r="Q732" t="str">
        <f>VLOOKUP(B732,Code!$A$2:$B$3,2,0)</f>
        <v>maennlich</v>
      </c>
    </row>
    <row r="733" spans="1:17" x14ac:dyDescent="0.25">
      <c r="A733">
        <v>26</v>
      </c>
      <c r="B733">
        <v>2</v>
      </c>
      <c r="C733" s="1">
        <v>34300</v>
      </c>
      <c r="D733">
        <v>1</v>
      </c>
      <c r="E733">
        <v>2</v>
      </c>
      <c r="F733">
        <v>4</v>
      </c>
      <c r="G733" t="s">
        <v>15</v>
      </c>
      <c r="H733">
        <v>39</v>
      </c>
      <c r="I733">
        <v>30840</v>
      </c>
      <c r="J733">
        <v>0</v>
      </c>
      <c r="K733" s="3">
        <f>I733*Code!$F$1</f>
        <v>33307.200000000004</v>
      </c>
      <c r="L733" s="2">
        <f t="shared" si="34"/>
        <v>16.474358974358974</v>
      </c>
      <c r="M733">
        <f t="shared" ca="1" si="33"/>
        <v>22</v>
      </c>
      <c r="N733" t="str">
        <f t="shared" si="35"/>
        <v>FI</v>
      </c>
      <c r="O733" t="str">
        <f>VLOOKUP(E733,Code!$A$8:$B$11,2,FALSE)</f>
        <v>Fachhochschulabschluss</v>
      </c>
      <c r="P733" t="str">
        <f>VLOOKUP(I733,Code!$A$29:$B$33,2,TRUE)</f>
        <v>weniger als 50000</v>
      </c>
      <c r="Q733" t="str">
        <f>VLOOKUP(B733,Code!$A$2:$B$3,2,0)</f>
        <v>weiblich</v>
      </c>
    </row>
    <row r="734" spans="1:17" x14ac:dyDescent="0.25">
      <c r="A734">
        <v>1050</v>
      </c>
      <c r="B734">
        <v>2</v>
      </c>
      <c r="C734" s="1">
        <v>20654</v>
      </c>
      <c r="D734">
        <v>1</v>
      </c>
      <c r="E734">
        <v>4</v>
      </c>
      <c r="F734">
        <v>4</v>
      </c>
      <c r="G734" t="s">
        <v>12</v>
      </c>
      <c r="H734">
        <v>34</v>
      </c>
      <c r="I734">
        <v>30836</v>
      </c>
      <c r="J734">
        <v>355080</v>
      </c>
      <c r="K734" s="3">
        <f>I734*Code!$F$1</f>
        <v>33302.880000000005</v>
      </c>
      <c r="L734" s="2">
        <f t="shared" si="34"/>
        <v>18.894607843137255</v>
      </c>
      <c r="M734">
        <f t="shared" ca="1" si="33"/>
        <v>59</v>
      </c>
      <c r="N734" t="str">
        <f t="shared" si="35"/>
        <v>SO</v>
      </c>
      <c r="O734" t="str">
        <f>VLOOKUP(E734,Code!$A$8:$B$11,2,FALSE)</f>
        <v>Lehrabschluss</v>
      </c>
      <c r="P734" t="str">
        <f>VLOOKUP(I734,Code!$A$29:$B$33,2,TRUE)</f>
        <v>weniger als 50000</v>
      </c>
      <c r="Q734" t="str">
        <f>VLOOKUP(B734,Code!$A$2:$B$3,2,0)</f>
        <v>weiblich</v>
      </c>
    </row>
    <row r="735" spans="1:17" x14ac:dyDescent="0.25">
      <c r="A735">
        <v>262</v>
      </c>
      <c r="B735">
        <v>2</v>
      </c>
      <c r="C735" s="1">
        <v>25095</v>
      </c>
      <c r="D735">
        <v>1</v>
      </c>
      <c r="E735">
        <v>4</v>
      </c>
      <c r="F735">
        <v>4</v>
      </c>
      <c r="G735" t="s">
        <v>19</v>
      </c>
      <c r="H735">
        <v>32</v>
      </c>
      <c r="I735">
        <v>30828</v>
      </c>
      <c r="J735">
        <v>1121</v>
      </c>
      <c r="K735" s="3">
        <f>I735*Code!$F$1</f>
        <v>33294.240000000005</v>
      </c>
      <c r="L735" s="2">
        <f t="shared" si="34"/>
        <v>20.0703125</v>
      </c>
      <c r="M735">
        <f t="shared" ca="1" si="33"/>
        <v>47</v>
      </c>
      <c r="N735" t="str">
        <f t="shared" si="35"/>
        <v>FI</v>
      </c>
      <c r="O735" t="str">
        <f>VLOOKUP(E735,Code!$A$8:$B$11,2,FALSE)</f>
        <v>Lehrabschluss</v>
      </c>
      <c r="P735" t="str">
        <f>VLOOKUP(I735,Code!$A$29:$B$33,2,TRUE)</f>
        <v>weniger als 50000</v>
      </c>
      <c r="Q735" t="str">
        <f>VLOOKUP(B735,Code!$A$2:$B$3,2,0)</f>
        <v>weiblich</v>
      </c>
    </row>
    <row r="736" spans="1:17" x14ac:dyDescent="0.25">
      <c r="A736">
        <v>60</v>
      </c>
      <c r="B736">
        <v>1</v>
      </c>
      <c r="C736" s="1">
        <v>24166</v>
      </c>
      <c r="D736">
        <v>1</v>
      </c>
      <c r="E736">
        <v>4</v>
      </c>
      <c r="F736">
        <v>4</v>
      </c>
      <c r="G736" t="s">
        <v>14</v>
      </c>
      <c r="H736">
        <v>38</v>
      </c>
      <c r="I736">
        <v>30824</v>
      </c>
      <c r="J736">
        <v>3099</v>
      </c>
      <c r="K736" s="3">
        <f>I736*Code!$F$1</f>
        <v>33289.920000000006</v>
      </c>
      <c r="L736" s="2">
        <f t="shared" si="34"/>
        <v>16.899122807017545</v>
      </c>
      <c r="M736">
        <f t="shared" ca="1" si="33"/>
        <v>50</v>
      </c>
      <c r="N736" t="str">
        <f t="shared" si="35"/>
        <v>CO</v>
      </c>
      <c r="O736" t="str">
        <f>VLOOKUP(E736,Code!$A$8:$B$11,2,FALSE)</f>
        <v>Lehrabschluss</v>
      </c>
      <c r="P736" t="str">
        <f>VLOOKUP(I736,Code!$A$29:$B$33,2,TRUE)</f>
        <v>weniger als 50000</v>
      </c>
      <c r="Q736" t="str">
        <f>VLOOKUP(B736,Code!$A$2:$B$3,2,0)</f>
        <v>maennlich</v>
      </c>
    </row>
    <row r="737" spans="1:17" x14ac:dyDescent="0.25">
      <c r="A737">
        <v>967</v>
      </c>
      <c r="B737">
        <v>1</v>
      </c>
      <c r="C737" s="1">
        <v>31051</v>
      </c>
      <c r="D737">
        <v>1</v>
      </c>
      <c r="E737">
        <v>2</v>
      </c>
      <c r="F737">
        <v>4</v>
      </c>
      <c r="G737" t="s">
        <v>9</v>
      </c>
      <c r="H737">
        <v>40</v>
      </c>
      <c r="I737">
        <v>30784</v>
      </c>
      <c r="J737">
        <v>4073</v>
      </c>
      <c r="K737" s="3">
        <f>I737*Code!$F$1</f>
        <v>33246.720000000001</v>
      </c>
      <c r="L737" s="2">
        <f t="shared" si="34"/>
        <v>16.033333333333335</v>
      </c>
      <c r="M737">
        <f t="shared" ca="1" si="33"/>
        <v>31</v>
      </c>
      <c r="N737" t="str">
        <f t="shared" si="35"/>
        <v>SO</v>
      </c>
      <c r="O737" t="str">
        <f>VLOOKUP(E737,Code!$A$8:$B$11,2,FALSE)</f>
        <v>Fachhochschulabschluss</v>
      </c>
      <c r="P737" t="str">
        <f>VLOOKUP(I737,Code!$A$29:$B$33,2,TRUE)</f>
        <v>weniger als 50000</v>
      </c>
      <c r="Q737" t="str">
        <f>VLOOKUP(B737,Code!$A$2:$B$3,2,0)</f>
        <v>maennlich</v>
      </c>
    </row>
    <row r="738" spans="1:17" x14ac:dyDescent="0.25">
      <c r="A738">
        <v>913</v>
      </c>
      <c r="B738">
        <v>1</v>
      </c>
      <c r="C738" s="1">
        <v>19488</v>
      </c>
      <c r="D738">
        <v>1</v>
      </c>
      <c r="E738">
        <v>4</v>
      </c>
      <c r="F738">
        <v>5</v>
      </c>
      <c r="G738" t="s">
        <v>13</v>
      </c>
      <c r="H738">
        <v>40</v>
      </c>
      <c r="I738">
        <v>30724</v>
      </c>
      <c r="J738">
        <v>301534</v>
      </c>
      <c r="K738" s="3">
        <f>I738*Code!$F$1</f>
        <v>33181.920000000006</v>
      </c>
      <c r="L738" s="2">
        <f t="shared" si="34"/>
        <v>16.002083333333335</v>
      </c>
      <c r="M738">
        <f t="shared" ca="1" si="33"/>
        <v>62</v>
      </c>
      <c r="N738" t="str">
        <f t="shared" si="35"/>
        <v>IN</v>
      </c>
      <c r="O738" t="str">
        <f>VLOOKUP(E738,Code!$A$8:$B$11,2,FALSE)</f>
        <v>Lehrabschluss</v>
      </c>
      <c r="P738" t="str">
        <f>VLOOKUP(I738,Code!$A$29:$B$33,2,TRUE)</f>
        <v>weniger als 50000</v>
      </c>
      <c r="Q738" t="str">
        <f>VLOOKUP(B738,Code!$A$2:$B$3,2,0)</f>
        <v>maennlich</v>
      </c>
    </row>
    <row r="739" spans="1:17" x14ac:dyDescent="0.25">
      <c r="A739">
        <v>1062</v>
      </c>
      <c r="B739">
        <v>1</v>
      </c>
      <c r="C739" s="1">
        <v>19275</v>
      </c>
      <c r="D739">
        <v>1</v>
      </c>
      <c r="E739">
        <v>2</v>
      </c>
      <c r="F739">
        <v>3</v>
      </c>
      <c r="G739" t="s">
        <v>10</v>
      </c>
      <c r="H739">
        <v>35</v>
      </c>
      <c r="I739">
        <v>30716</v>
      </c>
      <c r="J739">
        <v>133936</v>
      </c>
      <c r="K739" s="3">
        <f>I739*Code!$F$1</f>
        <v>33173.279999999999</v>
      </c>
      <c r="L739" s="2">
        <f t="shared" si="34"/>
        <v>18.283333333333335</v>
      </c>
      <c r="M739">
        <f t="shared" ca="1" si="33"/>
        <v>63</v>
      </c>
      <c r="N739" t="str">
        <f t="shared" si="35"/>
        <v>ÖF</v>
      </c>
      <c r="O739" t="str">
        <f>VLOOKUP(E739,Code!$A$8:$B$11,2,FALSE)</f>
        <v>Fachhochschulabschluss</v>
      </c>
      <c r="P739" t="str">
        <f>VLOOKUP(I739,Code!$A$29:$B$33,2,TRUE)</f>
        <v>weniger als 50000</v>
      </c>
      <c r="Q739" t="str">
        <f>VLOOKUP(B739,Code!$A$2:$B$3,2,0)</f>
        <v>maennlich</v>
      </c>
    </row>
    <row r="740" spans="1:17" x14ac:dyDescent="0.25">
      <c r="A740">
        <v>1228</v>
      </c>
      <c r="B740">
        <v>1</v>
      </c>
      <c r="C740" s="1">
        <v>21907</v>
      </c>
      <c r="D740">
        <v>1</v>
      </c>
      <c r="E740">
        <v>2</v>
      </c>
      <c r="F740">
        <v>4</v>
      </c>
      <c r="G740" t="s">
        <v>11</v>
      </c>
      <c r="H740">
        <v>40</v>
      </c>
      <c r="I740">
        <v>30688</v>
      </c>
      <c r="J740">
        <v>10890</v>
      </c>
      <c r="K740" s="3">
        <f>I740*Code!$F$1</f>
        <v>33143.040000000001</v>
      </c>
      <c r="L740" s="2">
        <f t="shared" si="34"/>
        <v>15.983333333333333</v>
      </c>
      <c r="M740">
        <f t="shared" ca="1" si="33"/>
        <v>56</v>
      </c>
      <c r="N740" t="str">
        <f t="shared" si="35"/>
        <v>IT</v>
      </c>
      <c r="O740" t="str">
        <f>VLOOKUP(E740,Code!$A$8:$B$11,2,FALSE)</f>
        <v>Fachhochschulabschluss</v>
      </c>
      <c r="P740" t="str">
        <f>VLOOKUP(I740,Code!$A$29:$B$33,2,TRUE)</f>
        <v>weniger als 50000</v>
      </c>
      <c r="Q740" t="str">
        <f>VLOOKUP(B740,Code!$A$2:$B$3,2,0)</f>
        <v>maennlich</v>
      </c>
    </row>
    <row r="741" spans="1:17" x14ac:dyDescent="0.25">
      <c r="A741">
        <v>559</v>
      </c>
      <c r="B741">
        <v>1</v>
      </c>
      <c r="C741" s="1">
        <v>20359</v>
      </c>
      <c r="D741">
        <v>1</v>
      </c>
      <c r="E741">
        <v>4</v>
      </c>
      <c r="F741">
        <v>4</v>
      </c>
      <c r="G741" t="s">
        <v>15</v>
      </c>
      <c r="H741">
        <v>35</v>
      </c>
      <c r="I741">
        <v>30612</v>
      </c>
      <c r="J741">
        <v>88189</v>
      </c>
      <c r="K741" s="3">
        <f>I741*Code!$F$1</f>
        <v>33060.959999999999</v>
      </c>
      <c r="L741" s="2">
        <f t="shared" si="34"/>
        <v>18.221428571428572</v>
      </c>
      <c r="M741">
        <f t="shared" ca="1" si="33"/>
        <v>60</v>
      </c>
      <c r="N741" t="str">
        <f t="shared" si="35"/>
        <v>FI</v>
      </c>
      <c r="O741" t="str">
        <f>VLOOKUP(E741,Code!$A$8:$B$11,2,FALSE)</f>
        <v>Lehrabschluss</v>
      </c>
      <c r="P741" t="str">
        <f>VLOOKUP(I741,Code!$A$29:$B$33,2,TRUE)</f>
        <v>weniger als 50000</v>
      </c>
      <c r="Q741" t="str">
        <f>VLOOKUP(B741,Code!$A$2:$B$3,2,0)</f>
        <v>maennlich</v>
      </c>
    </row>
    <row r="742" spans="1:17" x14ac:dyDescent="0.25">
      <c r="A742">
        <v>1057</v>
      </c>
      <c r="B742">
        <v>2</v>
      </c>
      <c r="C742" s="1">
        <v>26902</v>
      </c>
      <c r="D742">
        <v>1</v>
      </c>
      <c r="E742">
        <v>3</v>
      </c>
      <c r="F742">
        <v>4</v>
      </c>
      <c r="G742" t="s">
        <v>21</v>
      </c>
      <c r="H742">
        <v>39</v>
      </c>
      <c r="I742">
        <v>30596</v>
      </c>
      <c r="J742">
        <v>64082</v>
      </c>
      <c r="K742" s="3">
        <f>I742*Code!$F$1</f>
        <v>33043.68</v>
      </c>
      <c r="L742" s="2">
        <f t="shared" si="34"/>
        <v>16.344017094017094</v>
      </c>
      <c r="M742">
        <f t="shared" ca="1" si="33"/>
        <v>42</v>
      </c>
      <c r="N742" t="str">
        <f t="shared" si="35"/>
        <v>CO</v>
      </c>
      <c r="O742" t="str">
        <f>VLOOKUP(E742,Code!$A$8:$B$11,2,FALSE)</f>
        <v>Meister</v>
      </c>
      <c r="P742" t="str">
        <f>VLOOKUP(I742,Code!$A$29:$B$33,2,TRUE)</f>
        <v>weniger als 50000</v>
      </c>
      <c r="Q742" t="str">
        <f>VLOOKUP(B742,Code!$A$2:$B$3,2,0)</f>
        <v>weiblich</v>
      </c>
    </row>
    <row r="743" spans="1:17" x14ac:dyDescent="0.25">
      <c r="A743">
        <v>1331</v>
      </c>
      <c r="B743">
        <v>2</v>
      </c>
      <c r="C743" s="1">
        <v>27161</v>
      </c>
      <c r="D743">
        <v>1</v>
      </c>
      <c r="E743">
        <v>4</v>
      </c>
      <c r="F743">
        <v>4</v>
      </c>
      <c r="G743" t="s">
        <v>12</v>
      </c>
      <c r="H743">
        <v>38</v>
      </c>
      <c r="I743">
        <v>30556</v>
      </c>
      <c r="J743">
        <v>914</v>
      </c>
      <c r="K743" s="3">
        <f>I743*Code!$F$1</f>
        <v>33000.480000000003</v>
      </c>
      <c r="L743" s="2">
        <f t="shared" si="34"/>
        <v>16.75219298245614</v>
      </c>
      <c r="M743">
        <f t="shared" ca="1" si="33"/>
        <v>41</v>
      </c>
      <c r="N743" t="str">
        <f t="shared" si="35"/>
        <v>SO</v>
      </c>
      <c r="O743" t="str">
        <f>VLOOKUP(E743,Code!$A$8:$B$11,2,FALSE)</f>
        <v>Lehrabschluss</v>
      </c>
      <c r="P743" t="str">
        <f>VLOOKUP(I743,Code!$A$29:$B$33,2,TRUE)</f>
        <v>weniger als 50000</v>
      </c>
      <c r="Q743" t="str">
        <f>VLOOKUP(B743,Code!$A$2:$B$3,2,0)</f>
        <v>weiblich</v>
      </c>
    </row>
    <row r="744" spans="1:17" x14ac:dyDescent="0.25">
      <c r="A744">
        <v>723</v>
      </c>
      <c r="B744">
        <v>1</v>
      </c>
      <c r="C744" s="1">
        <v>27945</v>
      </c>
      <c r="D744">
        <v>1</v>
      </c>
      <c r="E744">
        <v>4</v>
      </c>
      <c r="F744">
        <v>4</v>
      </c>
      <c r="G744" t="s">
        <v>9</v>
      </c>
      <c r="H744">
        <v>40</v>
      </c>
      <c r="I744">
        <v>30500</v>
      </c>
      <c r="J744">
        <v>200010</v>
      </c>
      <c r="K744" s="3">
        <f>I744*Code!$F$1</f>
        <v>32940</v>
      </c>
      <c r="L744" s="2">
        <f t="shared" si="34"/>
        <v>15.885416666666666</v>
      </c>
      <c r="M744">
        <f t="shared" ca="1" si="33"/>
        <v>39</v>
      </c>
      <c r="N744" t="str">
        <f t="shared" si="35"/>
        <v>SO</v>
      </c>
      <c r="O744" t="str">
        <f>VLOOKUP(E744,Code!$A$8:$B$11,2,FALSE)</f>
        <v>Lehrabschluss</v>
      </c>
      <c r="P744" t="str">
        <f>VLOOKUP(I744,Code!$A$29:$B$33,2,TRUE)</f>
        <v>weniger als 50000</v>
      </c>
      <c r="Q744" t="str">
        <f>VLOOKUP(B744,Code!$A$2:$B$3,2,0)</f>
        <v>maennlich</v>
      </c>
    </row>
    <row r="745" spans="1:17" x14ac:dyDescent="0.25">
      <c r="A745">
        <v>591</v>
      </c>
      <c r="B745">
        <v>1</v>
      </c>
      <c r="C745" s="1">
        <v>26704</v>
      </c>
      <c r="D745">
        <v>1</v>
      </c>
      <c r="E745">
        <v>3</v>
      </c>
      <c r="F745">
        <v>4</v>
      </c>
      <c r="G745" t="s">
        <v>19</v>
      </c>
      <c r="H745">
        <v>39</v>
      </c>
      <c r="I745">
        <v>30468</v>
      </c>
      <c r="J745">
        <v>19000</v>
      </c>
      <c r="K745" s="3">
        <f>I745*Code!$F$1</f>
        <v>32905.440000000002</v>
      </c>
      <c r="L745" s="2">
        <f t="shared" si="34"/>
        <v>16.275641025641026</v>
      </c>
      <c r="M745">
        <f t="shared" ca="1" si="33"/>
        <v>43</v>
      </c>
      <c r="N745" t="str">
        <f t="shared" si="35"/>
        <v>FI</v>
      </c>
      <c r="O745" t="str">
        <f>VLOOKUP(E745,Code!$A$8:$B$11,2,FALSE)</f>
        <v>Meister</v>
      </c>
      <c r="P745" t="str">
        <f>VLOOKUP(I745,Code!$A$29:$B$33,2,TRUE)</f>
        <v>weniger als 50000</v>
      </c>
      <c r="Q745" t="str">
        <f>VLOOKUP(B745,Code!$A$2:$B$3,2,0)</f>
        <v>maennlich</v>
      </c>
    </row>
    <row r="746" spans="1:17" x14ac:dyDescent="0.25">
      <c r="A746">
        <v>941</v>
      </c>
      <c r="B746">
        <v>1</v>
      </c>
      <c r="C746" s="1">
        <v>30989</v>
      </c>
      <c r="D746">
        <v>1</v>
      </c>
      <c r="E746">
        <v>1</v>
      </c>
      <c r="F746">
        <v>3</v>
      </c>
      <c r="G746" t="s">
        <v>10</v>
      </c>
      <c r="H746">
        <v>40</v>
      </c>
      <c r="I746">
        <v>30432</v>
      </c>
      <c r="J746">
        <v>24259</v>
      </c>
      <c r="K746" s="3">
        <f>I746*Code!$F$1</f>
        <v>32866.560000000005</v>
      </c>
      <c r="L746" s="2">
        <f t="shared" si="34"/>
        <v>15.85</v>
      </c>
      <c r="M746">
        <f t="shared" ca="1" si="33"/>
        <v>31</v>
      </c>
      <c r="N746" t="str">
        <f t="shared" si="35"/>
        <v>ÖF</v>
      </c>
      <c r="O746" t="str">
        <f>VLOOKUP(E746,Code!$A$8:$B$11,2,FALSE)</f>
        <v>Hochschulabschluss</v>
      </c>
      <c r="P746" t="str">
        <f>VLOOKUP(I746,Code!$A$29:$B$33,2,TRUE)</f>
        <v>weniger als 50000</v>
      </c>
      <c r="Q746" t="str">
        <f>VLOOKUP(B746,Code!$A$2:$B$3,2,0)</f>
        <v>maennlich</v>
      </c>
    </row>
    <row r="747" spans="1:17" x14ac:dyDescent="0.25">
      <c r="A747">
        <v>1080</v>
      </c>
      <c r="B747">
        <v>1</v>
      </c>
      <c r="C747" s="1">
        <v>30076</v>
      </c>
      <c r="D747">
        <v>1</v>
      </c>
      <c r="E747">
        <v>1</v>
      </c>
      <c r="F747">
        <v>4</v>
      </c>
      <c r="G747" t="s">
        <v>9</v>
      </c>
      <c r="H747">
        <v>38</v>
      </c>
      <c r="I747">
        <v>30424</v>
      </c>
      <c r="J747">
        <v>39160</v>
      </c>
      <c r="K747" s="3">
        <f>I747*Code!$F$1</f>
        <v>32857.920000000006</v>
      </c>
      <c r="L747" s="2">
        <f t="shared" si="34"/>
        <v>16.67982456140351</v>
      </c>
      <c r="M747">
        <f t="shared" ca="1" si="33"/>
        <v>33</v>
      </c>
      <c r="N747" t="str">
        <f t="shared" si="35"/>
        <v>SO</v>
      </c>
      <c r="O747" t="str">
        <f>VLOOKUP(E747,Code!$A$8:$B$11,2,FALSE)</f>
        <v>Hochschulabschluss</v>
      </c>
      <c r="P747" t="str">
        <f>VLOOKUP(I747,Code!$A$29:$B$33,2,TRUE)</f>
        <v>weniger als 50000</v>
      </c>
      <c r="Q747" t="str">
        <f>VLOOKUP(B747,Code!$A$2:$B$3,2,0)</f>
        <v>maennlich</v>
      </c>
    </row>
    <row r="748" spans="1:17" x14ac:dyDescent="0.25">
      <c r="A748">
        <v>1230</v>
      </c>
      <c r="B748">
        <v>1</v>
      </c>
      <c r="C748" s="1">
        <v>29762</v>
      </c>
      <c r="D748">
        <v>1</v>
      </c>
      <c r="E748">
        <v>4</v>
      </c>
      <c r="F748">
        <v>5</v>
      </c>
      <c r="G748" t="s">
        <v>16</v>
      </c>
      <c r="H748">
        <v>40</v>
      </c>
      <c r="I748">
        <v>30396</v>
      </c>
      <c r="J748">
        <v>22781</v>
      </c>
      <c r="K748" s="3">
        <f>I748*Code!$F$1</f>
        <v>32827.68</v>
      </c>
      <c r="L748" s="2">
        <f t="shared" si="34"/>
        <v>15.831250000000001</v>
      </c>
      <c r="M748">
        <f t="shared" ca="1" si="33"/>
        <v>34</v>
      </c>
      <c r="N748" t="str">
        <f t="shared" si="35"/>
        <v>IN</v>
      </c>
      <c r="O748" t="str">
        <f>VLOOKUP(E748,Code!$A$8:$B$11,2,FALSE)</f>
        <v>Lehrabschluss</v>
      </c>
      <c r="P748" t="str">
        <f>VLOOKUP(I748,Code!$A$29:$B$33,2,TRUE)</f>
        <v>weniger als 50000</v>
      </c>
      <c r="Q748" t="str">
        <f>VLOOKUP(B748,Code!$A$2:$B$3,2,0)</f>
        <v>maennlich</v>
      </c>
    </row>
    <row r="749" spans="1:17" x14ac:dyDescent="0.25">
      <c r="A749">
        <v>628</v>
      </c>
      <c r="B749">
        <v>1</v>
      </c>
      <c r="C749" s="1">
        <v>22108</v>
      </c>
      <c r="D749">
        <v>1</v>
      </c>
      <c r="E749">
        <v>4</v>
      </c>
      <c r="F749">
        <v>5</v>
      </c>
      <c r="G749" t="s">
        <v>16</v>
      </c>
      <c r="H749">
        <v>39</v>
      </c>
      <c r="I749">
        <v>30344</v>
      </c>
      <c r="J749">
        <v>85000</v>
      </c>
      <c r="K749" s="3">
        <f>I749*Code!$F$1</f>
        <v>32771.520000000004</v>
      </c>
      <c r="L749" s="2">
        <f t="shared" si="34"/>
        <v>16.20940170940171</v>
      </c>
      <c r="M749">
        <f t="shared" ca="1" si="33"/>
        <v>55</v>
      </c>
      <c r="N749" t="str">
        <f t="shared" si="35"/>
        <v>IN</v>
      </c>
      <c r="O749" t="str">
        <f>VLOOKUP(E749,Code!$A$8:$B$11,2,FALSE)</f>
        <v>Lehrabschluss</v>
      </c>
      <c r="P749" t="str">
        <f>VLOOKUP(I749,Code!$A$29:$B$33,2,TRUE)</f>
        <v>weniger als 50000</v>
      </c>
      <c r="Q749" t="str">
        <f>VLOOKUP(B749,Code!$A$2:$B$3,2,0)</f>
        <v>maennlich</v>
      </c>
    </row>
    <row r="750" spans="1:17" x14ac:dyDescent="0.25">
      <c r="A750">
        <v>960</v>
      </c>
      <c r="B750">
        <v>2</v>
      </c>
      <c r="C750" s="1">
        <v>26984</v>
      </c>
      <c r="D750">
        <v>1</v>
      </c>
      <c r="E750">
        <v>1</v>
      </c>
      <c r="F750">
        <v>4</v>
      </c>
      <c r="G750" t="s">
        <v>14</v>
      </c>
      <c r="H750">
        <v>38</v>
      </c>
      <c r="I750">
        <v>30292</v>
      </c>
      <c r="J750">
        <v>15000</v>
      </c>
      <c r="K750" s="3">
        <f>I750*Code!$F$1</f>
        <v>32715.360000000001</v>
      </c>
      <c r="L750" s="2">
        <f t="shared" si="34"/>
        <v>16.607456140350877</v>
      </c>
      <c r="M750">
        <f t="shared" ca="1" si="33"/>
        <v>42</v>
      </c>
      <c r="N750" t="str">
        <f t="shared" si="35"/>
        <v>CO</v>
      </c>
      <c r="O750" t="str">
        <f>VLOOKUP(E750,Code!$A$8:$B$11,2,FALSE)</f>
        <v>Hochschulabschluss</v>
      </c>
      <c r="P750" t="str">
        <f>VLOOKUP(I750,Code!$A$29:$B$33,2,TRUE)</f>
        <v>weniger als 50000</v>
      </c>
      <c r="Q750" t="str">
        <f>VLOOKUP(B750,Code!$A$2:$B$3,2,0)</f>
        <v>weiblich</v>
      </c>
    </row>
    <row r="751" spans="1:17" x14ac:dyDescent="0.25">
      <c r="A751">
        <v>659</v>
      </c>
      <c r="B751">
        <v>1</v>
      </c>
      <c r="C751" s="1">
        <v>25073</v>
      </c>
      <c r="D751">
        <v>1</v>
      </c>
      <c r="E751">
        <v>4</v>
      </c>
      <c r="F751">
        <v>5</v>
      </c>
      <c r="G751" t="s">
        <v>13</v>
      </c>
      <c r="H751">
        <v>37</v>
      </c>
      <c r="I751">
        <v>30288</v>
      </c>
      <c r="J751">
        <v>0</v>
      </c>
      <c r="K751" s="3">
        <f>I751*Code!$F$1</f>
        <v>32711.040000000001</v>
      </c>
      <c r="L751" s="2">
        <f t="shared" si="34"/>
        <v>17.054054054054053</v>
      </c>
      <c r="M751">
        <f t="shared" ca="1" si="33"/>
        <v>47</v>
      </c>
      <c r="N751" t="str">
        <f t="shared" si="35"/>
        <v>IN</v>
      </c>
      <c r="O751" t="str">
        <f>VLOOKUP(E751,Code!$A$8:$B$11,2,FALSE)</f>
        <v>Lehrabschluss</v>
      </c>
      <c r="P751" t="str">
        <f>VLOOKUP(I751,Code!$A$29:$B$33,2,TRUE)</f>
        <v>weniger als 50000</v>
      </c>
      <c r="Q751" t="str">
        <f>VLOOKUP(B751,Code!$A$2:$B$3,2,0)</f>
        <v>maennlich</v>
      </c>
    </row>
    <row r="752" spans="1:17" x14ac:dyDescent="0.25">
      <c r="A752">
        <v>207</v>
      </c>
      <c r="B752">
        <v>2</v>
      </c>
      <c r="C752" s="1">
        <v>22353</v>
      </c>
      <c r="D752">
        <v>1</v>
      </c>
      <c r="E752">
        <v>3</v>
      </c>
      <c r="F752">
        <v>4</v>
      </c>
      <c r="G752" t="s">
        <v>21</v>
      </c>
      <c r="H752">
        <v>38</v>
      </c>
      <c r="I752">
        <v>30276</v>
      </c>
      <c r="J752">
        <v>500</v>
      </c>
      <c r="K752" s="3">
        <f>I752*Code!$F$1</f>
        <v>32698.080000000002</v>
      </c>
      <c r="L752" s="2">
        <f t="shared" si="34"/>
        <v>16.598684210526315</v>
      </c>
      <c r="M752">
        <f t="shared" ca="1" si="33"/>
        <v>54</v>
      </c>
      <c r="N752" t="str">
        <f t="shared" si="35"/>
        <v>CO</v>
      </c>
      <c r="O752" t="str">
        <f>VLOOKUP(E752,Code!$A$8:$B$11,2,FALSE)</f>
        <v>Meister</v>
      </c>
      <c r="P752" t="str">
        <f>VLOOKUP(I752,Code!$A$29:$B$33,2,TRUE)</f>
        <v>weniger als 50000</v>
      </c>
      <c r="Q752" t="str">
        <f>VLOOKUP(B752,Code!$A$2:$B$3,2,0)</f>
        <v>weiblich</v>
      </c>
    </row>
    <row r="753" spans="1:17" x14ac:dyDescent="0.25">
      <c r="A753">
        <v>1015</v>
      </c>
      <c r="B753">
        <v>2</v>
      </c>
      <c r="C753" s="1">
        <v>31521</v>
      </c>
      <c r="D753">
        <v>1</v>
      </c>
      <c r="E753">
        <v>4</v>
      </c>
      <c r="F753">
        <v>5</v>
      </c>
      <c r="G753" t="s">
        <v>13</v>
      </c>
      <c r="H753">
        <v>40</v>
      </c>
      <c r="I753">
        <v>30272</v>
      </c>
      <c r="J753">
        <v>97254</v>
      </c>
      <c r="K753" s="3">
        <f>I753*Code!$F$1</f>
        <v>32693.760000000002</v>
      </c>
      <c r="L753" s="2">
        <f t="shared" si="34"/>
        <v>15.766666666666667</v>
      </c>
      <c r="M753">
        <f t="shared" ca="1" si="33"/>
        <v>29</v>
      </c>
      <c r="N753" t="str">
        <f t="shared" si="35"/>
        <v>IN</v>
      </c>
      <c r="O753" t="str">
        <f>VLOOKUP(E753,Code!$A$8:$B$11,2,FALSE)</f>
        <v>Lehrabschluss</v>
      </c>
      <c r="P753" t="str">
        <f>VLOOKUP(I753,Code!$A$29:$B$33,2,TRUE)</f>
        <v>weniger als 50000</v>
      </c>
      <c r="Q753" t="str">
        <f>VLOOKUP(B753,Code!$A$2:$B$3,2,0)</f>
        <v>weiblich</v>
      </c>
    </row>
    <row r="754" spans="1:17" x14ac:dyDescent="0.25">
      <c r="A754">
        <v>91</v>
      </c>
      <c r="B754">
        <v>1</v>
      </c>
      <c r="C754" s="1">
        <v>25536</v>
      </c>
      <c r="D754">
        <v>1</v>
      </c>
      <c r="E754">
        <v>4</v>
      </c>
      <c r="F754">
        <v>5</v>
      </c>
      <c r="G754" t="s">
        <v>16</v>
      </c>
      <c r="H754">
        <v>38</v>
      </c>
      <c r="I754">
        <v>30232</v>
      </c>
      <c r="J754">
        <v>203666</v>
      </c>
      <c r="K754" s="3">
        <f>I754*Code!$F$1</f>
        <v>32650.560000000001</v>
      </c>
      <c r="L754" s="2">
        <f t="shared" si="34"/>
        <v>16.57456140350877</v>
      </c>
      <c r="M754">
        <f t="shared" ca="1" si="33"/>
        <v>46</v>
      </c>
      <c r="N754" t="str">
        <f t="shared" si="35"/>
        <v>IN</v>
      </c>
      <c r="O754" t="str">
        <f>VLOOKUP(E754,Code!$A$8:$B$11,2,FALSE)</f>
        <v>Lehrabschluss</v>
      </c>
      <c r="P754" t="str">
        <f>VLOOKUP(I754,Code!$A$29:$B$33,2,TRUE)</f>
        <v>weniger als 50000</v>
      </c>
      <c r="Q754" t="str">
        <f>VLOOKUP(B754,Code!$A$2:$B$3,2,0)</f>
        <v>maennlich</v>
      </c>
    </row>
    <row r="755" spans="1:17" x14ac:dyDescent="0.25">
      <c r="A755">
        <v>1271</v>
      </c>
      <c r="B755">
        <v>2</v>
      </c>
      <c r="C755" s="1">
        <v>29207</v>
      </c>
      <c r="D755">
        <v>1</v>
      </c>
      <c r="E755">
        <v>1</v>
      </c>
      <c r="F755">
        <v>3</v>
      </c>
      <c r="G755" t="s">
        <v>10</v>
      </c>
      <c r="H755">
        <v>36</v>
      </c>
      <c r="I755">
        <v>30204</v>
      </c>
      <c r="J755">
        <v>51871</v>
      </c>
      <c r="K755" s="3">
        <f>I755*Code!$F$1</f>
        <v>32620.320000000003</v>
      </c>
      <c r="L755" s="2">
        <f t="shared" si="34"/>
        <v>17.479166666666668</v>
      </c>
      <c r="M755">
        <f t="shared" ca="1" si="33"/>
        <v>36</v>
      </c>
      <c r="N755" t="str">
        <f t="shared" si="35"/>
        <v>ÖF</v>
      </c>
      <c r="O755" t="str">
        <f>VLOOKUP(E755,Code!$A$8:$B$11,2,FALSE)</f>
        <v>Hochschulabschluss</v>
      </c>
      <c r="P755" t="str">
        <f>VLOOKUP(I755,Code!$A$29:$B$33,2,TRUE)</f>
        <v>weniger als 50000</v>
      </c>
      <c r="Q755" t="str">
        <f>VLOOKUP(B755,Code!$A$2:$B$3,2,0)</f>
        <v>weiblich</v>
      </c>
    </row>
    <row r="756" spans="1:17" x14ac:dyDescent="0.25">
      <c r="A756">
        <v>519</v>
      </c>
      <c r="B756">
        <v>2</v>
      </c>
      <c r="C756" s="1">
        <v>26724</v>
      </c>
      <c r="D756">
        <v>1</v>
      </c>
      <c r="E756">
        <v>3</v>
      </c>
      <c r="F756">
        <v>4</v>
      </c>
      <c r="G756" t="s">
        <v>21</v>
      </c>
      <c r="H756">
        <v>18</v>
      </c>
      <c r="I756">
        <v>30160</v>
      </c>
      <c r="J756">
        <v>190455</v>
      </c>
      <c r="K756" s="3">
        <f>I756*Code!$F$1</f>
        <v>32572.800000000003</v>
      </c>
      <c r="L756" s="2">
        <f t="shared" si="34"/>
        <v>34.907407407407405</v>
      </c>
      <c r="M756">
        <f t="shared" ca="1" si="33"/>
        <v>43</v>
      </c>
      <c r="N756" t="str">
        <f t="shared" si="35"/>
        <v>CO</v>
      </c>
      <c r="O756" t="str">
        <f>VLOOKUP(E756,Code!$A$8:$B$11,2,FALSE)</f>
        <v>Meister</v>
      </c>
      <c r="P756" t="str">
        <f>VLOOKUP(I756,Code!$A$29:$B$33,2,TRUE)</f>
        <v>weniger als 50000</v>
      </c>
      <c r="Q756" t="str">
        <f>VLOOKUP(B756,Code!$A$2:$B$3,2,0)</f>
        <v>weiblich</v>
      </c>
    </row>
    <row r="757" spans="1:17" x14ac:dyDescent="0.25">
      <c r="A757">
        <v>725</v>
      </c>
      <c r="B757">
        <v>1</v>
      </c>
      <c r="C757" s="1">
        <v>22042</v>
      </c>
      <c r="D757">
        <v>1</v>
      </c>
      <c r="E757">
        <v>2</v>
      </c>
      <c r="F757">
        <v>3</v>
      </c>
      <c r="G757" t="s">
        <v>10</v>
      </c>
      <c r="H757">
        <v>40</v>
      </c>
      <c r="I757">
        <v>30156</v>
      </c>
      <c r="J757">
        <v>102196</v>
      </c>
      <c r="K757" s="3">
        <f>I757*Code!$F$1</f>
        <v>32568.480000000003</v>
      </c>
      <c r="L757" s="2">
        <f t="shared" si="34"/>
        <v>15.706250000000001</v>
      </c>
      <c r="M757">
        <f t="shared" ca="1" si="33"/>
        <v>55</v>
      </c>
      <c r="N757" t="str">
        <f t="shared" si="35"/>
        <v>ÖF</v>
      </c>
      <c r="O757" t="str">
        <f>VLOOKUP(E757,Code!$A$8:$B$11,2,FALSE)</f>
        <v>Fachhochschulabschluss</v>
      </c>
      <c r="P757" t="str">
        <f>VLOOKUP(I757,Code!$A$29:$B$33,2,TRUE)</f>
        <v>weniger als 50000</v>
      </c>
      <c r="Q757" t="str">
        <f>VLOOKUP(B757,Code!$A$2:$B$3,2,0)</f>
        <v>maennlich</v>
      </c>
    </row>
    <row r="758" spans="1:17" x14ac:dyDescent="0.25">
      <c r="A758">
        <v>1219</v>
      </c>
      <c r="B758">
        <v>1</v>
      </c>
      <c r="C758" s="1">
        <v>22867</v>
      </c>
      <c r="D758">
        <v>1</v>
      </c>
      <c r="E758">
        <v>1</v>
      </c>
      <c r="F758">
        <v>4</v>
      </c>
      <c r="G758" t="s">
        <v>9</v>
      </c>
      <c r="H758">
        <v>40</v>
      </c>
      <c r="I758">
        <v>30096</v>
      </c>
      <c r="J758">
        <v>169002</v>
      </c>
      <c r="K758" s="3">
        <f>I758*Code!$F$1</f>
        <v>32503.680000000004</v>
      </c>
      <c r="L758" s="2">
        <f t="shared" si="34"/>
        <v>15.675000000000001</v>
      </c>
      <c r="M758">
        <f t="shared" ca="1" si="33"/>
        <v>53</v>
      </c>
      <c r="N758" t="str">
        <f t="shared" si="35"/>
        <v>SO</v>
      </c>
      <c r="O758" t="str">
        <f>VLOOKUP(E758,Code!$A$8:$B$11,2,FALSE)</f>
        <v>Hochschulabschluss</v>
      </c>
      <c r="P758" t="str">
        <f>VLOOKUP(I758,Code!$A$29:$B$33,2,TRUE)</f>
        <v>weniger als 50000</v>
      </c>
      <c r="Q758" t="str">
        <f>VLOOKUP(B758,Code!$A$2:$B$3,2,0)</f>
        <v>maennlich</v>
      </c>
    </row>
    <row r="759" spans="1:17" x14ac:dyDescent="0.25">
      <c r="A759">
        <v>216</v>
      </c>
      <c r="B759">
        <v>1</v>
      </c>
      <c r="C759" s="1">
        <v>27049</v>
      </c>
      <c r="D759">
        <v>1</v>
      </c>
      <c r="E759">
        <v>4</v>
      </c>
      <c r="F759">
        <v>5</v>
      </c>
      <c r="G759" t="s">
        <v>13</v>
      </c>
      <c r="H759">
        <v>35</v>
      </c>
      <c r="I759">
        <v>30008</v>
      </c>
      <c r="J759">
        <v>12503</v>
      </c>
      <c r="K759" s="3">
        <f>I759*Code!$F$1</f>
        <v>32408.640000000003</v>
      </c>
      <c r="L759" s="2">
        <f t="shared" si="34"/>
        <v>17.861904761904761</v>
      </c>
      <c r="M759">
        <f t="shared" ca="1" si="33"/>
        <v>42</v>
      </c>
      <c r="N759" t="str">
        <f t="shared" si="35"/>
        <v>IN</v>
      </c>
      <c r="O759" t="str">
        <f>VLOOKUP(E759,Code!$A$8:$B$11,2,FALSE)</f>
        <v>Lehrabschluss</v>
      </c>
      <c r="P759" t="str">
        <f>VLOOKUP(I759,Code!$A$29:$B$33,2,TRUE)</f>
        <v>weniger als 50000</v>
      </c>
      <c r="Q759" t="str">
        <f>VLOOKUP(B759,Code!$A$2:$B$3,2,0)</f>
        <v>maennlich</v>
      </c>
    </row>
    <row r="760" spans="1:17" x14ac:dyDescent="0.25">
      <c r="A760">
        <v>1178</v>
      </c>
      <c r="B760">
        <v>2</v>
      </c>
      <c r="C760" s="1">
        <v>21911</v>
      </c>
      <c r="D760">
        <v>1</v>
      </c>
      <c r="E760">
        <v>4</v>
      </c>
      <c r="F760">
        <v>4</v>
      </c>
      <c r="G760" t="s">
        <v>14</v>
      </c>
      <c r="H760">
        <v>29</v>
      </c>
      <c r="I760">
        <v>29996</v>
      </c>
      <c r="J760">
        <v>23450</v>
      </c>
      <c r="K760" s="3">
        <f>I760*Code!$F$1</f>
        <v>32395.680000000004</v>
      </c>
      <c r="L760" s="2">
        <f t="shared" si="34"/>
        <v>21.548850574712645</v>
      </c>
      <c r="M760">
        <f t="shared" ca="1" si="33"/>
        <v>56</v>
      </c>
      <c r="N760" t="str">
        <f t="shared" si="35"/>
        <v>CO</v>
      </c>
      <c r="O760" t="str">
        <f>VLOOKUP(E760,Code!$A$8:$B$11,2,FALSE)</f>
        <v>Lehrabschluss</v>
      </c>
      <c r="P760" t="str">
        <f>VLOOKUP(I760,Code!$A$29:$B$33,2,TRUE)</f>
        <v>weniger als 50000</v>
      </c>
      <c r="Q760" t="str">
        <f>VLOOKUP(B760,Code!$A$2:$B$3,2,0)</f>
        <v>weiblich</v>
      </c>
    </row>
    <row r="761" spans="1:17" x14ac:dyDescent="0.25">
      <c r="A761">
        <v>236</v>
      </c>
      <c r="B761">
        <v>1</v>
      </c>
      <c r="C761" s="1">
        <v>28303</v>
      </c>
      <c r="D761">
        <v>1</v>
      </c>
      <c r="E761">
        <v>2</v>
      </c>
      <c r="F761">
        <v>4</v>
      </c>
      <c r="G761" t="s">
        <v>19</v>
      </c>
      <c r="H761">
        <v>39</v>
      </c>
      <c r="I761">
        <v>29792</v>
      </c>
      <c r="J761">
        <v>37620</v>
      </c>
      <c r="K761" s="3">
        <f>I761*Code!$F$1</f>
        <v>32175.360000000001</v>
      </c>
      <c r="L761" s="2">
        <f t="shared" si="34"/>
        <v>15.914529914529915</v>
      </c>
      <c r="M761">
        <f t="shared" ca="1" si="33"/>
        <v>38</v>
      </c>
      <c r="N761" t="str">
        <f t="shared" si="35"/>
        <v>FI</v>
      </c>
      <c r="O761" t="str">
        <f>VLOOKUP(E761,Code!$A$8:$B$11,2,FALSE)</f>
        <v>Fachhochschulabschluss</v>
      </c>
      <c r="P761" t="str">
        <f>VLOOKUP(I761,Code!$A$29:$B$33,2,TRUE)</f>
        <v>weniger als 50000</v>
      </c>
      <c r="Q761" t="str">
        <f>VLOOKUP(B761,Code!$A$2:$B$3,2,0)</f>
        <v>maennlich</v>
      </c>
    </row>
    <row r="762" spans="1:17" x14ac:dyDescent="0.25">
      <c r="A762">
        <v>1324</v>
      </c>
      <c r="B762">
        <v>1</v>
      </c>
      <c r="C762" s="1">
        <v>31649</v>
      </c>
      <c r="D762">
        <v>1</v>
      </c>
      <c r="E762">
        <v>2</v>
      </c>
      <c r="F762">
        <v>4</v>
      </c>
      <c r="G762" t="s">
        <v>21</v>
      </c>
      <c r="H762">
        <v>38</v>
      </c>
      <c r="I762">
        <v>29772</v>
      </c>
      <c r="J762">
        <v>17798</v>
      </c>
      <c r="K762" s="3">
        <f>I762*Code!$F$1</f>
        <v>32153.760000000002</v>
      </c>
      <c r="L762" s="2">
        <f t="shared" si="34"/>
        <v>16.32236842105263</v>
      </c>
      <c r="M762">
        <f t="shared" ca="1" si="33"/>
        <v>29</v>
      </c>
      <c r="N762" t="str">
        <f t="shared" si="35"/>
        <v>CO</v>
      </c>
      <c r="O762" t="str">
        <f>VLOOKUP(E762,Code!$A$8:$B$11,2,FALSE)</f>
        <v>Fachhochschulabschluss</v>
      </c>
      <c r="P762" t="str">
        <f>VLOOKUP(I762,Code!$A$29:$B$33,2,TRUE)</f>
        <v>weniger als 50000</v>
      </c>
      <c r="Q762" t="str">
        <f>VLOOKUP(B762,Code!$A$2:$B$3,2,0)</f>
        <v>maennlich</v>
      </c>
    </row>
    <row r="763" spans="1:17" x14ac:dyDescent="0.25">
      <c r="A763">
        <v>76</v>
      </c>
      <c r="B763">
        <v>2</v>
      </c>
      <c r="C763" s="1">
        <v>19163</v>
      </c>
      <c r="D763">
        <v>2</v>
      </c>
      <c r="E763">
        <v>1</v>
      </c>
      <c r="F763">
        <v>2</v>
      </c>
      <c r="G763" t="s">
        <v>12</v>
      </c>
      <c r="H763">
        <v>10</v>
      </c>
      <c r="I763">
        <v>29768</v>
      </c>
      <c r="J763">
        <v>93600</v>
      </c>
      <c r="K763" s="3">
        <f>I763*Code!$F$1</f>
        <v>32149.440000000002</v>
      </c>
      <c r="L763" s="2">
        <f t="shared" si="34"/>
        <v>62.016666666666666</v>
      </c>
      <c r="M763">
        <f t="shared" ca="1" si="33"/>
        <v>63</v>
      </c>
      <c r="N763" t="str">
        <f t="shared" si="35"/>
        <v>SO</v>
      </c>
      <c r="O763" t="str">
        <f>VLOOKUP(E763,Code!$A$8:$B$11,2,FALSE)</f>
        <v>Hochschulabschluss</v>
      </c>
      <c r="P763" t="str">
        <f>VLOOKUP(I763,Code!$A$29:$B$33,2,TRUE)</f>
        <v>weniger als 50000</v>
      </c>
      <c r="Q763" t="str">
        <f>VLOOKUP(B763,Code!$A$2:$B$3,2,0)</f>
        <v>weiblich</v>
      </c>
    </row>
    <row r="764" spans="1:17" x14ac:dyDescent="0.25">
      <c r="A764">
        <v>1061</v>
      </c>
      <c r="B764">
        <v>1</v>
      </c>
      <c r="C764" s="1">
        <v>23221</v>
      </c>
      <c r="D764">
        <v>1</v>
      </c>
      <c r="E764">
        <v>3</v>
      </c>
      <c r="F764">
        <v>4</v>
      </c>
      <c r="G764" t="s">
        <v>12</v>
      </c>
      <c r="H764">
        <v>38</v>
      </c>
      <c r="I764">
        <v>29760</v>
      </c>
      <c r="J764">
        <v>674</v>
      </c>
      <c r="K764" s="3">
        <f>I764*Code!$F$1</f>
        <v>32140.800000000003</v>
      </c>
      <c r="L764" s="2">
        <f t="shared" si="34"/>
        <v>16.315789473684209</v>
      </c>
      <c r="M764">
        <f t="shared" ca="1" si="33"/>
        <v>52</v>
      </c>
      <c r="N764" t="str">
        <f t="shared" si="35"/>
        <v>SO</v>
      </c>
      <c r="O764" t="str">
        <f>VLOOKUP(E764,Code!$A$8:$B$11,2,FALSE)</f>
        <v>Meister</v>
      </c>
      <c r="P764" t="str">
        <f>VLOOKUP(I764,Code!$A$29:$B$33,2,TRUE)</f>
        <v>weniger als 50000</v>
      </c>
      <c r="Q764" t="str">
        <f>VLOOKUP(B764,Code!$A$2:$B$3,2,0)</f>
        <v>maennlich</v>
      </c>
    </row>
    <row r="765" spans="1:17" x14ac:dyDescent="0.25">
      <c r="A765">
        <v>1270</v>
      </c>
      <c r="B765">
        <v>1</v>
      </c>
      <c r="C765" s="1">
        <v>21079</v>
      </c>
      <c r="D765">
        <v>1</v>
      </c>
      <c r="E765">
        <v>3</v>
      </c>
      <c r="F765">
        <v>4</v>
      </c>
      <c r="G765" t="s">
        <v>15</v>
      </c>
      <c r="H765">
        <v>40</v>
      </c>
      <c r="I765">
        <v>29732</v>
      </c>
      <c r="J765">
        <v>43263</v>
      </c>
      <c r="K765" s="3">
        <f>I765*Code!$F$1</f>
        <v>32110.560000000001</v>
      </c>
      <c r="L765" s="2">
        <f t="shared" si="34"/>
        <v>15.485416666666667</v>
      </c>
      <c r="M765">
        <f t="shared" ca="1" si="33"/>
        <v>58</v>
      </c>
      <c r="N765" t="str">
        <f t="shared" si="35"/>
        <v>FI</v>
      </c>
      <c r="O765" t="str">
        <f>VLOOKUP(E765,Code!$A$8:$B$11,2,FALSE)</f>
        <v>Meister</v>
      </c>
      <c r="P765" t="str">
        <f>VLOOKUP(I765,Code!$A$29:$B$33,2,TRUE)</f>
        <v>weniger als 50000</v>
      </c>
      <c r="Q765" t="str">
        <f>VLOOKUP(B765,Code!$A$2:$B$3,2,0)</f>
        <v>maennlich</v>
      </c>
    </row>
    <row r="766" spans="1:17" x14ac:dyDescent="0.25">
      <c r="A766">
        <v>1068</v>
      </c>
      <c r="B766">
        <v>2</v>
      </c>
      <c r="C766" s="1">
        <v>26313</v>
      </c>
      <c r="D766">
        <v>1</v>
      </c>
      <c r="E766">
        <v>2</v>
      </c>
      <c r="F766">
        <v>4</v>
      </c>
      <c r="G766" t="s">
        <v>20</v>
      </c>
      <c r="H766">
        <v>39</v>
      </c>
      <c r="I766">
        <v>29728</v>
      </c>
      <c r="J766">
        <v>167229</v>
      </c>
      <c r="K766" s="3">
        <f>I766*Code!$F$1</f>
        <v>32106.240000000002</v>
      </c>
      <c r="L766" s="2">
        <f t="shared" si="34"/>
        <v>15.880341880341881</v>
      </c>
      <c r="M766">
        <f t="shared" ca="1" si="33"/>
        <v>44</v>
      </c>
      <c r="N766" t="str">
        <f t="shared" si="35"/>
        <v>IT</v>
      </c>
      <c r="O766" t="str">
        <f>VLOOKUP(E766,Code!$A$8:$B$11,2,FALSE)</f>
        <v>Fachhochschulabschluss</v>
      </c>
      <c r="P766" t="str">
        <f>VLOOKUP(I766,Code!$A$29:$B$33,2,TRUE)</f>
        <v>weniger als 50000</v>
      </c>
      <c r="Q766" t="str">
        <f>VLOOKUP(B766,Code!$A$2:$B$3,2,0)</f>
        <v>weiblich</v>
      </c>
    </row>
    <row r="767" spans="1:17" x14ac:dyDescent="0.25">
      <c r="A767">
        <v>478</v>
      </c>
      <c r="B767">
        <v>2</v>
      </c>
      <c r="C767" s="1">
        <v>22132</v>
      </c>
      <c r="D767">
        <v>1</v>
      </c>
      <c r="E767">
        <v>1</v>
      </c>
      <c r="F767">
        <v>2</v>
      </c>
      <c r="G767" t="s">
        <v>19</v>
      </c>
      <c r="H767">
        <v>22</v>
      </c>
      <c r="I767">
        <v>29724</v>
      </c>
      <c r="J767">
        <v>9026</v>
      </c>
      <c r="K767" s="3">
        <f>I767*Code!$F$1</f>
        <v>32101.920000000002</v>
      </c>
      <c r="L767" s="2">
        <f t="shared" si="34"/>
        <v>28.147727272727273</v>
      </c>
      <c r="M767">
        <f t="shared" ca="1" si="33"/>
        <v>55</v>
      </c>
      <c r="N767" t="str">
        <f t="shared" si="35"/>
        <v>FI</v>
      </c>
      <c r="O767" t="str">
        <f>VLOOKUP(E767,Code!$A$8:$B$11,2,FALSE)</f>
        <v>Hochschulabschluss</v>
      </c>
      <c r="P767" t="str">
        <f>VLOOKUP(I767,Code!$A$29:$B$33,2,TRUE)</f>
        <v>weniger als 50000</v>
      </c>
      <c r="Q767" t="str">
        <f>VLOOKUP(B767,Code!$A$2:$B$3,2,0)</f>
        <v>weiblich</v>
      </c>
    </row>
    <row r="768" spans="1:17" x14ac:dyDescent="0.25">
      <c r="A768">
        <v>1114</v>
      </c>
      <c r="B768">
        <v>2</v>
      </c>
      <c r="C768" s="1">
        <v>24777</v>
      </c>
      <c r="D768">
        <v>1</v>
      </c>
      <c r="E768">
        <v>4</v>
      </c>
      <c r="F768">
        <v>4</v>
      </c>
      <c r="G768" t="s">
        <v>9</v>
      </c>
      <c r="H768">
        <v>40</v>
      </c>
      <c r="I768">
        <v>29652</v>
      </c>
      <c r="J768">
        <v>0</v>
      </c>
      <c r="K768" s="3">
        <f>I768*Code!$F$1</f>
        <v>32024.160000000003</v>
      </c>
      <c r="L768" s="2">
        <f t="shared" si="34"/>
        <v>15.44375</v>
      </c>
      <c r="M768">
        <f t="shared" ca="1" si="33"/>
        <v>48</v>
      </c>
      <c r="N768" t="str">
        <f t="shared" si="35"/>
        <v>SO</v>
      </c>
      <c r="O768" t="str">
        <f>VLOOKUP(E768,Code!$A$8:$B$11,2,FALSE)</f>
        <v>Lehrabschluss</v>
      </c>
      <c r="P768" t="str">
        <f>VLOOKUP(I768,Code!$A$29:$B$33,2,TRUE)</f>
        <v>weniger als 50000</v>
      </c>
      <c r="Q768" t="str">
        <f>VLOOKUP(B768,Code!$A$2:$B$3,2,0)</f>
        <v>weiblich</v>
      </c>
    </row>
    <row r="769" spans="1:17" x14ac:dyDescent="0.25">
      <c r="A769">
        <v>1038</v>
      </c>
      <c r="B769">
        <v>2</v>
      </c>
      <c r="C769" s="1">
        <v>34308</v>
      </c>
      <c r="D769">
        <v>1</v>
      </c>
      <c r="E769">
        <v>3</v>
      </c>
      <c r="F769">
        <v>5</v>
      </c>
      <c r="G769" t="s">
        <v>16</v>
      </c>
      <c r="H769">
        <v>39</v>
      </c>
      <c r="I769">
        <v>29624</v>
      </c>
      <c r="J769">
        <v>780250</v>
      </c>
      <c r="K769" s="3">
        <f>I769*Code!$F$1</f>
        <v>31993.920000000002</v>
      </c>
      <c r="L769" s="2">
        <f t="shared" si="34"/>
        <v>15.824786324786325</v>
      </c>
      <c r="M769">
        <f t="shared" ca="1" si="33"/>
        <v>22</v>
      </c>
      <c r="N769" t="str">
        <f t="shared" si="35"/>
        <v>IN</v>
      </c>
      <c r="O769" t="str">
        <f>VLOOKUP(E769,Code!$A$8:$B$11,2,FALSE)</f>
        <v>Meister</v>
      </c>
      <c r="P769" t="str">
        <f>VLOOKUP(I769,Code!$A$29:$B$33,2,TRUE)</f>
        <v>weniger als 50000</v>
      </c>
      <c r="Q769" t="str">
        <f>VLOOKUP(B769,Code!$A$2:$B$3,2,0)</f>
        <v>weiblich</v>
      </c>
    </row>
    <row r="770" spans="1:17" x14ac:dyDescent="0.25">
      <c r="A770">
        <v>194</v>
      </c>
      <c r="B770">
        <v>1</v>
      </c>
      <c r="C770" s="1">
        <v>28735</v>
      </c>
      <c r="D770">
        <v>1</v>
      </c>
      <c r="E770">
        <v>3</v>
      </c>
      <c r="F770">
        <v>4</v>
      </c>
      <c r="G770" t="s">
        <v>19</v>
      </c>
      <c r="H770">
        <v>30</v>
      </c>
      <c r="I770">
        <v>29612</v>
      </c>
      <c r="J770">
        <v>0</v>
      </c>
      <c r="K770" s="3">
        <f>I770*Code!$F$1</f>
        <v>31980.960000000003</v>
      </c>
      <c r="L770" s="2">
        <f t="shared" si="34"/>
        <v>20.56388888888889</v>
      </c>
      <c r="M770">
        <f t="shared" ref="M770:M833" ca="1" si="36">ROUNDDOWN(YEARFRAC(C770,TODAY(),1),0)</f>
        <v>37</v>
      </c>
      <c r="N770" t="str">
        <f t="shared" si="35"/>
        <v>FI</v>
      </c>
      <c r="O770" t="str">
        <f>VLOOKUP(E770,Code!$A$8:$B$11,2,FALSE)</f>
        <v>Meister</v>
      </c>
      <c r="P770" t="str">
        <f>VLOOKUP(I770,Code!$A$29:$B$33,2,TRUE)</f>
        <v>weniger als 50000</v>
      </c>
      <c r="Q770" t="str">
        <f>VLOOKUP(B770,Code!$A$2:$B$3,2,0)</f>
        <v>maennlich</v>
      </c>
    </row>
    <row r="771" spans="1:17" x14ac:dyDescent="0.25">
      <c r="A771">
        <v>1274</v>
      </c>
      <c r="B771">
        <v>2</v>
      </c>
      <c r="C771" s="1">
        <v>26315</v>
      </c>
      <c r="D771">
        <v>1</v>
      </c>
      <c r="E771">
        <v>3</v>
      </c>
      <c r="F771">
        <v>4</v>
      </c>
      <c r="G771" t="s">
        <v>11</v>
      </c>
      <c r="H771">
        <v>38</v>
      </c>
      <c r="I771">
        <v>29604</v>
      </c>
      <c r="J771">
        <v>121000</v>
      </c>
      <c r="K771" s="3">
        <f>I771*Code!$F$1</f>
        <v>31972.320000000003</v>
      </c>
      <c r="L771" s="2">
        <f t="shared" ref="L771:L834" si="37">IF(H771&gt;0,I771/(12*4*H771),0)</f>
        <v>16.230263157894736</v>
      </c>
      <c r="M771">
        <f t="shared" ca="1" si="36"/>
        <v>44</v>
      </c>
      <c r="N771" t="str">
        <f t="shared" ref="N771:N834" si="38">MID(G771,2,2)</f>
        <v>IT</v>
      </c>
      <c r="O771" t="str">
        <f>VLOOKUP(E771,Code!$A$8:$B$11,2,FALSE)</f>
        <v>Meister</v>
      </c>
      <c r="P771" t="str">
        <f>VLOOKUP(I771,Code!$A$29:$B$33,2,TRUE)</f>
        <v>weniger als 50000</v>
      </c>
      <c r="Q771" t="str">
        <f>VLOOKUP(B771,Code!$A$2:$B$3,2,0)</f>
        <v>weiblich</v>
      </c>
    </row>
    <row r="772" spans="1:17" x14ac:dyDescent="0.25">
      <c r="A772">
        <v>115</v>
      </c>
      <c r="B772">
        <v>1</v>
      </c>
      <c r="C772" s="1">
        <v>21553</v>
      </c>
      <c r="D772">
        <v>1</v>
      </c>
      <c r="E772">
        <v>4</v>
      </c>
      <c r="F772">
        <v>5</v>
      </c>
      <c r="G772" t="s">
        <v>13</v>
      </c>
      <c r="H772">
        <v>55</v>
      </c>
      <c r="I772">
        <v>29564</v>
      </c>
      <c r="J772">
        <v>40400</v>
      </c>
      <c r="K772" s="3">
        <f>I772*Code!$F$1</f>
        <v>31929.120000000003</v>
      </c>
      <c r="L772" s="2">
        <f t="shared" si="37"/>
        <v>11.198484848484849</v>
      </c>
      <c r="M772">
        <f t="shared" ca="1" si="36"/>
        <v>57</v>
      </c>
      <c r="N772" t="str">
        <f t="shared" si="38"/>
        <v>IN</v>
      </c>
      <c r="O772" t="str">
        <f>VLOOKUP(E772,Code!$A$8:$B$11,2,FALSE)</f>
        <v>Lehrabschluss</v>
      </c>
      <c r="P772" t="str">
        <f>VLOOKUP(I772,Code!$A$29:$B$33,2,TRUE)</f>
        <v>weniger als 50000</v>
      </c>
      <c r="Q772" t="str">
        <f>VLOOKUP(B772,Code!$A$2:$B$3,2,0)</f>
        <v>maennlich</v>
      </c>
    </row>
    <row r="773" spans="1:17" x14ac:dyDescent="0.25">
      <c r="A773">
        <v>704</v>
      </c>
      <c r="B773">
        <v>2</v>
      </c>
      <c r="C773" s="1">
        <v>23722</v>
      </c>
      <c r="D773">
        <v>1</v>
      </c>
      <c r="E773">
        <v>4</v>
      </c>
      <c r="F773">
        <v>4</v>
      </c>
      <c r="G773" t="s">
        <v>20</v>
      </c>
      <c r="H773">
        <v>38</v>
      </c>
      <c r="I773">
        <v>29552</v>
      </c>
      <c r="J773">
        <v>20000</v>
      </c>
      <c r="K773" s="3">
        <f>I773*Code!$F$1</f>
        <v>31916.160000000003</v>
      </c>
      <c r="L773" s="2">
        <f t="shared" si="37"/>
        <v>16.201754385964911</v>
      </c>
      <c r="M773">
        <f t="shared" ca="1" si="36"/>
        <v>51</v>
      </c>
      <c r="N773" t="str">
        <f t="shared" si="38"/>
        <v>IT</v>
      </c>
      <c r="O773" t="str">
        <f>VLOOKUP(E773,Code!$A$8:$B$11,2,FALSE)</f>
        <v>Lehrabschluss</v>
      </c>
      <c r="P773" t="str">
        <f>VLOOKUP(I773,Code!$A$29:$B$33,2,TRUE)</f>
        <v>weniger als 50000</v>
      </c>
      <c r="Q773" t="str">
        <f>VLOOKUP(B773,Code!$A$2:$B$3,2,0)</f>
        <v>weiblich</v>
      </c>
    </row>
    <row r="774" spans="1:17" x14ac:dyDescent="0.25">
      <c r="A774">
        <v>719</v>
      </c>
      <c r="B774">
        <v>2</v>
      </c>
      <c r="C774" s="1">
        <v>27154</v>
      </c>
      <c r="D774">
        <v>1</v>
      </c>
      <c r="E774">
        <v>1</v>
      </c>
      <c r="F774">
        <v>4</v>
      </c>
      <c r="G774" t="s">
        <v>19</v>
      </c>
      <c r="H774">
        <v>29</v>
      </c>
      <c r="I774">
        <v>29524</v>
      </c>
      <c r="J774">
        <v>79767</v>
      </c>
      <c r="K774" s="3">
        <f>I774*Code!$F$1</f>
        <v>31885.920000000002</v>
      </c>
      <c r="L774" s="2">
        <f t="shared" si="37"/>
        <v>21.209770114942529</v>
      </c>
      <c r="M774">
        <f t="shared" ca="1" si="36"/>
        <v>41</v>
      </c>
      <c r="N774" t="str">
        <f t="shared" si="38"/>
        <v>FI</v>
      </c>
      <c r="O774" t="str">
        <f>VLOOKUP(E774,Code!$A$8:$B$11,2,FALSE)</f>
        <v>Hochschulabschluss</v>
      </c>
      <c r="P774" t="str">
        <f>VLOOKUP(I774,Code!$A$29:$B$33,2,TRUE)</f>
        <v>weniger als 50000</v>
      </c>
      <c r="Q774" t="str">
        <f>VLOOKUP(B774,Code!$A$2:$B$3,2,0)</f>
        <v>weiblich</v>
      </c>
    </row>
    <row r="775" spans="1:17" x14ac:dyDescent="0.25">
      <c r="A775">
        <v>1102</v>
      </c>
      <c r="B775">
        <v>2</v>
      </c>
      <c r="C775" s="1">
        <v>25902</v>
      </c>
      <c r="D775">
        <v>1</v>
      </c>
      <c r="E775">
        <v>1</v>
      </c>
      <c r="F775">
        <v>3</v>
      </c>
      <c r="G775" t="s">
        <v>10</v>
      </c>
      <c r="H775">
        <v>40</v>
      </c>
      <c r="I775">
        <v>29520</v>
      </c>
      <c r="J775">
        <v>76350</v>
      </c>
      <c r="K775" s="3">
        <f>I775*Code!$F$1</f>
        <v>31881.600000000002</v>
      </c>
      <c r="L775" s="2">
        <f t="shared" si="37"/>
        <v>15.375</v>
      </c>
      <c r="M775">
        <f t="shared" ca="1" si="36"/>
        <v>45</v>
      </c>
      <c r="N775" t="str">
        <f t="shared" si="38"/>
        <v>ÖF</v>
      </c>
      <c r="O775" t="str">
        <f>VLOOKUP(E775,Code!$A$8:$B$11,2,FALSE)</f>
        <v>Hochschulabschluss</v>
      </c>
      <c r="P775" t="str">
        <f>VLOOKUP(I775,Code!$A$29:$B$33,2,TRUE)</f>
        <v>weniger als 50000</v>
      </c>
      <c r="Q775" t="str">
        <f>VLOOKUP(B775,Code!$A$2:$B$3,2,0)</f>
        <v>weiblich</v>
      </c>
    </row>
    <row r="776" spans="1:17" x14ac:dyDescent="0.25">
      <c r="A776">
        <v>535</v>
      </c>
      <c r="B776">
        <v>1</v>
      </c>
      <c r="C776" s="1">
        <v>30094</v>
      </c>
      <c r="D776">
        <v>1</v>
      </c>
      <c r="E776">
        <v>1</v>
      </c>
      <c r="F776">
        <v>4</v>
      </c>
      <c r="G776" t="s">
        <v>9</v>
      </c>
      <c r="H776">
        <v>39</v>
      </c>
      <c r="I776">
        <v>29484</v>
      </c>
      <c r="J776">
        <v>254718</v>
      </c>
      <c r="K776" s="3">
        <f>I776*Code!$F$1</f>
        <v>31842.720000000001</v>
      </c>
      <c r="L776" s="2">
        <f t="shared" si="37"/>
        <v>15.75</v>
      </c>
      <c r="M776">
        <f t="shared" ca="1" si="36"/>
        <v>33</v>
      </c>
      <c r="N776" t="str">
        <f t="shared" si="38"/>
        <v>SO</v>
      </c>
      <c r="O776" t="str">
        <f>VLOOKUP(E776,Code!$A$8:$B$11,2,FALSE)</f>
        <v>Hochschulabschluss</v>
      </c>
      <c r="P776" t="str">
        <f>VLOOKUP(I776,Code!$A$29:$B$33,2,TRUE)</f>
        <v>weniger als 50000</v>
      </c>
      <c r="Q776" t="str">
        <f>VLOOKUP(B776,Code!$A$2:$B$3,2,0)</f>
        <v>maennlich</v>
      </c>
    </row>
    <row r="777" spans="1:17" x14ac:dyDescent="0.25">
      <c r="A777">
        <v>1029</v>
      </c>
      <c r="B777">
        <v>1</v>
      </c>
      <c r="C777" s="1">
        <v>27511</v>
      </c>
      <c r="D777">
        <v>1</v>
      </c>
      <c r="E777">
        <v>4</v>
      </c>
      <c r="F777">
        <v>3</v>
      </c>
      <c r="G777" t="s">
        <v>10</v>
      </c>
      <c r="H777">
        <v>40</v>
      </c>
      <c r="I777">
        <v>29480</v>
      </c>
      <c r="J777">
        <v>99622</v>
      </c>
      <c r="K777" s="3">
        <f>I777*Code!$F$1</f>
        <v>31838.400000000001</v>
      </c>
      <c r="L777" s="2">
        <f t="shared" si="37"/>
        <v>15.354166666666666</v>
      </c>
      <c r="M777">
        <f t="shared" ca="1" si="36"/>
        <v>40</v>
      </c>
      <c r="N777" t="str">
        <f t="shared" si="38"/>
        <v>ÖF</v>
      </c>
      <c r="O777" t="str">
        <f>VLOOKUP(E777,Code!$A$8:$B$11,2,FALSE)</f>
        <v>Lehrabschluss</v>
      </c>
      <c r="P777" t="str">
        <f>VLOOKUP(I777,Code!$A$29:$B$33,2,TRUE)</f>
        <v>weniger als 50000</v>
      </c>
      <c r="Q777" t="str">
        <f>VLOOKUP(B777,Code!$A$2:$B$3,2,0)</f>
        <v>maennlich</v>
      </c>
    </row>
    <row r="778" spans="1:17" x14ac:dyDescent="0.25">
      <c r="A778">
        <v>376</v>
      </c>
      <c r="B778">
        <v>1</v>
      </c>
      <c r="C778" s="1">
        <v>30289</v>
      </c>
      <c r="D778">
        <v>1</v>
      </c>
      <c r="E778">
        <v>4</v>
      </c>
      <c r="F778">
        <v>3</v>
      </c>
      <c r="G778" t="s">
        <v>10</v>
      </c>
      <c r="H778">
        <v>38</v>
      </c>
      <c r="I778">
        <v>29472</v>
      </c>
      <c r="J778">
        <v>0</v>
      </c>
      <c r="K778" s="3">
        <f>I778*Code!$F$1</f>
        <v>31829.760000000002</v>
      </c>
      <c r="L778" s="2">
        <f t="shared" si="37"/>
        <v>16.157894736842106</v>
      </c>
      <c r="M778">
        <f t="shared" ca="1" si="36"/>
        <v>33</v>
      </c>
      <c r="N778" t="str">
        <f t="shared" si="38"/>
        <v>ÖF</v>
      </c>
      <c r="O778" t="str">
        <f>VLOOKUP(E778,Code!$A$8:$B$11,2,FALSE)</f>
        <v>Lehrabschluss</v>
      </c>
      <c r="P778" t="str">
        <f>VLOOKUP(I778,Code!$A$29:$B$33,2,TRUE)</f>
        <v>weniger als 50000</v>
      </c>
      <c r="Q778" t="str">
        <f>VLOOKUP(B778,Code!$A$2:$B$3,2,0)</f>
        <v>maennlich</v>
      </c>
    </row>
    <row r="779" spans="1:17" x14ac:dyDescent="0.25">
      <c r="A779">
        <v>839</v>
      </c>
      <c r="B779">
        <v>2</v>
      </c>
      <c r="C779" s="1">
        <v>30231</v>
      </c>
      <c r="D779">
        <v>1</v>
      </c>
      <c r="E779">
        <v>2</v>
      </c>
      <c r="F779">
        <v>3</v>
      </c>
      <c r="G779" t="s">
        <v>10</v>
      </c>
      <c r="H779">
        <v>40</v>
      </c>
      <c r="I779">
        <v>29464</v>
      </c>
      <c r="J779">
        <v>44512</v>
      </c>
      <c r="K779" s="3">
        <f>I779*Code!$F$1</f>
        <v>31821.120000000003</v>
      </c>
      <c r="L779" s="2">
        <f t="shared" si="37"/>
        <v>15.345833333333333</v>
      </c>
      <c r="M779">
        <f t="shared" ca="1" si="36"/>
        <v>33</v>
      </c>
      <c r="N779" t="str">
        <f t="shared" si="38"/>
        <v>ÖF</v>
      </c>
      <c r="O779" t="str">
        <f>VLOOKUP(E779,Code!$A$8:$B$11,2,FALSE)</f>
        <v>Fachhochschulabschluss</v>
      </c>
      <c r="P779" t="str">
        <f>VLOOKUP(I779,Code!$A$29:$B$33,2,TRUE)</f>
        <v>weniger als 50000</v>
      </c>
      <c r="Q779" t="str">
        <f>VLOOKUP(B779,Code!$A$2:$B$3,2,0)</f>
        <v>weiblich</v>
      </c>
    </row>
    <row r="780" spans="1:17" x14ac:dyDescent="0.25">
      <c r="A780">
        <v>603</v>
      </c>
      <c r="B780">
        <v>1</v>
      </c>
      <c r="C780" s="1">
        <v>19899</v>
      </c>
      <c r="D780">
        <v>1</v>
      </c>
      <c r="E780">
        <v>3</v>
      </c>
      <c r="F780">
        <v>4</v>
      </c>
      <c r="G780" t="s">
        <v>21</v>
      </c>
      <c r="H780">
        <v>34</v>
      </c>
      <c r="I780">
        <v>29456</v>
      </c>
      <c r="J780">
        <v>174667</v>
      </c>
      <c r="K780" s="3">
        <f>I780*Code!$F$1</f>
        <v>31812.480000000003</v>
      </c>
      <c r="L780" s="2">
        <f t="shared" si="37"/>
        <v>18.049019607843139</v>
      </c>
      <c r="M780">
        <f t="shared" ca="1" si="36"/>
        <v>61</v>
      </c>
      <c r="N780" t="str">
        <f t="shared" si="38"/>
        <v>CO</v>
      </c>
      <c r="O780" t="str">
        <f>VLOOKUP(E780,Code!$A$8:$B$11,2,FALSE)</f>
        <v>Meister</v>
      </c>
      <c r="P780" t="str">
        <f>VLOOKUP(I780,Code!$A$29:$B$33,2,TRUE)</f>
        <v>weniger als 50000</v>
      </c>
      <c r="Q780" t="str">
        <f>VLOOKUP(B780,Code!$A$2:$B$3,2,0)</f>
        <v>maennlich</v>
      </c>
    </row>
    <row r="781" spans="1:17" x14ac:dyDescent="0.25">
      <c r="A781">
        <v>255</v>
      </c>
      <c r="B781">
        <v>1</v>
      </c>
      <c r="C781" s="1">
        <v>22297</v>
      </c>
      <c r="D781">
        <v>1</v>
      </c>
      <c r="E781">
        <v>4</v>
      </c>
      <c r="F781">
        <v>5</v>
      </c>
      <c r="G781" t="s">
        <v>13</v>
      </c>
      <c r="H781">
        <v>37</v>
      </c>
      <c r="I781">
        <v>29444</v>
      </c>
      <c r="J781">
        <v>143900</v>
      </c>
      <c r="K781" s="3">
        <f>I781*Code!$F$1</f>
        <v>31799.52</v>
      </c>
      <c r="L781" s="2">
        <f t="shared" si="37"/>
        <v>16.578828828828829</v>
      </c>
      <c r="M781">
        <f t="shared" ca="1" si="36"/>
        <v>55</v>
      </c>
      <c r="N781" t="str">
        <f t="shared" si="38"/>
        <v>IN</v>
      </c>
      <c r="O781" t="str">
        <f>VLOOKUP(E781,Code!$A$8:$B$11,2,FALSE)</f>
        <v>Lehrabschluss</v>
      </c>
      <c r="P781" t="str">
        <f>VLOOKUP(I781,Code!$A$29:$B$33,2,TRUE)</f>
        <v>weniger als 50000</v>
      </c>
      <c r="Q781" t="str">
        <f>VLOOKUP(B781,Code!$A$2:$B$3,2,0)</f>
        <v>maennlich</v>
      </c>
    </row>
    <row r="782" spans="1:17" x14ac:dyDescent="0.25">
      <c r="A782">
        <v>406</v>
      </c>
      <c r="B782">
        <v>1</v>
      </c>
      <c r="C782" s="1">
        <v>32640</v>
      </c>
      <c r="D782">
        <v>2</v>
      </c>
      <c r="E782">
        <v>4</v>
      </c>
      <c r="F782">
        <v>5</v>
      </c>
      <c r="G782" t="s">
        <v>13</v>
      </c>
      <c r="H782">
        <v>35</v>
      </c>
      <c r="I782">
        <v>29436</v>
      </c>
      <c r="J782">
        <v>-103000</v>
      </c>
      <c r="K782" s="3">
        <f>I782*Code!$F$1</f>
        <v>31790.880000000001</v>
      </c>
      <c r="L782" s="2">
        <f t="shared" si="37"/>
        <v>17.521428571428572</v>
      </c>
      <c r="M782">
        <f t="shared" ca="1" si="36"/>
        <v>26</v>
      </c>
      <c r="N782" t="str">
        <f t="shared" si="38"/>
        <v>IN</v>
      </c>
      <c r="O782" t="str">
        <f>VLOOKUP(E782,Code!$A$8:$B$11,2,FALSE)</f>
        <v>Lehrabschluss</v>
      </c>
      <c r="P782" t="str">
        <f>VLOOKUP(I782,Code!$A$29:$B$33,2,TRUE)</f>
        <v>weniger als 50000</v>
      </c>
      <c r="Q782" t="str">
        <f>VLOOKUP(B782,Code!$A$2:$B$3,2,0)</f>
        <v>maennlich</v>
      </c>
    </row>
    <row r="783" spans="1:17" x14ac:dyDescent="0.25">
      <c r="A783">
        <v>558</v>
      </c>
      <c r="B783">
        <v>2</v>
      </c>
      <c r="C783" s="1">
        <v>26250</v>
      </c>
      <c r="D783">
        <v>1</v>
      </c>
      <c r="E783">
        <v>3</v>
      </c>
      <c r="F783">
        <v>4</v>
      </c>
      <c r="G783" t="s">
        <v>14</v>
      </c>
      <c r="H783">
        <v>40</v>
      </c>
      <c r="I783">
        <v>29404</v>
      </c>
      <c r="J783">
        <v>0</v>
      </c>
      <c r="K783" s="3">
        <f>I783*Code!$F$1</f>
        <v>31756.320000000003</v>
      </c>
      <c r="L783" s="2">
        <f t="shared" si="37"/>
        <v>15.314583333333333</v>
      </c>
      <c r="M783">
        <f t="shared" ca="1" si="36"/>
        <v>44</v>
      </c>
      <c r="N783" t="str">
        <f t="shared" si="38"/>
        <v>CO</v>
      </c>
      <c r="O783" t="str">
        <f>VLOOKUP(E783,Code!$A$8:$B$11,2,FALSE)</f>
        <v>Meister</v>
      </c>
      <c r="P783" t="str">
        <f>VLOOKUP(I783,Code!$A$29:$B$33,2,TRUE)</f>
        <v>weniger als 50000</v>
      </c>
      <c r="Q783" t="str">
        <f>VLOOKUP(B783,Code!$A$2:$B$3,2,0)</f>
        <v>weiblich</v>
      </c>
    </row>
    <row r="784" spans="1:17" x14ac:dyDescent="0.25">
      <c r="A784">
        <v>437</v>
      </c>
      <c r="B784">
        <v>1</v>
      </c>
      <c r="C784" s="1">
        <v>24999</v>
      </c>
      <c r="D784">
        <v>1</v>
      </c>
      <c r="E784">
        <v>4</v>
      </c>
      <c r="F784">
        <v>4</v>
      </c>
      <c r="G784" t="s">
        <v>9</v>
      </c>
      <c r="H784">
        <v>39</v>
      </c>
      <c r="I784">
        <v>29352</v>
      </c>
      <c r="J784">
        <v>19433</v>
      </c>
      <c r="K784" s="3">
        <f>I784*Code!$F$1</f>
        <v>31700.160000000003</v>
      </c>
      <c r="L784" s="2">
        <f t="shared" si="37"/>
        <v>15.679487179487179</v>
      </c>
      <c r="M784">
        <f t="shared" ca="1" si="36"/>
        <v>47</v>
      </c>
      <c r="N784" t="str">
        <f t="shared" si="38"/>
        <v>SO</v>
      </c>
      <c r="O784" t="str">
        <f>VLOOKUP(E784,Code!$A$8:$B$11,2,FALSE)</f>
        <v>Lehrabschluss</v>
      </c>
      <c r="P784" t="str">
        <f>VLOOKUP(I784,Code!$A$29:$B$33,2,TRUE)</f>
        <v>weniger als 50000</v>
      </c>
      <c r="Q784" t="str">
        <f>VLOOKUP(B784,Code!$A$2:$B$3,2,0)</f>
        <v>maennlich</v>
      </c>
    </row>
    <row r="785" spans="1:17" x14ac:dyDescent="0.25">
      <c r="A785">
        <v>463</v>
      </c>
      <c r="B785">
        <v>1</v>
      </c>
      <c r="C785" s="1">
        <v>29215</v>
      </c>
      <c r="D785">
        <v>1</v>
      </c>
      <c r="E785">
        <v>4</v>
      </c>
      <c r="F785">
        <v>5</v>
      </c>
      <c r="G785" t="s">
        <v>13</v>
      </c>
      <c r="H785">
        <v>35</v>
      </c>
      <c r="I785">
        <v>29316</v>
      </c>
      <c r="J785">
        <v>55600</v>
      </c>
      <c r="K785" s="3">
        <f>I785*Code!$F$1</f>
        <v>31661.280000000002</v>
      </c>
      <c r="L785" s="2">
        <f t="shared" si="37"/>
        <v>17.45</v>
      </c>
      <c r="M785">
        <f t="shared" ca="1" si="36"/>
        <v>36</v>
      </c>
      <c r="N785" t="str">
        <f t="shared" si="38"/>
        <v>IN</v>
      </c>
      <c r="O785" t="str">
        <f>VLOOKUP(E785,Code!$A$8:$B$11,2,FALSE)</f>
        <v>Lehrabschluss</v>
      </c>
      <c r="P785" t="str">
        <f>VLOOKUP(I785,Code!$A$29:$B$33,2,TRUE)</f>
        <v>weniger als 50000</v>
      </c>
      <c r="Q785" t="str">
        <f>VLOOKUP(B785,Code!$A$2:$B$3,2,0)</f>
        <v>maennlich</v>
      </c>
    </row>
    <row r="786" spans="1:17" x14ac:dyDescent="0.25">
      <c r="A786">
        <v>1296</v>
      </c>
      <c r="B786">
        <v>2</v>
      </c>
      <c r="C786" s="1">
        <v>21750</v>
      </c>
      <c r="D786">
        <v>1</v>
      </c>
      <c r="E786">
        <v>3</v>
      </c>
      <c r="F786">
        <v>4</v>
      </c>
      <c r="G786" t="s">
        <v>9</v>
      </c>
      <c r="H786">
        <v>32</v>
      </c>
      <c r="I786">
        <v>29304</v>
      </c>
      <c r="J786">
        <v>107381</v>
      </c>
      <c r="K786" s="3">
        <f>I786*Code!$F$1</f>
        <v>31648.320000000003</v>
      </c>
      <c r="L786" s="2">
        <f t="shared" si="37"/>
        <v>19.078125</v>
      </c>
      <c r="M786">
        <f t="shared" ca="1" si="36"/>
        <v>56</v>
      </c>
      <c r="N786" t="str">
        <f t="shared" si="38"/>
        <v>SO</v>
      </c>
      <c r="O786" t="str">
        <f>VLOOKUP(E786,Code!$A$8:$B$11,2,FALSE)</f>
        <v>Meister</v>
      </c>
      <c r="P786" t="str">
        <f>VLOOKUP(I786,Code!$A$29:$B$33,2,TRUE)</f>
        <v>weniger als 50000</v>
      </c>
      <c r="Q786" t="str">
        <f>VLOOKUP(B786,Code!$A$2:$B$3,2,0)</f>
        <v>weiblich</v>
      </c>
    </row>
    <row r="787" spans="1:17" x14ac:dyDescent="0.25">
      <c r="A787">
        <v>186</v>
      </c>
      <c r="B787">
        <v>1</v>
      </c>
      <c r="C787" s="1">
        <v>26827</v>
      </c>
      <c r="D787">
        <v>1</v>
      </c>
      <c r="E787">
        <v>3</v>
      </c>
      <c r="F787">
        <v>5</v>
      </c>
      <c r="G787" t="s">
        <v>16</v>
      </c>
      <c r="H787">
        <v>37</v>
      </c>
      <c r="I787">
        <v>29232</v>
      </c>
      <c r="J787">
        <v>212</v>
      </c>
      <c r="K787" s="3">
        <f>I787*Code!$F$1</f>
        <v>31570.560000000001</v>
      </c>
      <c r="L787" s="2">
        <f t="shared" si="37"/>
        <v>16.45945945945946</v>
      </c>
      <c r="M787">
        <f t="shared" ca="1" si="36"/>
        <v>42</v>
      </c>
      <c r="N787" t="str">
        <f t="shared" si="38"/>
        <v>IN</v>
      </c>
      <c r="O787" t="str">
        <f>VLOOKUP(E787,Code!$A$8:$B$11,2,FALSE)</f>
        <v>Meister</v>
      </c>
      <c r="P787" t="str">
        <f>VLOOKUP(I787,Code!$A$29:$B$33,2,TRUE)</f>
        <v>weniger als 50000</v>
      </c>
      <c r="Q787" t="str">
        <f>VLOOKUP(B787,Code!$A$2:$B$3,2,0)</f>
        <v>maennlich</v>
      </c>
    </row>
    <row r="788" spans="1:17" x14ac:dyDescent="0.25">
      <c r="A788">
        <v>449</v>
      </c>
      <c r="B788">
        <v>1</v>
      </c>
      <c r="C788" s="1">
        <v>27429</v>
      </c>
      <c r="D788">
        <v>1</v>
      </c>
      <c r="E788">
        <v>1</v>
      </c>
      <c r="F788">
        <v>5</v>
      </c>
      <c r="G788" t="s">
        <v>16</v>
      </c>
      <c r="H788">
        <v>40</v>
      </c>
      <c r="I788">
        <v>29228</v>
      </c>
      <c r="J788">
        <v>5000</v>
      </c>
      <c r="K788" s="3">
        <f>I788*Code!$F$1</f>
        <v>31566.240000000002</v>
      </c>
      <c r="L788" s="2">
        <f t="shared" si="37"/>
        <v>15.222916666666666</v>
      </c>
      <c r="M788">
        <f t="shared" ca="1" si="36"/>
        <v>41</v>
      </c>
      <c r="N788" t="str">
        <f t="shared" si="38"/>
        <v>IN</v>
      </c>
      <c r="O788" t="str">
        <f>VLOOKUP(E788,Code!$A$8:$B$11,2,FALSE)</f>
        <v>Hochschulabschluss</v>
      </c>
      <c r="P788" t="str">
        <f>VLOOKUP(I788,Code!$A$29:$B$33,2,TRUE)</f>
        <v>weniger als 50000</v>
      </c>
      <c r="Q788" t="str">
        <f>VLOOKUP(B788,Code!$A$2:$B$3,2,0)</f>
        <v>maennlich</v>
      </c>
    </row>
    <row r="789" spans="1:17" x14ac:dyDescent="0.25">
      <c r="A789">
        <v>1246</v>
      </c>
      <c r="B789">
        <v>2</v>
      </c>
      <c r="C789" s="1">
        <v>21011</v>
      </c>
      <c r="D789">
        <v>1</v>
      </c>
      <c r="E789">
        <v>3</v>
      </c>
      <c r="F789">
        <v>4</v>
      </c>
      <c r="G789" t="s">
        <v>9</v>
      </c>
      <c r="H789">
        <v>39</v>
      </c>
      <c r="I789">
        <v>29228</v>
      </c>
      <c r="J789">
        <v>51561</v>
      </c>
      <c r="K789" s="3">
        <f>I789*Code!$F$1</f>
        <v>31566.240000000002</v>
      </c>
      <c r="L789" s="2">
        <f t="shared" si="37"/>
        <v>15.613247863247864</v>
      </c>
      <c r="M789">
        <f t="shared" ca="1" si="36"/>
        <v>58</v>
      </c>
      <c r="N789" t="str">
        <f t="shared" si="38"/>
        <v>SO</v>
      </c>
      <c r="O789" t="str">
        <f>VLOOKUP(E789,Code!$A$8:$B$11,2,FALSE)</f>
        <v>Meister</v>
      </c>
      <c r="P789" t="str">
        <f>VLOOKUP(I789,Code!$A$29:$B$33,2,TRUE)</f>
        <v>weniger als 50000</v>
      </c>
      <c r="Q789" t="str">
        <f>VLOOKUP(B789,Code!$A$2:$B$3,2,0)</f>
        <v>weiblich</v>
      </c>
    </row>
    <row r="790" spans="1:17" x14ac:dyDescent="0.25">
      <c r="A790">
        <v>405</v>
      </c>
      <c r="B790">
        <v>1</v>
      </c>
      <c r="C790" s="1">
        <v>26936</v>
      </c>
      <c r="D790">
        <v>1</v>
      </c>
      <c r="E790">
        <v>2</v>
      </c>
      <c r="F790">
        <v>5</v>
      </c>
      <c r="G790" t="s">
        <v>16</v>
      </c>
      <c r="H790">
        <v>40</v>
      </c>
      <c r="I790">
        <v>29204</v>
      </c>
      <c r="J790">
        <v>6626</v>
      </c>
      <c r="K790" s="3">
        <f>I790*Code!$F$1</f>
        <v>31540.320000000003</v>
      </c>
      <c r="L790" s="2">
        <f t="shared" si="37"/>
        <v>15.210416666666667</v>
      </c>
      <c r="M790">
        <f t="shared" ca="1" si="36"/>
        <v>42</v>
      </c>
      <c r="N790" t="str">
        <f t="shared" si="38"/>
        <v>IN</v>
      </c>
      <c r="O790" t="str">
        <f>VLOOKUP(E790,Code!$A$8:$B$11,2,FALSE)</f>
        <v>Fachhochschulabschluss</v>
      </c>
      <c r="P790" t="str">
        <f>VLOOKUP(I790,Code!$A$29:$B$33,2,TRUE)</f>
        <v>weniger als 50000</v>
      </c>
      <c r="Q790" t="str">
        <f>VLOOKUP(B790,Code!$A$2:$B$3,2,0)</f>
        <v>maennlich</v>
      </c>
    </row>
    <row r="791" spans="1:17" x14ac:dyDescent="0.25">
      <c r="A791">
        <v>709</v>
      </c>
      <c r="B791">
        <v>2</v>
      </c>
      <c r="C791" s="1">
        <v>21019</v>
      </c>
      <c r="D791">
        <v>2</v>
      </c>
      <c r="E791">
        <v>3</v>
      </c>
      <c r="F791">
        <v>5</v>
      </c>
      <c r="G791" t="s">
        <v>13</v>
      </c>
      <c r="H791">
        <v>39</v>
      </c>
      <c r="I791">
        <v>29176</v>
      </c>
      <c r="J791">
        <v>69748</v>
      </c>
      <c r="K791" s="3">
        <f>I791*Code!$F$1</f>
        <v>31510.080000000002</v>
      </c>
      <c r="L791" s="2">
        <f t="shared" si="37"/>
        <v>15.585470085470085</v>
      </c>
      <c r="M791">
        <f t="shared" ca="1" si="36"/>
        <v>58</v>
      </c>
      <c r="N791" t="str">
        <f t="shared" si="38"/>
        <v>IN</v>
      </c>
      <c r="O791" t="str">
        <f>VLOOKUP(E791,Code!$A$8:$B$11,2,FALSE)</f>
        <v>Meister</v>
      </c>
      <c r="P791" t="str">
        <f>VLOOKUP(I791,Code!$A$29:$B$33,2,TRUE)</f>
        <v>weniger als 50000</v>
      </c>
      <c r="Q791" t="str">
        <f>VLOOKUP(B791,Code!$A$2:$B$3,2,0)</f>
        <v>weiblich</v>
      </c>
    </row>
    <row r="792" spans="1:17" x14ac:dyDescent="0.25">
      <c r="A792">
        <v>1132</v>
      </c>
      <c r="B792">
        <v>2</v>
      </c>
      <c r="C792" s="1">
        <v>22626</v>
      </c>
      <c r="D792">
        <v>1</v>
      </c>
      <c r="E792">
        <v>4</v>
      </c>
      <c r="F792">
        <v>5</v>
      </c>
      <c r="G792" t="s">
        <v>16</v>
      </c>
      <c r="H792">
        <v>35</v>
      </c>
      <c r="I792">
        <v>29172</v>
      </c>
      <c r="J792">
        <v>37700</v>
      </c>
      <c r="K792" s="3">
        <f>I792*Code!$F$1</f>
        <v>31505.760000000002</v>
      </c>
      <c r="L792" s="2">
        <f t="shared" si="37"/>
        <v>17.364285714285714</v>
      </c>
      <c r="M792">
        <f t="shared" ca="1" si="36"/>
        <v>54</v>
      </c>
      <c r="N792" t="str">
        <f t="shared" si="38"/>
        <v>IN</v>
      </c>
      <c r="O792" t="str">
        <f>VLOOKUP(E792,Code!$A$8:$B$11,2,FALSE)</f>
        <v>Lehrabschluss</v>
      </c>
      <c r="P792" t="str">
        <f>VLOOKUP(I792,Code!$A$29:$B$33,2,TRUE)</f>
        <v>weniger als 50000</v>
      </c>
      <c r="Q792" t="str">
        <f>VLOOKUP(B792,Code!$A$2:$B$3,2,0)</f>
        <v>weiblich</v>
      </c>
    </row>
    <row r="793" spans="1:17" x14ac:dyDescent="0.25">
      <c r="A793">
        <v>421</v>
      </c>
      <c r="B793">
        <v>2</v>
      </c>
      <c r="C793" s="1">
        <v>29123</v>
      </c>
      <c r="D793">
        <v>1</v>
      </c>
      <c r="E793">
        <v>4</v>
      </c>
      <c r="F793">
        <v>4</v>
      </c>
      <c r="G793" t="s">
        <v>20</v>
      </c>
      <c r="H793">
        <v>25</v>
      </c>
      <c r="I793">
        <v>29168</v>
      </c>
      <c r="J793">
        <v>114700</v>
      </c>
      <c r="K793" s="3">
        <f>I793*Code!$F$1</f>
        <v>31501.440000000002</v>
      </c>
      <c r="L793" s="2">
        <f t="shared" si="37"/>
        <v>24.306666666666668</v>
      </c>
      <c r="M793">
        <f t="shared" ca="1" si="36"/>
        <v>36</v>
      </c>
      <c r="N793" t="str">
        <f t="shared" si="38"/>
        <v>IT</v>
      </c>
      <c r="O793" t="str">
        <f>VLOOKUP(E793,Code!$A$8:$B$11,2,FALSE)</f>
        <v>Lehrabschluss</v>
      </c>
      <c r="P793" t="str">
        <f>VLOOKUP(I793,Code!$A$29:$B$33,2,TRUE)</f>
        <v>weniger als 50000</v>
      </c>
      <c r="Q793" t="str">
        <f>VLOOKUP(B793,Code!$A$2:$B$3,2,0)</f>
        <v>weiblich</v>
      </c>
    </row>
    <row r="794" spans="1:17" x14ac:dyDescent="0.25">
      <c r="A794">
        <v>1076</v>
      </c>
      <c r="B794">
        <v>2</v>
      </c>
      <c r="C794" s="1">
        <v>25069</v>
      </c>
      <c r="D794">
        <v>1</v>
      </c>
      <c r="E794">
        <v>3</v>
      </c>
      <c r="F794">
        <v>4</v>
      </c>
      <c r="G794" t="s">
        <v>9</v>
      </c>
      <c r="H794">
        <v>35</v>
      </c>
      <c r="I794">
        <v>29156</v>
      </c>
      <c r="J794">
        <v>21500</v>
      </c>
      <c r="K794" s="3">
        <f>I794*Code!$F$1</f>
        <v>31488.480000000003</v>
      </c>
      <c r="L794" s="2">
        <f t="shared" si="37"/>
        <v>17.354761904761904</v>
      </c>
      <c r="M794">
        <f t="shared" ca="1" si="36"/>
        <v>47</v>
      </c>
      <c r="N794" t="str">
        <f t="shared" si="38"/>
        <v>SO</v>
      </c>
      <c r="O794" t="str">
        <f>VLOOKUP(E794,Code!$A$8:$B$11,2,FALSE)</f>
        <v>Meister</v>
      </c>
      <c r="P794" t="str">
        <f>VLOOKUP(I794,Code!$A$29:$B$33,2,TRUE)</f>
        <v>weniger als 50000</v>
      </c>
      <c r="Q794" t="str">
        <f>VLOOKUP(B794,Code!$A$2:$B$3,2,0)</f>
        <v>weiblich</v>
      </c>
    </row>
    <row r="795" spans="1:17" x14ac:dyDescent="0.25">
      <c r="A795">
        <v>1289</v>
      </c>
      <c r="B795">
        <v>1</v>
      </c>
      <c r="C795" s="1">
        <v>32011</v>
      </c>
      <c r="D795">
        <v>1</v>
      </c>
      <c r="E795">
        <v>1</v>
      </c>
      <c r="F795">
        <v>4</v>
      </c>
      <c r="G795" t="s">
        <v>9</v>
      </c>
      <c r="H795">
        <v>38</v>
      </c>
      <c r="I795">
        <v>29156</v>
      </c>
      <c r="J795">
        <v>475</v>
      </c>
      <c r="K795" s="3">
        <f>I795*Code!$F$1</f>
        <v>31488.480000000003</v>
      </c>
      <c r="L795" s="2">
        <f t="shared" si="37"/>
        <v>15.984649122807017</v>
      </c>
      <c r="M795">
        <f t="shared" ca="1" si="36"/>
        <v>28</v>
      </c>
      <c r="N795" t="str">
        <f t="shared" si="38"/>
        <v>SO</v>
      </c>
      <c r="O795" t="str">
        <f>VLOOKUP(E795,Code!$A$8:$B$11,2,FALSE)</f>
        <v>Hochschulabschluss</v>
      </c>
      <c r="P795" t="str">
        <f>VLOOKUP(I795,Code!$A$29:$B$33,2,TRUE)</f>
        <v>weniger als 50000</v>
      </c>
      <c r="Q795" t="str">
        <f>VLOOKUP(B795,Code!$A$2:$B$3,2,0)</f>
        <v>maennlich</v>
      </c>
    </row>
    <row r="796" spans="1:17" x14ac:dyDescent="0.25">
      <c r="A796">
        <v>1279</v>
      </c>
      <c r="B796">
        <v>2</v>
      </c>
      <c r="C796" s="1">
        <v>27228</v>
      </c>
      <c r="D796">
        <v>1</v>
      </c>
      <c r="E796">
        <v>2</v>
      </c>
      <c r="F796">
        <v>4</v>
      </c>
      <c r="G796" t="s">
        <v>14</v>
      </c>
      <c r="H796">
        <v>40</v>
      </c>
      <c r="I796">
        <v>29140</v>
      </c>
      <c r="J796">
        <v>61000</v>
      </c>
      <c r="K796" s="3">
        <f>I796*Code!$F$1</f>
        <v>31471.200000000001</v>
      </c>
      <c r="L796" s="2">
        <f t="shared" si="37"/>
        <v>15.177083333333334</v>
      </c>
      <c r="M796">
        <f t="shared" ca="1" si="36"/>
        <v>41</v>
      </c>
      <c r="N796" t="str">
        <f t="shared" si="38"/>
        <v>CO</v>
      </c>
      <c r="O796" t="str">
        <f>VLOOKUP(E796,Code!$A$8:$B$11,2,FALSE)</f>
        <v>Fachhochschulabschluss</v>
      </c>
      <c r="P796" t="str">
        <f>VLOOKUP(I796,Code!$A$29:$B$33,2,TRUE)</f>
        <v>weniger als 50000</v>
      </c>
      <c r="Q796" t="str">
        <f>VLOOKUP(B796,Code!$A$2:$B$3,2,0)</f>
        <v>weiblich</v>
      </c>
    </row>
    <row r="797" spans="1:17" x14ac:dyDescent="0.25">
      <c r="A797">
        <v>494</v>
      </c>
      <c r="B797">
        <v>1</v>
      </c>
      <c r="C797" s="1">
        <v>32091</v>
      </c>
      <c r="D797">
        <v>1</v>
      </c>
      <c r="E797">
        <v>1</v>
      </c>
      <c r="F797">
        <v>4</v>
      </c>
      <c r="G797" t="s">
        <v>21</v>
      </c>
      <c r="H797">
        <v>39</v>
      </c>
      <c r="I797">
        <v>29112</v>
      </c>
      <c r="J797">
        <v>9316</v>
      </c>
      <c r="K797" s="3">
        <f>I797*Code!$F$1</f>
        <v>31440.960000000003</v>
      </c>
      <c r="L797" s="2">
        <f t="shared" si="37"/>
        <v>15.551282051282051</v>
      </c>
      <c r="M797">
        <f t="shared" ca="1" si="36"/>
        <v>28</v>
      </c>
      <c r="N797" t="str">
        <f t="shared" si="38"/>
        <v>CO</v>
      </c>
      <c r="O797" t="str">
        <f>VLOOKUP(E797,Code!$A$8:$B$11,2,FALSE)</f>
        <v>Hochschulabschluss</v>
      </c>
      <c r="P797" t="str">
        <f>VLOOKUP(I797,Code!$A$29:$B$33,2,TRUE)</f>
        <v>weniger als 50000</v>
      </c>
      <c r="Q797" t="str">
        <f>VLOOKUP(B797,Code!$A$2:$B$3,2,0)</f>
        <v>maennlich</v>
      </c>
    </row>
    <row r="798" spans="1:17" x14ac:dyDescent="0.25">
      <c r="A798">
        <v>1127</v>
      </c>
      <c r="B798">
        <v>1</v>
      </c>
      <c r="C798" s="1">
        <v>33355</v>
      </c>
      <c r="D798">
        <v>1</v>
      </c>
      <c r="E798">
        <v>4</v>
      </c>
      <c r="F798">
        <v>2</v>
      </c>
      <c r="G798" t="s">
        <v>11</v>
      </c>
      <c r="H798">
        <v>40</v>
      </c>
      <c r="I798">
        <v>29044</v>
      </c>
      <c r="J798">
        <v>6000</v>
      </c>
      <c r="K798" s="3">
        <f>I798*Code!$F$1</f>
        <v>31367.52</v>
      </c>
      <c r="L798" s="2">
        <f t="shared" si="37"/>
        <v>15.127083333333333</v>
      </c>
      <c r="M798">
        <f t="shared" ca="1" si="36"/>
        <v>24</v>
      </c>
      <c r="N798" t="str">
        <f t="shared" si="38"/>
        <v>IT</v>
      </c>
      <c r="O798" t="str">
        <f>VLOOKUP(E798,Code!$A$8:$B$11,2,FALSE)</f>
        <v>Lehrabschluss</v>
      </c>
      <c r="P798" t="str">
        <f>VLOOKUP(I798,Code!$A$29:$B$33,2,TRUE)</f>
        <v>weniger als 50000</v>
      </c>
      <c r="Q798" t="str">
        <f>VLOOKUP(B798,Code!$A$2:$B$3,2,0)</f>
        <v>maennlich</v>
      </c>
    </row>
    <row r="799" spans="1:17" x14ac:dyDescent="0.25">
      <c r="A799">
        <v>630</v>
      </c>
      <c r="B799">
        <v>1</v>
      </c>
      <c r="C799" s="1">
        <v>21993</v>
      </c>
      <c r="D799">
        <v>1</v>
      </c>
      <c r="E799">
        <v>3</v>
      </c>
      <c r="F799">
        <v>5</v>
      </c>
      <c r="G799" t="s">
        <v>13</v>
      </c>
      <c r="H799">
        <v>0</v>
      </c>
      <c r="I799">
        <v>29024</v>
      </c>
      <c r="J799">
        <v>3500</v>
      </c>
      <c r="K799" s="3">
        <f>I799*Code!$F$1</f>
        <v>31345.920000000002</v>
      </c>
      <c r="L799" s="2">
        <f t="shared" si="37"/>
        <v>0</v>
      </c>
      <c r="M799">
        <f t="shared" ca="1" si="36"/>
        <v>55</v>
      </c>
      <c r="N799" t="str">
        <f t="shared" si="38"/>
        <v>IN</v>
      </c>
      <c r="O799" t="str">
        <f>VLOOKUP(E799,Code!$A$8:$B$11,2,FALSE)</f>
        <v>Meister</v>
      </c>
      <c r="P799" t="str">
        <f>VLOOKUP(I799,Code!$A$29:$B$33,2,TRUE)</f>
        <v>weniger als 50000</v>
      </c>
      <c r="Q799" t="str">
        <f>VLOOKUP(B799,Code!$A$2:$B$3,2,0)</f>
        <v>maennlich</v>
      </c>
    </row>
    <row r="800" spans="1:17" x14ac:dyDescent="0.25">
      <c r="A800">
        <v>425</v>
      </c>
      <c r="B800">
        <v>1</v>
      </c>
      <c r="C800" s="1">
        <v>19839</v>
      </c>
      <c r="D800">
        <v>1</v>
      </c>
      <c r="E800">
        <v>4</v>
      </c>
      <c r="F800">
        <v>4</v>
      </c>
      <c r="G800" t="s">
        <v>15</v>
      </c>
      <c r="H800">
        <v>40</v>
      </c>
      <c r="I800">
        <v>29016</v>
      </c>
      <c r="J800">
        <v>105000</v>
      </c>
      <c r="K800" s="3">
        <f>I800*Code!$F$1</f>
        <v>31337.280000000002</v>
      </c>
      <c r="L800" s="2">
        <f t="shared" si="37"/>
        <v>15.112500000000001</v>
      </c>
      <c r="M800">
        <f t="shared" ca="1" si="36"/>
        <v>61</v>
      </c>
      <c r="N800" t="str">
        <f t="shared" si="38"/>
        <v>FI</v>
      </c>
      <c r="O800" t="str">
        <f>VLOOKUP(E800,Code!$A$8:$B$11,2,FALSE)</f>
        <v>Lehrabschluss</v>
      </c>
      <c r="P800" t="str">
        <f>VLOOKUP(I800,Code!$A$29:$B$33,2,TRUE)</f>
        <v>weniger als 50000</v>
      </c>
      <c r="Q800" t="str">
        <f>VLOOKUP(B800,Code!$A$2:$B$3,2,0)</f>
        <v>maennlich</v>
      </c>
    </row>
    <row r="801" spans="1:17" x14ac:dyDescent="0.25">
      <c r="A801">
        <v>883</v>
      </c>
      <c r="B801">
        <v>2</v>
      </c>
      <c r="C801" s="1">
        <v>33998</v>
      </c>
      <c r="D801">
        <v>1</v>
      </c>
      <c r="E801">
        <v>3</v>
      </c>
      <c r="F801">
        <v>4</v>
      </c>
      <c r="G801" t="s">
        <v>19</v>
      </c>
      <c r="H801">
        <v>39</v>
      </c>
      <c r="I801">
        <v>28984</v>
      </c>
      <c r="J801">
        <v>716705</v>
      </c>
      <c r="K801" s="3">
        <f>I801*Code!$F$1</f>
        <v>31302.720000000001</v>
      </c>
      <c r="L801" s="2">
        <f t="shared" si="37"/>
        <v>15.482905982905983</v>
      </c>
      <c r="M801">
        <f t="shared" ca="1" si="36"/>
        <v>23</v>
      </c>
      <c r="N801" t="str">
        <f t="shared" si="38"/>
        <v>FI</v>
      </c>
      <c r="O801" t="str">
        <f>VLOOKUP(E801,Code!$A$8:$B$11,2,FALSE)</f>
        <v>Meister</v>
      </c>
      <c r="P801" t="str">
        <f>VLOOKUP(I801,Code!$A$29:$B$33,2,TRUE)</f>
        <v>weniger als 50000</v>
      </c>
      <c r="Q801" t="str">
        <f>VLOOKUP(B801,Code!$A$2:$B$3,2,0)</f>
        <v>weiblich</v>
      </c>
    </row>
    <row r="802" spans="1:17" x14ac:dyDescent="0.25">
      <c r="A802">
        <v>420</v>
      </c>
      <c r="B802">
        <v>1</v>
      </c>
      <c r="C802" s="1">
        <v>28997</v>
      </c>
      <c r="D802">
        <v>1</v>
      </c>
      <c r="E802">
        <v>3</v>
      </c>
      <c r="F802">
        <v>5</v>
      </c>
      <c r="G802" t="s">
        <v>16</v>
      </c>
      <c r="H802">
        <v>35</v>
      </c>
      <c r="I802">
        <v>28976</v>
      </c>
      <c r="J802">
        <v>95894</v>
      </c>
      <c r="K802" s="3">
        <f>I802*Code!$F$1</f>
        <v>31294.080000000002</v>
      </c>
      <c r="L802" s="2">
        <f t="shared" si="37"/>
        <v>17.247619047619047</v>
      </c>
      <c r="M802">
        <f t="shared" ca="1" si="36"/>
        <v>36</v>
      </c>
      <c r="N802" t="str">
        <f t="shared" si="38"/>
        <v>IN</v>
      </c>
      <c r="O802" t="str">
        <f>VLOOKUP(E802,Code!$A$8:$B$11,2,FALSE)</f>
        <v>Meister</v>
      </c>
      <c r="P802" t="str">
        <f>VLOOKUP(I802,Code!$A$29:$B$33,2,TRUE)</f>
        <v>weniger als 50000</v>
      </c>
      <c r="Q802" t="str">
        <f>VLOOKUP(B802,Code!$A$2:$B$3,2,0)</f>
        <v>maennlich</v>
      </c>
    </row>
    <row r="803" spans="1:17" x14ac:dyDescent="0.25">
      <c r="A803">
        <v>511</v>
      </c>
      <c r="B803">
        <v>1</v>
      </c>
      <c r="C803" s="1">
        <v>26294</v>
      </c>
      <c r="D803">
        <v>1</v>
      </c>
      <c r="E803">
        <v>3</v>
      </c>
      <c r="F803">
        <v>4</v>
      </c>
      <c r="G803" t="s">
        <v>19</v>
      </c>
      <c r="H803">
        <v>37</v>
      </c>
      <c r="I803">
        <v>28924</v>
      </c>
      <c r="J803">
        <v>6000</v>
      </c>
      <c r="K803" s="3">
        <f>I803*Code!$F$1</f>
        <v>31237.920000000002</v>
      </c>
      <c r="L803" s="2">
        <f t="shared" si="37"/>
        <v>16.286036036036037</v>
      </c>
      <c r="M803">
        <f t="shared" ca="1" si="36"/>
        <v>44</v>
      </c>
      <c r="N803" t="str">
        <f t="shared" si="38"/>
        <v>FI</v>
      </c>
      <c r="O803" t="str">
        <f>VLOOKUP(E803,Code!$A$8:$B$11,2,FALSE)</f>
        <v>Meister</v>
      </c>
      <c r="P803" t="str">
        <f>VLOOKUP(I803,Code!$A$29:$B$33,2,TRUE)</f>
        <v>weniger als 50000</v>
      </c>
      <c r="Q803" t="str">
        <f>VLOOKUP(B803,Code!$A$2:$B$3,2,0)</f>
        <v>maennlich</v>
      </c>
    </row>
    <row r="804" spans="1:17" x14ac:dyDescent="0.25">
      <c r="A804">
        <v>963</v>
      </c>
      <c r="B804">
        <v>1</v>
      </c>
      <c r="C804" s="1">
        <v>32381</v>
      </c>
      <c r="D804">
        <v>1</v>
      </c>
      <c r="E804">
        <v>4</v>
      </c>
      <c r="F804">
        <v>4</v>
      </c>
      <c r="G804" t="s">
        <v>14</v>
      </c>
      <c r="H804">
        <v>35</v>
      </c>
      <c r="I804">
        <v>28872</v>
      </c>
      <c r="J804">
        <v>9604</v>
      </c>
      <c r="K804" s="3">
        <f>I804*Code!$F$1</f>
        <v>31181.760000000002</v>
      </c>
      <c r="L804" s="2">
        <f t="shared" si="37"/>
        <v>17.185714285714287</v>
      </c>
      <c r="M804">
        <f t="shared" ca="1" si="36"/>
        <v>27</v>
      </c>
      <c r="N804" t="str">
        <f t="shared" si="38"/>
        <v>CO</v>
      </c>
      <c r="O804" t="str">
        <f>VLOOKUP(E804,Code!$A$8:$B$11,2,FALSE)</f>
        <v>Lehrabschluss</v>
      </c>
      <c r="P804" t="str">
        <f>VLOOKUP(I804,Code!$A$29:$B$33,2,TRUE)</f>
        <v>weniger als 50000</v>
      </c>
      <c r="Q804" t="str">
        <f>VLOOKUP(B804,Code!$A$2:$B$3,2,0)</f>
        <v>maennlich</v>
      </c>
    </row>
    <row r="805" spans="1:17" x14ac:dyDescent="0.25">
      <c r="A805">
        <v>492</v>
      </c>
      <c r="B805">
        <v>1</v>
      </c>
      <c r="C805" s="1">
        <v>20321</v>
      </c>
      <c r="D805">
        <v>1</v>
      </c>
      <c r="E805">
        <v>3</v>
      </c>
      <c r="F805">
        <v>4</v>
      </c>
      <c r="G805" t="s">
        <v>21</v>
      </c>
      <c r="H805">
        <v>15</v>
      </c>
      <c r="I805">
        <v>28808</v>
      </c>
      <c r="J805">
        <v>236200</v>
      </c>
      <c r="K805" s="3">
        <f>I805*Code!$F$1</f>
        <v>31112.640000000003</v>
      </c>
      <c r="L805" s="2">
        <f t="shared" si="37"/>
        <v>40.011111111111113</v>
      </c>
      <c r="M805">
        <f t="shared" ca="1" si="36"/>
        <v>60</v>
      </c>
      <c r="N805" t="str">
        <f t="shared" si="38"/>
        <v>CO</v>
      </c>
      <c r="O805" t="str">
        <f>VLOOKUP(E805,Code!$A$8:$B$11,2,FALSE)</f>
        <v>Meister</v>
      </c>
      <c r="P805" t="str">
        <f>VLOOKUP(I805,Code!$A$29:$B$33,2,TRUE)</f>
        <v>weniger als 50000</v>
      </c>
      <c r="Q805" t="str">
        <f>VLOOKUP(B805,Code!$A$2:$B$3,2,0)</f>
        <v>maennlich</v>
      </c>
    </row>
    <row r="806" spans="1:17" x14ac:dyDescent="0.25">
      <c r="A806">
        <v>372</v>
      </c>
      <c r="B806">
        <v>2</v>
      </c>
      <c r="C806" s="1">
        <v>20861</v>
      </c>
      <c r="D806">
        <v>1</v>
      </c>
      <c r="E806">
        <v>4</v>
      </c>
      <c r="F806">
        <v>4</v>
      </c>
      <c r="G806" t="s">
        <v>11</v>
      </c>
      <c r="H806">
        <v>24</v>
      </c>
      <c r="I806">
        <v>28804</v>
      </c>
      <c r="J806">
        <v>477014</v>
      </c>
      <c r="K806" s="3">
        <f>I806*Code!$F$1</f>
        <v>31108.320000000003</v>
      </c>
      <c r="L806" s="2">
        <f t="shared" si="37"/>
        <v>25.003472222222221</v>
      </c>
      <c r="M806">
        <f t="shared" ca="1" si="36"/>
        <v>59</v>
      </c>
      <c r="N806" t="str">
        <f t="shared" si="38"/>
        <v>IT</v>
      </c>
      <c r="O806" t="str">
        <f>VLOOKUP(E806,Code!$A$8:$B$11,2,FALSE)</f>
        <v>Lehrabschluss</v>
      </c>
      <c r="P806" t="str">
        <f>VLOOKUP(I806,Code!$A$29:$B$33,2,TRUE)</f>
        <v>weniger als 50000</v>
      </c>
      <c r="Q806" t="str">
        <f>VLOOKUP(B806,Code!$A$2:$B$3,2,0)</f>
        <v>weiblich</v>
      </c>
    </row>
    <row r="807" spans="1:17" x14ac:dyDescent="0.25">
      <c r="A807">
        <v>1316</v>
      </c>
      <c r="B807">
        <v>2</v>
      </c>
      <c r="C807" s="1">
        <v>26897</v>
      </c>
      <c r="D807">
        <v>1</v>
      </c>
      <c r="E807">
        <v>4</v>
      </c>
      <c r="F807">
        <v>5</v>
      </c>
      <c r="G807" t="s">
        <v>16</v>
      </c>
      <c r="H807">
        <v>43</v>
      </c>
      <c r="I807">
        <v>28804</v>
      </c>
      <c r="J807">
        <v>-26140</v>
      </c>
      <c r="K807" s="3">
        <f>I807*Code!$F$1</f>
        <v>31108.320000000003</v>
      </c>
      <c r="L807" s="2">
        <f t="shared" si="37"/>
        <v>13.955426356589147</v>
      </c>
      <c r="M807">
        <f t="shared" ca="1" si="36"/>
        <v>42</v>
      </c>
      <c r="N807" t="str">
        <f t="shared" si="38"/>
        <v>IN</v>
      </c>
      <c r="O807" t="str">
        <f>VLOOKUP(E807,Code!$A$8:$B$11,2,FALSE)</f>
        <v>Lehrabschluss</v>
      </c>
      <c r="P807" t="str">
        <f>VLOOKUP(I807,Code!$A$29:$B$33,2,TRUE)</f>
        <v>weniger als 50000</v>
      </c>
      <c r="Q807" t="str">
        <f>VLOOKUP(B807,Code!$A$2:$B$3,2,0)</f>
        <v>weiblich</v>
      </c>
    </row>
    <row r="808" spans="1:17" x14ac:dyDescent="0.25">
      <c r="A808">
        <v>388</v>
      </c>
      <c r="B808">
        <v>2</v>
      </c>
      <c r="C808" s="1">
        <v>32052</v>
      </c>
      <c r="D808">
        <v>1</v>
      </c>
      <c r="E808">
        <v>4</v>
      </c>
      <c r="F808">
        <v>4</v>
      </c>
      <c r="G808" t="s">
        <v>9</v>
      </c>
      <c r="H808">
        <v>20</v>
      </c>
      <c r="I808">
        <v>28776</v>
      </c>
      <c r="J808">
        <v>2700</v>
      </c>
      <c r="K808" s="3">
        <f>I808*Code!$F$1</f>
        <v>31078.080000000002</v>
      </c>
      <c r="L808" s="2">
        <f t="shared" si="37"/>
        <v>29.975000000000001</v>
      </c>
      <c r="M808">
        <f t="shared" ca="1" si="36"/>
        <v>28</v>
      </c>
      <c r="N808" t="str">
        <f t="shared" si="38"/>
        <v>SO</v>
      </c>
      <c r="O808" t="str">
        <f>VLOOKUP(E808,Code!$A$8:$B$11,2,FALSE)</f>
        <v>Lehrabschluss</v>
      </c>
      <c r="P808" t="str">
        <f>VLOOKUP(I808,Code!$A$29:$B$33,2,TRUE)</f>
        <v>weniger als 50000</v>
      </c>
      <c r="Q808" t="str">
        <f>VLOOKUP(B808,Code!$A$2:$B$3,2,0)</f>
        <v>weiblich</v>
      </c>
    </row>
    <row r="809" spans="1:17" x14ac:dyDescent="0.25">
      <c r="A809">
        <v>794</v>
      </c>
      <c r="B809">
        <v>1</v>
      </c>
      <c r="C809" s="1">
        <v>29969</v>
      </c>
      <c r="D809">
        <v>1</v>
      </c>
      <c r="E809">
        <v>1</v>
      </c>
      <c r="F809">
        <v>2</v>
      </c>
      <c r="G809" t="s">
        <v>19</v>
      </c>
      <c r="H809">
        <v>40</v>
      </c>
      <c r="I809">
        <v>28764</v>
      </c>
      <c r="J809">
        <v>0</v>
      </c>
      <c r="K809" s="3">
        <f>I809*Code!$F$1</f>
        <v>31065.120000000003</v>
      </c>
      <c r="L809" s="2">
        <f t="shared" si="37"/>
        <v>14.981249999999999</v>
      </c>
      <c r="M809">
        <f t="shared" ca="1" si="36"/>
        <v>34</v>
      </c>
      <c r="N809" t="str">
        <f t="shared" si="38"/>
        <v>FI</v>
      </c>
      <c r="O809" t="str">
        <f>VLOOKUP(E809,Code!$A$8:$B$11,2,FALSE)</f>
        <v>Hochschulabschluss</v>
      </c>
      <c r="P809" t="str">
        <f>VLOOKUP(I809,Code!$A$29:$B$33,2,TRUE)</f>
        <v>weniger als 50000</v>
      </c>
      <c r="Q809" t="str">
        <f>VLOOKUP(B809,Code!$A$2:$B$3,2,0)</f>
        <v>maennlich</v>
      </c>
    </row>
    <row r="810" spans="1:17" x14ac:dyDescent="0.25">
      <c r="A810">
        <v>901</v>
      </c>
      <c r="B810">
        <v>1</v>
      </c>
      <c r="C810" s="1">
        <v>22869</v>
      </c>
      <c r="D810">
        <v>1</v>
      </c>
      <c r="E810">
        <v>4</v>
      </c>
      <c r="F810">
        <v>4</v>
      </c>
      <c r="G810" t="s">
        <v>20</v>
      </c>
      <c r="H810">
        <v>20</v>
      </c>
      <c r="I810">
        <v>28756</v>
      </c>
      <c r="J810">
        <v>62050</v>
      </c>
      <c r="K810" s="3">
        <f>I810*Code!$F$1</f>
        <v>31056.480000000003</v>
      </c>
      <c r="L810" s="2">
        <f t="shared" si="37"/>
        <v>29.954166666666666</v>
      </c>
      <c r="M810">
        <f t="shared" ca="1" si="36"/>
        <v>53</v>
      </c>
      <c r="N810" t="str">
        <f t="shared" si="38"/>
        <v>IT</v>
      </c>
      <c r="O810" t="str">
        <f>VLOOKUP(E810,Code!$A$8:$B$11,2,FALSE)</f>
        <v>Lehrabschluss</v>
      </c>
      <c r="P810" t="str">
        <f>VLOOKUP(I810,Code!$A$29:$B$33,2,TRUE)</f>
        <v>weniger als 50000</v>
      </c>
      <c r="Q810" t="str">
        <f>VLOOKUP(B810,Code!$A$2:$B$3,2,0)</f>
        <v>maennlich</v>
      </c>
    </row>
    <row r="811" spans="1:17" x14ac:dyDescent="0.25">
      <c r="A811">
        <v>1220</v>
      </c>
      <c r="B811">
        <v>2</v>
      </c>
      <c r="C811" s="1">
        <v>27804</v>
      </c>
      <c r="D811">
        <v>1</v>
      </c>
      <c r="E811">
        <v>1</v>
      </c>
      <c r="F811">
        <v>4</v>
      </c>
      <c r="G811" t="s">
        <v>11</v>
      </c>
      <c r="H811">
        <v>39</v>
      </c>
      <c r="I811">
        <v>28716</v>
      </c>
      <c r="J811">
        <v>4625</v>
      </c>
      <c r="K811" s="3">
        <f>I811*Code!$F$1</f>
        <v>31013.280000000002</v>
      </c>
      <c r="L811" s="2">
        <f t="shared" si="37"/>
        <v>15.339743589743589</v>
      </c>
      <c r="M811">
        <f t="shared" ca="1" si="36"/>
        <v>40</v>
      </c>
      <c r="N811" t="str">
        <f t="shared" si="38"/>
        <v>IT</v>
      </c>
      <c r="O811" t="str">
        <f>VLOOKUP(E811,Code!$A$8:$B$11,2,FALSE)</f>
        <v>Hochschulabschluss</v>
      </c>
      <c r="P811" t="str">
        <f>VLOOKUP(I811,Code!$A$29:$B$33,2,TRUE)</f>
        <v>weniger als 50000</v>
      </c>
      <c r="Q811" t="str">
        <f>VLOOKUP(B811,Code!$A$2:$B$3,2,0)</f>
        <v>weiblich</v>
      </c>
    </row>
    <row r="812" spans="1:17" x14ac:dyDescent="0.25">
      <c r="A812">
        <v>442</v>
      </c>
      <c r="B812">
        <v>1</v>
      </c>
      <c r="C812" s="1">
        <v>24070</v>
      </c>
      <c r="D812">
        <v>1</v>
      </c>
      <c r="E812">
        <v>4</v>
      </c>
      <c r="F812">
        <v>5</v>
      </c>
      <c r="G812" t="s">
        <v>13</v>
      </c>
      <c r="H812">
        <v>40</v>
      </c>
      <c r="I812">
        <v>28696</v>
      </c>
      <c r="J812">
        <v>399504</v>
      </c>
      <c r="K812" s="3">
        <f>I812*Code!$F$1</f>
        <v>30991.68</v>
      </c>
      <c r="L812" s="2">
        <f t="shared" si="37"/>
        <v>14.945833333333333</v>
      </c>
      <c r="M812">
        <f t="shared" ca="1" si="36"/>
        <v>50</v>
      </c>
      <c r="N812" t="str">
        <f t="shared" si="38"/>
        <v>IN</v>
      </c>
      <c r="O812" t="str">
        <f>VLOOKUP(E812,Code!$A$8:$B$11,2,FALSE)</f>
        <v>Lehrabschluss</v>
      </c>
      <c r="P812" t="str">
        <f>VLOOKUP(I812,Code!$A$29:$B$33,2,TRUE)</f>
        <v>weniger als 50000</v>
      </c>
      <c r="Q812" t="str">
        <f>VLOOKUP(B812,Code!$A$2:$B$3,2,0)</f>
        <v>maennlich</v>
      </c>
    </row>
    <row r="813" spans="1:17" x14ac:dyDescent="0.25">
      <c r="A813">
        <v>364</v>
      </c>
      <c r="B813">
        <v>1</v>
      </c>
      <c r="C813" s="1">
        <v>30953</v>
      </c>
      <c r="D813">
        <v>1</v>
      </c>
      <c r="E813">
        <v>1</v>
      </c>
      <c r="F813">
        <v>4</v>
      </c>
      <c r="G813" t="s">
        <v>20</v>
      </c>
      <c r="H813">
        <v>19</v>
      </c>
      <c r="I813">
        <v>28660</v>
      </c>
      <c r="J813">
        <v>97793</v>
      </c>
      <c r="K813" s="3">
        <f>I813*Code!$F$1</f>
        <v>30952.800000000003</v>
      </c>
      <c r="L813" s="2">
        <f t="shared" si="37"/>
        <v>31.42543859649123</v>
      </c>
      <c r="M813">
        <f t="shared" ca="1" si="36"/>
        <v>31</v>
      </c>
      <c r="N813" t="str">
        <f t="shared" si="38"/>
        <v>IT</v>
      </c>
      <c r="O813" t="str">
        <f>VLOOKUP(E813,Code!$A$8:$B$11,2,FALSE)</f>
        <v>Hochschulabschluss</v>
      </c>
      <c r="P813" t="str">
        <f>VLOOKUP(I813,Code!$A$29:$B$33,2,TRUE)</f>
        <v>weniger als 50000</v>
      </c>
      <c r="Q813" t="str">
        <f>VLOOKUP(B813,Code!$A$2:$B$3,2,0)</f>
        <v>maennlich</v>
      </c>
    </row>
    <row r="814" spans="1:17" x14ac:dyDescent="0.25">
      <c r="A814">
        <v>1193</v>
      </c>
      <c r="B814">
        <v>1</v>
      </c>
      <c r="C814" s="1">
        <v>27606</v>
      </c>
      <c r="D814">
        <v>1</v>
      </c>
      <c r="E814">
        <v>4</v>
      </c>
      <c r="F814">
        <v>5</v>
      </c>
      <c r="G814" t="s">
        <v>13</v>
      </c>
      <c r="H814">
        <v>40</v>
      </c>
      <c r="I814">
        <v>28640</v>
      </c>
      <c r="J814">
        <v>55200</v>
      </c>
      <c r="K814" s="3">
        <f>I814*Code!$F$1</f>
        <v>30931.200000000001</v>
      </c>
      <c r="L814" s="2">
        <f t="shared" si="37"/>
        <v>14.916666666666666</v>
      </c>
      <c r="M814">
        <f t="shared" ca="1" si="36"/>
        <v>40</v>
      </c>
      <c r="N814" t="str">
        <f t="shared" si="38"/>
        <v>IN</v>
      </c>
      <c r="O814" t="str">
        <f>VLOOKUP(E814,Code!$A$8:$B$11,2,FALSE)</f>
        <v>Lehrabschluss</v>
      </c>
      <c r="P814" t="str">
        <f>VLOOKUP(I814,Code!$A$29:$B$33,2,TRUE)</f>
        <v>weniger als 50000</v>
      </c>
      <c r="Q814" t="str">
        <f>VLOOKUP(B814,Code!$A$2:$B$3,2,0)</f>
        <v>maennlich</v>
      </c>
    </row>
    <row r="815" spans="1:17" x14ac:dyDescent="0.25">
      <c r="A815">
        <v>595</v>
      </c>
      <c r="B815">
        <v>1</v>
      </c>
      <c r="C815" s="1">
        <v>30110</v>
      </c>
      <c r="D815">
        <v>1</v>
      </c>
      <c r="E815">
        <v>4</v>
      </c>
      <c r="F815">
        <v>3</v>
      </c>
      <c r="G815" t="s">
        <v>10</v>
      </c>
      <c r="H815">
        <v>38</v>
      </c>
      <c r="I815">
        <v>28628</v>
      </c>
      <c r="J815">
        <v>1500</v>
      </c>
      <c r="K815" s="3">
        <f>I815*Code!$F$1</f>
        <v>30918.240000000002</v>
      </c>
      <c r="L815" s="2">
        <f t="shared" si="37"/>
        <v>15.695175438596491</v>
      </c>
      <c r="M815">
        <f t="shared" ca="1" si="36"/>
        <v>33</v>
      </c>
      <c r="N815" t="str">
        <f t="shared" si="38"/>
        <v>ÖF</v>
      </c>
      <c r="O815" t="str">
        <f>VLOOKUP(E815,Code!$A$8:$B$11,2,FALSE)</f>
        <v>Lehrabschluss</v>
      </c>
      <c r="P815" t="str">
        <f>VLOOKUP(I815,Code!$A$29:$B$33,2,TRUE)</f>
        <v>weniger als 50000</v>
      </c>
      <c r="Q815" t="str">
        <f>VLOOKUP(B815,Code!$A$2:$B$3,2,0)</f>
        <v>maennlich</v>
      </c>
    </row>
    <row r="816" spans="1:17" x14ac:dyDescent="0.25">
      <c r="A816">
        <v>411</v>
      </c>
      <c r="B816">
        <v>2</v>
      </c>
      <c r="C816" s="1">
        <v>20935</v>
      </c>
      <c r="D816">
        <v>1</v>
      </c>
      <c r="E816">
        <v>4</v>
      </c>
      <c r="F816">
        <v>4</v>
      </c>
      <c r="G816" t="s">
        <v>11</v>
      </c>
      <c r="H816">
        <v>40</v>
      </c>
      <c r="I816">
        <v>28624</v>
      </c>
      <c r="J816">
        <v>33006</v>
      </c>
      <c r="K816" s="3">
        <f>I816*Code!$F$1</f>
        <v>30913.920000000002</v>
      </c>
      <c r="L816" s="2">
        <f t="shared" si="37"/>
        <v>14.908333333333333</v>
      </c>
      <c r="M816">
        <f t="shared" ca="1" si="36"/>
        <v>58</v>
      </c>
      <c r="N816" t="str">
        <f t="shared" si="38"/>
        <v>IT</v>
      </c>
      <c r="O816" t="str">
        <f>VLOOKUP(E816,Code!$A$8:$B$11,2,FALSE)</f>
        <v>Lehrabschluss</v>
      </c>
      <c r="P816" t="str">
        <f>VLOOKUP(I816,Code!$A$29:$B$33,2,TRUE)</f>
        <v>weniger als 50000</v>
      </c>
      <c r="Q816" t="str">
        <f>VLOOKUP(B816,Code!$A$2:$B$3,2,0)</f>
        <v>weiblich</v>
      </c>
    </row>
    <row r="817" spans="1:17" x14ac:dyDescent="0.25">
      <c r="A817">
        <v>611</v>
      </c>
      <c r="B817">
        <v>2</v>
      </c>
      <c r="C817" s="1">
        <v>22875</v>
      </c>
      <c r="D817">
        <v>1</v>
      </c>
      <c r="E817">
        <v>1</v>
      </c>
      <c r="F817">
        <v>5</v>
      </c>
      <c r="G817" t="s">
        <v>16</v>
      </c>
      <c r="H817">
        <v>38</v>
      </c>
      <c r="I817">
        <v>28596</v>
      </c>
      <c r="J817">
        <v>25000</v>
      </c>
      <c r="K817" s="3">
        <f>I817*Code!$F$1</f>
        <v>30883.68</v>
      </c>
      <c r="L817" s="2">
        <f t="shared" si="37"/>
        <v>15.677631578947368</v>
      </c>
      <c r="M817">
        <f t="shared" ca="1" si="36"/>
        <v>53</v>
      </c>
      <c r="N817" t="str">
        <f t="shared" si="38"/>
        <v>IN</v>
      </c>
      <c r="O817" t="str">
        <f>VLOOKUP(E817,Code!$A$8:$B$11,2,FALSE)</f>
        <v>Hochschulabschluss</v>
      </c>
      <c r="P817" t="str">
        <f>VLOOKUP(I817,Code!$A$29:$B$33,2,TRUE)</f>
        <v>weniger als 50000</v>
      </c>
      <c r="Q817" t="str">
        <f>VLOOKUP(B817,Code!$A$2:$B$3,2,0)</f>
        <v>weiblich</v>
      </c>
    </row>
    <row r="818" spans="1:17" x14ac:dyDescent="0.25">
      <c r="A818">
        <v>1053</v>
      </c>
      <c r="B818">
        <v>2</v>
      </c>
      <c r="C818" s="1">
        <v>23194</v>
      </c>
      <c r="D818">
        <v>1</v>
      </c>
      <c r="E818">
        <v>4</v>
      </c>
      <c r="F818">
        <v>4</v>
      </c>
      <c r="G818" t="s">
        <v>9</v>
      </c>
      <c r="H818">
        <v>30</v>
      </c>
      <c r="I818">
        <v>28596</v>
      </c>
      <c r="J818">
        <v>11094</v>
      </c>
      <c r="K818" s="3">
        <f>I818*Code!$F$1</f>
        <v>30883.68</v>
      </c>
      <c r="L818" s="2">
        <f t="shared" si="37"/>
        <v>19.858333333333334</v>
      </c>
      <c r="M818">
        <f t="shared" ca="1" si="36"/>
        <v>52</v>
      </c>
      <c r="N818" t="str">
        <f t="shared" si="38"/>
        <v>SO</v>
      </c>
      <c r="O818" t="str">
        <f>VLOOKUP(E818,Code!$A$8:$B$11,2,FALSE)</f>
        <v>Lehrabschluss</v>
      </c>
      <c r="P818" t="str">
        <f>VLOOKUP(I818,Code!$A$29:$B$33,2,TRUE)</f>
        <v>weniger als 50000</v>
      </c>
      <c r="Q818" t="str">
        <f>VLOOKUP(B818,Code!$A$2:$B$3,2,0)</f>
        <v>weiblich</v>
      </c>
    </row>
    <row r="819" spans="1:17" x14ac:dyDescent="0.25">
      <c r="A819">
        <v>439</v>
      </c>
      <c r="B819">
        <v>1</v>
      </c>
      <c r="C819" s="1">
        <v>29864</v>
      </c>
      <c r="D819">
        <v>1</v>
      </c>
      <c r="E819">
        <v>4</v>
      </c>
      <c r="F819">
        <v>5</v>
      </c>
      <c r="G819" t="s">
        <v>16</v>
      </c>
      <c r="H819">
        <v>40</v>
      </c>
      <c r="I819">
        <v>28560</v>
      </c>
      <c r="J819">
        <v>0</v>
      </c>
      <c r="K819" s="3">
        <f>I819*Code!$F$1</f>
        <v>30844.800000000003</v>
      </c>
      <c r="L819" s="2">
        <f t="shared" si="37"/>
        <v>14.875</v>
      </c>
      <c r="M819">
        <f t="shared" ca="1" si="36"/>
        <v>34</v>
      </c>
      <c r="N819" t="str">
        <f t="shared" si="38"/>
        <v>IN</v>
      </c>
      <c r="O819" t="str">
        <f>VLOOKUP(E819,Code!$A$8:$B$11,2,FALSE)</f>
        <v>Lehrabschluss</v>
      </c>
      <c r="P819" t="str">
        <f>VLOOKUP(I819,Code!$A$29:$B$33,2,TRUE)</f>
        <v>weniger als 50000</v>
      </c>
      <c r="Q819" t="str">
        <f>VLOOKUP(B819,Code!$A$2:$B$3,2,0)</f>
        <v>maennlich</v>
      </c>
    </row>
    <row r="820" spans="1:17" x14ac:dyDescent="0.25">
      <c r="A820">
        <v>386</v>
      </c>
      <c r="B820">
        <v>1</v>
      </c>
      <c r="C820" s="1">
        <v>23698</v>
      </c>
      <c r="D820">
        <v>1</v>
      </c>
      <c r="E820">
        <v>4</v>
      </c>
      <c r="F820">
        <v>4</v>
      </c>
      <c r="G820" t="s">
        <v>9</v>
      </c>
      <c r="H820">
        <v>40</v>
      </c>
      <c r="I820">
        <v>28444</v>
      </c>
      <c r="J820">
        <v>141000</v>
      </c>
      <c r="K820" s="3">
        <f>I820*Code!$F$1</f>
        <v>30719.52</v>
      </c>
      <c r="L820" s="2">
        <f t="shared" si="37"/>
        <v>14.814583333333333</v>
      </c>
      <c r="M820">
        <f t="shared" ca="1" si="36"/>
        <v>51</v>
      </c>
      <c r="N820" t="str">
        <f t="shared" si="38"/>
        <v>SO</v>
      </c>
      <c r="O820" t="str">
        <f>VLOOKUP(E820,Code!$A$8:$B$11,2,FALSE)</f>
        <v>Lehrabschluss</v>
      </c>
      <c r="P820" t="str">
        <f>VLOOKUP(I820,Code!$A$29:$B$33,2,TRUE)</f>
        <v>weniger als 50000</v>
      </c>
      <c r="Q820" t="str">
        <f>VLOOKUP(B820,Code!$A$2:$B$3,2,0)</f>
        <v>maennlich</v>
      </c>
    </row>
    <row r="821" spans="1:17" x14ac:dyDescent="0.25">
      <c r="A821">
        <v>238</v>
      </c>
      <c r="B821">
        <v>2</v>
      </c>
      <c r="C821" s="1">
        <v>29523</v>
      </c>
      <c r="D821">
        <v>1</v>
      </c>
      <c r="E821">
        <v>3</v>
      </c>
      <c r="F821">
        <v>3</v>
      </c>
      <c r="G821" t="s">
        <v>10</v>
      </c>
      <c r="H821">
        <v>38</v>
      </c>
      <c r="I821">
        <v>28436</v>
      </c>
      <c r="J821">
        <v>113484</v>
      </c>
      <c r="K821" s="3">
        <f>I821*Code!$F$1</f>
        <v>30710.880000000001</v>
      </c>
      <c r="L821" s="2">
        <f t="shared" si="37"/>
        <v>15.589912280701755</v>
      </c>
      <c r="M821">
        <f t="shared" ca="1" si="36"/>
        <v>35</v>
      </c>
      <c r="N821" t="str">
        <f t="shared" si="38"/>
        <v>ÖF</v>
      </c>
      <c r="O821" t="str">
        <f>VLOOKUP(E821,Code!$A$8:$B$11,2,FALSE)</f>
        <v>Meister</v>
      </c>
      <c r="P821" t="str">
        <f>VLOOKUP(I821,Code!$A$29:$B$33,2,TRUE)</f>
        <v>weniger als 50000</v>
      </c>
      <c r="Q821" t="str">
        <f>VLOOKUP(B821,Code!$A$2:$B$3,2,0)</f>
        <v>weiblich</v>
      </c>
    </row>
    <row r="822" spans="1:17" x14ac:dyDescent="0.25">
      <c r="A822">
        <v>127</v>
      </c>
      <c r="B822">
        <v>1</v>
      </c>
      <c r="C822" s="1">
        <v>22682</v>
      </c>
      <c r="D822">
        <v>1</v>
      </c>
      <c r="E822">
        <v>2</v>
      </c>
      <c r="F822">
        <v>4</v>
      </c>
      <c r="G822" t="s">
        <v>20</v>
      </c>
      <c r="H822">
        <v>31</v>
      </c>
      <c r="I822">
        <v>28404</v>
      </c>
      <c r="J822">
        <v>80111</v>
      </c>
      <c r="K822" s="3">
        <f>I822*Code!$F$1</f>
        <v>30676.320000000003</v>
      </c>
      <c r="L822" s="2">
        <f t="shared" si="37"/>
        <v>19.088709677419356</v>
      </c>
      <c r="M822">
        <f t="shared" ca="1" si="36"/>
        <v>54</v>
      </c>
      <c r="N822" t="str">
        <f t="shared" si="38"/>
        <v>IT</v>
      </c>
      <c r="O822" t="str">
        <f>VLOOKUP(E822,Code!$A$8:$B$11,2,FALSE)</f>
        <v>Fachhochschulabschluss</v>
      </c>
      <c r="P822" t="str">
        <f>VLOOKUP(I822,Code!$A$29:$B$33,2,TRUE)</f>
        <v>weniger als 50000</v>
      </c>
      <c r="Q822" t="str">
        <f>VLOOKUP(B822,Code!$A$2:$B$3,2,0)</f>
        <v>maennlich</v>
      </c>
    </row>
    <row r="823" spans="1:17" x14ac:dyDescent="0.25">
      <c r="A823">
        <v>669</v>
      </c>
      <c r="B823">
        <v>2</v>
      </c>
      <c r="C823" s="1">
        <v>30010</v>
      </c>
      <c r="D823">
        <v>1</v>
      </c>
      <c r="E823">
        <v>1</v>
      </c>
      <c r="F823">
        <v>4</v>
      </c>
      <c r="G823" t="s">
        <v>21</v>
      </c>
      <c r="H823">
        <v>23</v>
      </c>
      <c r="I823">
        <v>28384</v>
      </c>
      <c r="J823">
        <v>2862</v>
      </c>
      <c r="K823" s="3">
        <f>I823*Code!$F$1</f>
        <v>30654.720000000001</v>
      </c>
      <c r="L823" s="2">
        <f t="shared" si="37"/>
        <v>25.710144927536231</v>
      </c>
      <c r="M823">
        <f t="shared" ca="1" si="36"/>
        <v>34</v>
      </c>
      <c r="N823" t="str">
        <f t="shared" si="38"/>
        <v>CO</v>
      </c>
      <c r="O823" t="str">
        <f>VLOOKUP(E823,Code!$A$8:$B$11,2,FALSE)</f>
        <v>Hochschulabschluss</v>
      </c>
      <c r="P823" t="str">
        <f>VLOOKUP(I823,Code!$A$29:$B$33,2,TRUE)</f>
        <v>weniger als 50000</v>
      </c>
      <c r="Q823" t="str">
        <f>VLOOKUP(B823,Code!$A$2:$B$3,2,0)</f>
        <v>weiblich</v>
      </c>
    </row>
    <row r="824" spans="1:17" x14ac:dyDescent="0.25">
      <c r="A824">
        <v>968</v>
      </c>
      <c r="B824">
        <v>2</v>
      </c>
      <c r="C824" s="1">
        <v>25798</v>
      </c>
      <c r="D824">
        <v>1</v>
      </c>
      <c r="E824">
        <v>1</v>
      </c>
      <c r="F824">
        <v>4</v>
      </c>
      <c r="G824" t="s">
        <v>11</v>
      </c>
      <c r="H824">
        <v>39</v>
      </c>
      <c r="I824">
        <v>28384</v>
      </c>
      <c r="J824">
        <v>358</v>
      </c>
      <c r="K824" s="3">
        <f>I824*Code!$F$1</f>
        <v>30654.720000000001</v>
      </c>
      <c r="L824" s="2">
        <f t="shared" si="37"/>
        <v>15.162393162393162</v>
      </c>
      <c r="M824">
        <f t="shared" ca="1" si="36"/>
        <v>45</v>
      </c>
      <c r="N824" t="str">
        <f t="shared" si="38"/>
        <v>IT</v>
      </c>
      <c r="O824" t="str">
        <f>VLOOKUP(E824,Code!$A$8:$B$11,2,FALSE)</f>
        <v>Hochschulabschluss</v>
      </c>
      <c r="P824" t="str">
        <f>VLOOKUP(I824,Code!$A$29:$B$33,2,TRUE)</f>
        <v>weniger als 50000</v>
      </c>
      <c r="Q824" t="str">
        <f>VLOOKUP(B824,Code!$A$2:$B$3,2,0)</f>
        <v>weiblich</v>
      </c>
    </row>
    <row r="825" spans="1:17" x14ac:dyDescent="0.25">
      <c r="A825">
        <v>55</v>
      </c>
      <c r="B825">
        <v>2</v>
      </c>
      <c r="C825" s="1">
        <v>19869</v>
      </c>
      <c r="D825">
        <v>1</v>
      </c>
      <c r="E825">
        <v>1</v>
      </c>
      <c r="F825">
        <v>4</v>
      </c>
      <c r="G825" t="s">
        <v>11</v>
      </c>
      <c r="H825">
        <v>19</v>
      </c>
      <c r="I825">
        <v>28256</v>
      </c>
      <c r="J825">
        <v>125000</v>
      </c>
      <c r="K825" s="3">
        <f>I825*Code!$F$1</f>
        <v>30516.480000000003</v>
      </c>
      <c r="L825" s="2">
        <f t="shared" si="37"/>
        <v>30.982456140350877</v>
      </c>
      <c r="M825">
        <f t="shared" ca="1" si="36"/>
        <v>61</v>
      </c>
      <c r="N825" t="str">
        <f t="shared" si="38"/>
        <v>IT</v>
      </c>
      <c r="O825" t="str">
        <f>VLOOKUP(E825,Code!$A$8:$B$11,2,FALSE)</f>
        <v>Hochschulabschluss</v>
      </c>
      <c r="P825" t="str">
        <f>VLOOKUP(I825,Code!$A$29:$B$33,2,TRUE)</f>
        <v>weniger als 50000</v>
      </c>
      <c r="Q825" t="str">
        <f>VLOOKUP(B825,Code!$A$2:$B$3,2,0)</f>
        <v>weiblich</v>
      </c>
    </row>
    <row r="826" spans="1:17" x14ac:dyDescent="0.25">
      <c r="A826">
        <v>19</v>
      </c>
      <c r="B826">
        <v>1</v>
      </c>
      <c r="C826" s="1">
        <v>28232</v>
      </c>
      <c r="D826">
        <v>1</v>
      </c>
      <c r="E826">
        <v>3</v>
      </c>
      <c r="F826">
        <v>4</v>
      </c>
      <c r="G826" t="s">
        <v>19</v>
      </c>
      <c r="H826">
        <v>39</v>
      </c>
      <c r="I826">
        <v>28180</v>
      </c>
      <c r="J826">
        <v>11895</v>
      </c>
      <c r="K826" s="3">
        <f>I826*Code!$F$1</f>
        <v>30434.400000000001</v>
      </c>
      <c r="L826" s="2">
        <f t="shared" si="37"/>
        <v>15.053418803418804</v>
      </c>
      <c r="M826">
        <f t="shared" ca="1" si="36"/>
        <v>38</v>
      </c>
      <c r="N826" t="str">
        <f t="shared" si="38"/>
        <v>FI</v>
      </c>
      <c r="O826" t="str">
        <f>VLOOKUP(E826,Code!$A$8:$B$11,2,FALSE)</f>
        <v>Meister</v>
      </c>
      <c r="P826" t="str">
        <f>VLOOKUP(I826,Code!$A$29:$B$33,2,TRUE)</f>
        <v>weniger als 50000</v>
      </c>
      <c r="Q826" t="str">
        <f>VLOOKUP(B826,Code!$A$2:$B$3,2,0)</f>
        <v>maennlich</v>
      </c>
    </row>
    <row r="827" spans="1:17" x14ac:dyDescent="0.25">
      <c r="A827">
        <v>57</v>
      </c>
      <c r="B827">
        <v>2</v>
      </c>
      <c r="C827" s="1">
        <v>31958</v>
      </c>
      <c r="D827">
        <v>1</v>
      </c>
      <c r="E827">
        <v>2</v>
      </c>
      <c r="F827">
        <v>4</v>
      </c>
      <c r="G827" t="s">
        <v>20</v>
      </c>
      <c r="H827">
        <v>40</v>
      </c>
      <c r="I827">
        <v>28164</v>
      </c>
      <c r="J827">
        <v>0</v>
      </c>
      <c r="K827" s="3">
        <f>I827*Code!$F$1</f>
        <v>30417.120000000003</v>
      </c>
      <c r="L827" s="2">
        <f t="shared" si="37"/>
        <v>14.668749999999999</v>
      </c>
      <c r="M827">
        <f t="shared" ca="1" si="36"/>
        <v>28</v>
      </c>
      <c r="N827" t="str">
        <f t="shared" si="38"/>
        <v>IT</v>
      </c>
      <c r="O827" t="str">
        <f>VLOOKUP(E827,Code!$A$8:$B$11,2,FALSE)</f>
        <v>Fachhochschulabschluss</v>
      </c>
      <c r="P827" t="str">
        <f>VLOOKUP(I827,Code!$A$29:$B$33,2,TRUE)</f>
        <v>weniger als 50000</v>
      </c>
      <c r="Q827" t="str">
        <f>VLOOKUP(B827,Code!$A$2:$B$3,2,0)</f>
        <v>weiblich</v>
      </c>
    </row>
    <row r="828" spans="1:17" x14ac:dyDescent="0.25">
      <c r="A828">
        <v>753</v>
      </c>
      <c r="B828">
        <v>2</v>
      </c>
      <c r="C828" s="1">
        <v>26293</v>
      </c>
      <c r="D828">
        <v>1</v>
      </c>
      <c r="E828">
        <v>4</v>
      </c>
      <c r="F828">
        <v>4</v>
      </c>
      <c r="G828" t="s">
        <v>9</v>
      </c>
      <c r="H828">
        <v>39</v>
      </c>
      <c r="I828">
        <v>28128</v>
      </c>
      <c r="J828">
        <v>157350</v>
      </c>
      <c r="K828" s="3">
        <f>I828*Code!$F$1</f>
        <v>30378.240000000002</v>
      </c>
      <c r="L828" s="2">
        <f t="shared" si="37"/>
        <v>15.025641025641026</v>
      </c>
      <c r="M828">
        <f t="shared" ca="1" si="36"/>
        <v>44</v>
      </c>
      <c r="N828" t="str">
        <f t="shared" si="38"/>
        <v>SO</v>
      </c>
      <c r="O828" t="str">
        <f>VLOOKUP(E828,Code!$A$8:$B$11,2,FALSE)</f>
        <v>Lehrabschluss</v>
      </c>
      <c r="P828" t="str">
        <f>VLOOKUP(I828,Code!$A$29:$B$33,2,TRUE)</f>
        <v>weniger als 50000</v>
      </c>
      <c r="Q828" t="str">
        <f>VLOOKUP(B828,Code!$A$2:$B$3,2,0)</f>
        <v>weiblich</v>
      </c>
    </row>
    <row r="829" spans="1:17" x14ac:dyDescent="0.25">
      <c r="A829">
        <v>914</v>
      </c>
      <c r="B829">
        <v>2</v>
      </c>
      <c r="C829" s="1">
        <v>26615</v>
      </c>
      <c r="D829">
        <v>1</v>
      </c>
      <c r="E829">
        <v>3</v>
      </c>
      <c r="F829">
        <v>4</v>
      </c>
      <c r="G829" t="s">
        <v>11</v>
      </c>
      <c r="H829">
        <v>37</v>
      </c>
      <c r="I829">
        <v>28128</v>
      </c>
      <c r="J829">
        <v>250173</v>
      </c>
      <c r="K829" s="3">
        <f>I829*Code!$F$1</f>
        <v>30378.240000000002</v>
      </c>
      <c r="L829" s="2">
        <f t="shared" si="37"/>
        <v>15.837837837837839</v>
      </c>
      <c r="M829">
        <f t="shared" ca="1" si="36"/>
        <v>43</v>
      </c>
      <c r="N829" t="str">
        <f t="shared" si="38"/>
        <v>IT</v>
      </c>
      <c r="O829" t="str">
        <f>VLOOKUP(E829,Code!$A$8:$B$11,2,FALSE)</f>
        <v>Meister</v>
      </c>
      <c r="P829" t="str">
        <f>VLOOKUP(I829,Code!$A$29:$B$33,2,TRUE)</f>
        <v>weniger als 50000</v>
      </c>
      <c r="Q829" t="str">
        <f>VLOOKUP(B829,Code!$A$2:$B$3,2,0)</f>
        <v>weiblich</v>
      </c>
    </row>
    <row r="830" spans="1:17" x14ac:dyDescent="0.25">
      <c r="A830">
        <v>1217</v>
      </c>
      <c r="B830">
        <v>2</v>
      </c>
      <c r="C830" s="1">
        <v>26030</v>
      </c>
      <c r="D830">
        <v>1</v>
      </c>
      <c r="E830">
        <v>2</v>
      </c>
      <c r="F830">
        <v>4</v>
      </c>
      <c r="G830" t="s">
        <v>14</v>
      </c>
      <c r="H830">
        <v>34</v>
      </c>
      <c r="I830">
        <v>28092</v>
      </c>
      <c r="J830">
        <v>10159</v>
      </c>
      <c r="K830" s="3">
        <f>I830*Code!$F$1</f>
        <v>30339.360000000001</v>
      </c>
      <c r="L830" s="2">
        <f t="shared" si="37"/>
        <v>17.213235294117649</v>
      </c>
      <c r="M830">
        <f t="shared" ca="1" si="36"/>
        <v>44</v>
      </c>
      <c r="N830" t="str">
        <f t="shared" si="38"/>
        <v>CO</v>
      </c>
      <c r="O830" t="str">
        <f>VLOOKUP(E830,Code!$A$8:$B$11,2,FALSE)</f>
        <v>Fachhochschulabschluss</v>
      </c>
      <c r="P830" t="str">
        <f>VLOOKUP(I830,Code!$A$29:$B$33,2,TRUE)</f>
        <v>weniger als 50000</v>
      </c>
      <c r="Q830" t="str">
        <f>VLOOKUP(B830,Code!$A$2:$B$3,2,0)</f>
        <v>weiblich</v>
      </c>
    </row>
    <row r="831" spans="1:17" x14ac:dyDescent="0.25">
      <c r="A831">
        <v>1129</v>
      </c>
      <c r="B831">
        <v>1</v>
      </c>
      <c r="C831" s="1">
        <v>29552</v>
      </c>
      <c r="D831">
        <v>1</v>
      </c>
      <c r="E831">
        <v>4</v>
      </c>
      <c r="F831">
        <v>2</v>
      </c>
      <c r="G831" t="s">
        <v>12</v>
      </c>
      <c r="H831">
        <v>40</v>
      </c>
      <c r="I831">
        <v>28076</v>
      </c>
      <c r="J831">
        <v>42110</v>
      </c>
      <c r="K831" s="3">
        <f>I831*Code!$F$1</f>
        <v>30322.080000000002</v>
      </c>
      <c r="L831" s="2">
        <f t="shared" si="37"/>
        <v>14.622916666666667</v>
      </c>
      <c r="M831">
        <f t="shared" ca="1" si="36"/>
        <v>35</v>
      </c>
      <c r="N831" t="str">
        <f t="shared" si="38"/>
        <v>SO</v>
      </c>
      <c r="O831" t="str">
        <f>VLOOKUP(E831,Code!$A$8:$B$11,2,FALSE)</f>
        <v>Lehrabschluss</v>
      </c>
      <c r="P831" t="str">
        <f>VLOOKUP(I831,Code!$A$29:$B$33,2,TRUE)</f>
        <v>weniger als 50000</v>
      </c>
      <c r="Q831" t="str">
        <f>VLOOKUP(B831,Code!$A$2:$B$3,2,0)</f>
        <v>maennlich</v>
      </c>
    </row>
    <row r="832" spans="1:17" x14ac:dyDescent="0.25">
      <c r="A832">
        <v>410</v>
      </c>
      <c r="B832">
        <v>1</v>
      </c>
      <c r="C832" s="1">
        <v>32846</v>
      </c>
      <c r="D832">
        <v>1</v>
      </c>
      <c r="E832">
        <v>1</v>
      </c>
      <c r="F832">
        <v>3</v>
      </c>
      <c r="G832" t="s">
        <v>10</v>
      </c>
      <c r="H832">
        <v>38</v>
      </c>
      <c r="I832">
        <v>28032</v>
      </c>
      <c r="J832">
        <v>3111</v>
      </c>
      <c r="K832" s="3">
        <f>I832*Code!$F$1</f>
        <v>30274.560000000001</v>
      </c>
      <c r="L832" s="2">
        <f t="shared" si="37"/>
        <v>15.368421052631579</v>
      </c>
      <c r="M832">
        <f t="shared" ca="1" si="36"/>
        <v>26</v>
      </c>
      <c r="N832" t="str">
        <f t="shared" si="38"/>
        <v>ÖF</v>
      </c>
      <c r="O832" t="str">
        <f>VLOOKUP(E832,Code!$A$8:$B$11,2,FALSE)</f>
        <v>Hochschulabschluss</v>
      </c>
      <c r="P832" t="str">
        <f>VLOOKUP(I832,Code!$A$29:$B$33,2,TRUE)</f>
        <v>weniger als 50000</v>
      </c>
      <c r="Q832" t="str">
        <f>VLOOKUP(B832,Code!$A$2:$B$3,2,0)</f>
        <v>maennlich</v>
      </c>
    </row>
    <row r="833" spans="1:17" x14ac:dyDescent="0.25">
      <c r="A833">
        <v>693</v>
      </c>
      <c r="B833">
        <v>1</v>
      </c>
      <c r="C833" s="1">
        <v>24118</v>
      </c>
      <c r="D833">
        <v>1</v>
      </c>
      <c r="E833">
        <v>3</v>
      </c>
      <c r="F833">
        <v>4</v>
      </c>
      <c r="G833" t="s">
        <v>20</v>
      </c>
      <c r="H833">
        <v>40</v>
      </c>
      <c r="I833">
        <v>28032</v>
      </c>
      <c r="J833">
        <v>13759</v>
      </c>
      <c r="K833" s="3">
        <f>I833*Code!$F$1</f>
        <v>30274.560000000001</v>
      </c>
      <c r="L833" s="2">
        <f t="shared" si="37"/>
        <v>14.6</v>
      </c>
      <c r="M833">
        <f t="shared" ca="1" si="36"/>
        <v>50</v>
      </c>
      <c r="N833" t="str">
        <f t="shared" si="38"/>
        <v>IT</v>
      </c>
      <c r="O833" t="str">
        <f>VLOOKUP(E833,Code!$A$8:$B$11,2,FALSE)</f>
        <v>Meister</v>
      </c>
      <c r="P833" t="str">
        <f>VLOOKUP(I833,Code!$A$29:$B$33,2,TRUE)</f>
        <v>weniger als 50000</v>
      </c>
      <c r="Q833" t="str">
        <f>VLOOKUP(B833,Code!$A$2:$B$3,2,0)</f>
        <v>maennlich</v>
      </c>
    </row>
    <row r="834" spans="1:17" x14ac:dyDescent="0.25">
      <c r="A834">
        <v>1072</v>
      </c>
      <c r="B834">
        <v>1</v>
      </c>
      <c r="C834" s="1">
        <v>22928</v>
      </c>
      <c r="D834">
        <v>1</v>
      </c>
      <c r="E834">
        <v>2</v>
      </c>
      <c r="F834">
        <v>4</v>
      </c>
      <c r="G834" t="s">
        <v>20</v>
      </c>
      <c r="H834">
        <v>38</v>
      </c>
      <c r="I834">
        <v>28016</v>
      </c>
      <c r="J834">
        <v>196905</v>
      </c>
      <c r="K834" s="3">
        <f>I834*Code!$F$1</f>
        <v>30257.280000000002</v>
      </c>
      <c r="L834" s="2">
        <f t="shared" si="37"/>
        <v>15.359649122807017</v>
      </c>
      <c r="M834">
        <f t="shared" ref="M834:M897" ca="1" si="39">ROUNDDOWN(YEARFRAC(C834,TODAY(),1),0)</f>
        <v>53</v>
      </c>
      <c r="N834" t="str">
        <f t="shared" si="38"/>
        <v>IT</v>
      </c>
      <c r="O834" t="str">
        <f>VLOOKUP(E834,Code!$A$8:$B$11,2,FALSE)</f>
        <v>Fachhochschulabschluss</v>
      </c>
      <c r="P834" t="str">
        <f>VLOOKUP(I834,Code!$A$29:$B$33,2,TRUE)</f>
        <v>weniger als 50000</v>
      </c>
      <c r="Q834" t="str">
        <f>VLOOKUP(B834,Code!$A$2:$B$3,2,0)</f>
        <v>maennlich</v>
      </c>
    </row>
    <row r="835" spans="1:17" x14ac:dyDescent="0.25">
      <c r="A835">
        <v>1049</v>
      </c>
      <c r="B835">
        <v>1</v>
      </c>
      <c r="C835" s="1">
        <v>33354</v>
      </c>
      <c r="D835">
        <v>1</v>
      </c>
      <c r="E835">
        <v>3</v>
      </c>
      <c r="F835">
        <v>4</v>
      </c>
      <c r="G835" t="s">
        <v>14</v>
      </c>
      <c r="H835">
        <v>39</v>
      </c>
      <c r="I835">
        <v>28012</v>
      </c>
      <c r="J835">
        <v>36336</v>
      </c>
      <c r="K835" s="3">
        <f>I835*Code!$F$1</f>
        <v>30252.960000000003</v>
      </c>
      <c r="L835" s="2">
        <f t="shared" ref="L835:L898" si="40">IF(H835&gt;0,I835/(12*4*H835),0)</f>
        <v>14.963675213675213</v>
      </c>
      <c r="M835">
        <f t="shared" ca="1" si="39"/>
        <v>24</v>
      </c>
      <c r="N835" t="str">
        <f t="shared" ref="N835:N898" si="41">MID(G835,2,2)</f>
        <v>CO</v>
      </c>
      <c r="O835" t="str">
        <f>VLOOKUP(E835,Code!$A$8:$B$11,2,FALSE)</f>
        <v>Meister</v>
      </c>
      <c r="P835" t="str">
        <f>VLOOKUP(I835,Code!$A$29:$B$33,2,TRUE)</f>
        <v>weniger als 50000</v>
      </c>
      <c r="Q835" t="str">
        <f>VLOOKUP(B835,Code!$A$2:$B$3,2,0)</f>
        <v>maennlich</v>
      </c>
    </row>
    <row r="836" spans="1:17" x14ac:dyDescent="0.25">
      <c r="A836">
        <v>752</v>
      </c>
      <c r="B836">
        <v>2</v>
      </c>
      <c r="C836" s="1">
        <v>31023</v>
      </c>
      <c r="D836">
        <v>1</v>
      </c>
      <c r="E836">
        <v>1</v>
      </c>
      <c r="F836">
        <v>4</v>
      </c>
      <c r="G836" t="s">
        <v>14</v>
      </c>
      <c r="H836">
        <v>38</v>
      </c>
      <c r="I836">
        <v>27992</v>
      </c>
      <c r="J836">
        <v>4900</v>
      </c>
      <c r="K836" s="3">
        <f>I836*Code!$F$1</f>
        <v>30231.360000000001</v>
      </c>
      <c r="L836" s="2">
        <f t="shared" si="40"/>
        <v>15.346491228070175</v>
      </c>
      <c r="M836">
        <f t="shared" ca="1" si="39"/>
        <v>31</v>
      </c>
      <c r="N836" t="str">
        <f t="shared" si="41"/>
        <v>CO</v>
      </c>
      <c r="O836" t="str">
        <f>VLOOKUP(E836,Code!$A$8:$B$11,2,FALSE)</f>
        <v>Hochschulabschluss</v>
      </c>
      <c r="P836" t="str">
        <f>VLOOKUP(I836,Code!$A$29:$B$33,2,TRUE)</f>
        <v>weniger als 50000</v>
      </c>
      <c r="Q836" t="str">
        <f>VLOOKUP(B836,Code!$A$2:$B$3,2,0)</f>
        <v>weiblich</v>
      </c>
    </row>
    <row r="837" spans="1:17" x14ac:dyDescent="0.25">
      <c r="A837">
        <v>1244</v>
      </c>
      <c r="B837">
        <v>1</v>
      </c>
      <c r="C837" s="1">
        <v>27433</v>
      </c>
      <c r="D837">
        <v>1</v>
      </c>
      <c r="E837">
        <v>4</v>
      </c>
      <c r="F837">
        <v>5</v>
      </c>
      <c r="G837" t="s">
        <v>13</v>
      </c>
      <c r="H837">
        <v>40</v>
      </c>
      <c r="I837">
        <v>27968</v>
      </c>
      <c r="J837">
        <v>57808</v>
      </c>
      <c r="K837" s="3">
        <f>I837*Code!$F$1</f>
        <v>30205.440000000002</v>
      </c>
      <c r="L837" s="2">
        <f t="shared" si="40"/>
        <v>14.566666666666666</v>
      </c>
      <c r="M837">
        <f t="shared" ca="1" si="39"/>
        <v>41</v>
      </c>
      <c r="N837" t="str">
        <f t="shared" si="41"/>
        <v>IN</v>
      </c>
      <c r="O837" t="str">
        <f>VLOOKUP(E837,Code!$A$8:$B$11,2,FALSE)</f>
        <v>Lehrabschluss</v>
      </c>
      <c r="P837" t="str">
        <f>VLOOKUP(I837,Code!$A$29:$B$33,2,TRUE)</f>
        <v>weniger als 50000</v>
      </c>
      <c r="Q837" t="str">
        <f>VLOOKUP(B837,Code!$A$2:$B$3,2,0)</f>
        <v>maennlich</v>
      </c>
    </row>
    <row r="838" spans="1:17" x14ac:dyDescent="0.25">
      <c r="A838">
        <v>317</v>
      </c>
      <c r="B838">
        <v>2</v>
      </c>
      <c r="C838" s="1">
        <v>22083</v>
      </c>
      <c r="D838">
        <v>1</v>
      </c>
      <c r="E838">
        <v>4</v>
      </c>
      <c r="F838">
        <v>4</v>
      </c>
      <c r="G838" t="s">
        <v>21</v>
      </c>
      <c r="H838">
        <v>27</v>
      </c>
      <c r="I838">
        <v>27936</v>
      </c>
      <c r="J838">
        <v>3747</v>
      </c>
      <c r="K838" s="3">
        <f>I838*Code!$F$1</f>
        <v>30170.880000000001</v>
      </c>
      <c r="L838" s="2">
        <f t="shared" si="40"/>
        <v>21.555555555555557</v>
      </c>
      <c r="M838">
        <f t="shared" ca="1" si="39"/>
        <v>55</v>
      </c>
      <c r="N838" t="str">
        <f t="shared" si="41"/>
        <v>CO</v>
      </c>
      <c r="O838" t="str">
        <f>VLOOKUP(E838,Code!$A$8:$B$11,2,FALSE)</f>
        <v>Lehrabschluss</v>
      </c>
      <c r="P838" t="str">
        <f>VLOOKUP(I838,Code!$A$29:$B$33,2,TRUE)</f>
        <v>weniger als 50000</v>
      </c>
      <c r="Q838" t="str">
        <f>VLOOKUP(B838,Code!$A$2:$B$3,2,0)</f>
        <v>weiblich</v>
      </c>
    </row>
    <row r="839" spans="1:17" x14ac:dyDescent="0.25">
      <c r="A839">
        <v>582</v>
      </c>
      <c r="B839">
        <v>1</v>
      </c>
      <c r="C839" s="1">
        <v>29782</v>
      </c>
      <c r="D839">
        <v>1</v>
      </c>
      <c r="E839">
        <v>2</v>
      </c>
      <c r="F839">
        <v>4</v>
      </c>
      <c r="G839" t="s">
        <v>11</v>
      </c>
      <c r="H839">
        <v>45</v>
      </c>
      <c r="I839">
        <v>27928</v>
      </c>
      <c r="J839">
        <v>4976</v>
      </c>
      <c r="K839" s="3">
        <f>I839*Code!$F$1</f>
        <v>30162.240000000002</v>
      </c>
      <c r="L839" s="2">
        <f t="shared" si="40"/>
        <v>12.92962962962963</v>
      </c>
      <c r="M839">
        <f t="shared" ca="1" si="39"/>
        <v>34</v>
      </c>
      <c r="N839" t="str">
        <f t="shared" si="41"/>
        <v>IT</v>
      </c>
      <c r="O839" t="str">
        <f>VLOOKUP(E839,Code!$A$8:$B$11,2,FALSE)</f>
        <v>Fachhochschulabschluss</v>
      </c>
      <c r="P839" t="str">
        <f>VLOOKUP(I839,Code!$A$29:$B$33,2,TRUE)</f>
        <v>weniger als 50000</v>
      </c>
      <c r="Q839" t="str">
        <f>VLOOKUP(B839,Code!$A$2:$B$3,2,0)</f>
        <v>maennlich</v>
      </c>
    </row>
    <row r="840" spans="1:17" x14ac:dyDescent="0.25">
      <c r="A840">
        <v>1199</v>
      </c>
      <c r="B840">
        <v>2</v>
      </c>
      <c r="C840" s="1">
        <v>20543</v>
      </c>
      <c r="D840">
        <v>1</v>
      </c>
      <c r="E840">
        <v>4</v>
      </c>
      <c r="F840">
        <v>4</v>
      </c>
      <c r="G840" t="s">
        <v>9</v>
      </c>
      <c r="H840">
        <v>40</v>
      </c>
      <c r="I840">
        <v>27840</v>
      </c>
      <c r="J840">
        <v>10600</v>
      </c>
      <c r="K840" s="3">
        <f>I840*Code!$F$1</f>
        <v>30067.200000000001</v>
      </c>
      <c r="L840" s="2">
        <f t="shared" si="40"/>
        <v>14.5</v>
      </c>
      <c r="M840">
        <f t="shared" ca="1" si="39"/>
        <v>59</v>
      </c>
      <c r="N840" t="str">
        <f t="shared" si="41"/>
        <v>SO</v>
      </c>
      <c r="O840" t="str">
        <f>VLOOKUP(E840,Code!$A$8:$B$11,2,FALSE)</f>
        <v>Lehrabschluss</v>
      </c>
      <c r="P840" t="str">
        <f>VLOOKUP(I840,Code!$A$29:$B$33,2,TRUE)</f>
        <v>weniger als 50000</v>
      </c>
      <c r="Q840" t="str">
        <f>VLOOKUP(B840,Code!$A$2:$B$3,2,0)</f>
        <v>weiblich</v>
      </c>
    </row>
    <row r="841" spans="1:17" x14ac:dyDescent="0.25">
      <c r="A841">
        <v>975</v>
      </c>
      <c r="B841">
        <v>1</v>
      </c>
      <c r="C841" s="1">
        <v>28915</v>
      </c>
      <c r="D841">
        <v>1</v>
      </c>
      <c r="E841">
        <v>4</v>
      </c>
      <c r="F841">
        <v>4</v>
      </c>
      <c r="G841" t="s">
        <v>20</v>
      </c>
      <c r="H841">
        <v>38</v>
      </c>
      <c r="I841">
        <v>27828</v>
      </c>
      <c r="J841">
        <v>133500</v>
      </c>
      <c r="K841" s="3">
        <f>I841*Code!$F$1</f>
        <v>30054.240000000002</v>
      </c>
      <c r="L841" s="2">
        <f t="shared" si="40"/>
        <v>15.256578947368421</v>
      </c>
      <c r="M841">
        <f t="shared" ca="1" si="39"/>
        <v>37</v>
      </c>
      <c r="N841" t="str">
        <f t="shared" si="41"/>
        <v>IT</v>
      </c>
      <c r="O841" t="str">
        <f>VLOOKUP(E841,Code!$A$8:$B$11,2,FALSE)</f>
        <v>Lehrabschluss</v>
      </c>
      <c r="P841" t="str">
        <f>VLOOKUP(I841,Code!$A$29:$B$33,2,TRUE)</f>
        <v>weniger als 50000</v>
      </c>
      <c r="Q841" t="str">
        <f>VLOOKUP(B841,Code!$A$2:$B$3,2,0)</f>
        <v>maennlich</v>
      </c>
    </row>
    <row r="842" spans="1:17" x14ac:dyDescent="0.25">
      <c r="A842">
        <v>258</v>
      </c>
      <c r="B842">
        <v>2</v>
      </c>
      <c r="C842" s="1">
        <v>23612</v>
      </c>
      <c r="D842">
        <v>1</v>
      </c>
      <c r="E842">
        <v>4</v>
      </c>
      <c r="F842">
        <v>4</v>
      </c>
      <c r="G842" t="s">
        <v>9</v>
      </c>
      <c r="H842">
        <v>38</v>
      </c>
      <c r="I842">
        <v>27812</v>
      </c>
      <c r="J842">
        <v>10736</v>
      </c>
      <c r="K842" s="3">
        <f>I842*Code!$F$1</f>
        <v>30036.960000000003</v>
      </c>
      <c r="L842" s="2">
        <f t="shared" si="40"/>
        <v>15.24780701754386</v>
      </c>
      <c r="M842">
        <f t="shared" ca="1" si="39"/>
        <v>51</v>
      </c>
      <c r="N842" t="str">
        <f t="shared" si="41"/>
        <v>SO</v>
      </c>
      <c r="O842" t="str">
        <f>VLOOKUP(E842,Code!$A$8:$B$11,2,FALSE)</f>
        <v>Lehrabschluss</v>
      </c>
      <c r="P842" t="str">
        <f>VLOOKUP(I842,Code!$A$29:$B$33,2,TRUE)</f>
        <v>weniger als 50000</v>
      </c>
      <c r="Q842" t="str">
        <f>VLOOKUP(B842,Code!$A$2:$B$3,2,0)</f>
        <v>weiblich</v>
      </c>
    </row>
    <row r="843" spans="1:17" x14ac:dyDescent="0.25">
      <c r="A843">
        <v>312</v>
      </c>
      <c r="B843">
        <v>1</v>
      </c>
      <c r="C843" s="1">
        <v>30385</v>
      </c>
      <c r="D843">
        <v>1</v>
      </c>
      <c r="E843">
        <v>4</v>
      </c>
      <c r="F843">
        <v>4</v>
      </c>
      <c r="G843" t="s">
        <v>11</v>
      </c>
      <c r="H843">
        <v>40</v>
      </c>
      <c r="I843">
        <v>27780</v>
      </c>
      <c r="J843">
        <v>543</v>
      </c>
      <c r="K843" s="3">
        <f>I843*Code!$F$1</f>
        <v>30002.400000000001</v>
      </c>
      <c r="L843" s="2">
        <f t="shared" si="40"/>
        <v>14.46875</v>
      </c>
      <c r="M843">
        <f t="shared" ca="1" si="39"/>
        <v>32</v>
      </c>
      <c r="N843" t="str">
        <f t="shared" si="41"/>
        <v>IT</v>
      </c>
      <c r="O843" t="str">
        <f>VLOOKUP(E843,Code!$A$8:$B$11,2,FALSE)</f>
        <v>Lehrabschluss</v>
      </c>
      <c r="P843" t="str">
        <f>VLOOKUP(I843,Code!$A$29:$B$33,2,TRUE)</f>
        <v>weniger als 50000</v>
      </c>
      <c r="Q843" t="str">
        <f>VLOOKUP(B843,Code!$A$2:$B$3,2,0)</f>
        <v>maennlich</v>
      </c>
    </row>
    <row r="844" spans="1:17" x14ac:dyDescent="0.25">
      <c r="A844">
        <v>588</v>
      </c>
      <c r="B844">
        <v>1</v>
      </c>
      <c r="C844" s="1">
        <v>28823</v>
      </c>
      <c r="D844">
        <v>1</v>
      </c>
      <c r="E844">
        <v>1</v>
      </c>
      <c r="F844">
        <v>3</v>
      </c>
      <c r="G844" t="s">
        <v>10</v>
      </c>
      <c r="H844">
        <v>40</v>
      </c>
      <c r="I844">
        <v>27772</v>
      </c>
      <c r="J844">
        <v>13443</v>
      </c>
      <c r="K844" s="3">
        <f>I844*Code!$F$1</f>
        <v>29993.760000000002</v>
      </c>
      <c r="L844" s="2">
        <f t="shared" si="40"/>
        <v>14.464583333333334</v>
      </c>
      <c r="M844">
        <f t="shared" ca="1" si="39"/>
        <v>37</v>
      </c>
      <c r="N844" t="str">
        <f t="shared" si="41"/>
        <v>ÖF</v>
      </c>
      <c r="O844" t="str">
        <f>VLOOKUP(E844,Code!$A$8:$B$11,2,FALSE)</f>
        <v>Hochschulabschluss</v>
      </c>
      <c r="P844" t="str">
        <f>VLOOKUP(I844,Code!$A$29:$B$33,2,TRUE)</f>
        <v>weniger als 50000</v>
      </c>
      <c r="Q844" t="str">
        <f>VLOOKUP(B844,Code!$A$2:$B$3,2,0)</f>
        <v>maennlich</v>
      </c>
    </row>
    <row r="845" spans="1:17" x14ac:dyDescent="0.25">
      <c r="A845">
        <v>1083</v>
      </c>
      <c r="B845">
        <v>1</v>
      </c>
      <c r="C845" s="1">
        <v>20002</v>
      </c>
      <c r="D845">
        <v>1</v>
      </c>
      <c r="E845">
        <v>1</v>
      </c>
      <c r="F845">
        <v>4</v>
      </c>
      <c r="G845" t="s">
        <v>12</v>
      </c>
      <c r="H845">
        <v>20</v>
      </c>
      <c r="I845">
        <v>27740</v>
      </c>
      <c r="J845">
        <v>33929</v>
      </c>
      <c r="K845" s="3">
        <f>I845*Code!$F$1</f>
        <v>29959.200000000001</v>
      </c>
      <c r="L845" s="2">
        <f t="shared" si="40"/>
        <v>28.895833333333332</v>
      </c>
      <c r="M845">
        <f t="shared" ca="1" si="39"/>
        <v>61</v>
      </c>
      <c r="N845" t="str">
        <f t="shared" si="41"/>
        <v>SO</v>
      </c>
      <c r="O845" t="str">
        <f>VLOOKUP(E845,Code!$A$8:$B$11,2,FALSE)</f>
        <v>Hochschulabschluss</v>
      </c>
      <c r="P845" t="str">
        <f>VLOOKUP(I845,Code!$A$29:$B$33,2,TRUE)</f>
        <v>weniger als 50000</v>
      </c>
      <c r="Q845" t="str">
        <f>VLOOKUP(B845,Code!$A$2:$B$3,2,0)</f>
        <v>maennlich</v>
      </c>
    </row>
    <row r="846" spans="1:17" x14ac:dyDescent="0.25">
      <c r="A846">
        <v>1257</v>
      </c>
      <c r="B846">
        <v>1</v>
      </c>
      <c r="C846" s="1">
        <v>23393</v>
      </c>
      <c r="D846">
        <v>1</v>
      </c>
      <c r="E846">
        <v>4</v>
      </c>
      <c r="F846">
        <v>4</v>
      </c>
      <c r="G846" t="s">
        <v>14</v>
      </c>
      <c r="H846">
        <v>38</v>
      </c>
      <c r="I846">
        <v>27684</v>
      </c>
      <c r="J846">
        <v>5000</v>
      </c>
      <c r="K846" s="3">
        <f>I846*Code!$F$1</f>
        <v>29898.720000000001</v>
      </c>
      <c r="L846" s="2">
        <f t="shared" si="40"/>
        <v>15.177631578947368</v>
      </c>
      <c r="M846">
        <f t="shared" ca="1" si="39"/>
        <v>52</v>
      </c>
      <c r="N846" t="str">
        <f t="shared" si="41"/>
        <v>CO</v>
      </c>
      <c r="O846" t="str">
        <f>VLOOKUP(E846,Code!$A$8:$B$11,2,FALSE)</f>
        <v>Lehrabschluss</v>
      </c>
      <c r="P846" t="str">
        <f>VLOOKUP(I846,Code!$A$29:$B$33,2,TRUE)</f>
        <v>weniger als 50000</v>
      </c>
      <c r="Q846" t="str">
        <f>VLOOKUP(B846,Code!$A$2:$B$3,2,0)</f>
        <v>maennlich</v>
      </c>
    </row>
    <row r="847" spans="1:17" x14ac:dyDescent="0.25">
      <c r="A847">
        <v>599</v>
      </c>
      <c r="B847">
        <v>2</v>
      </c>
      <c r="C847" s="1">
        <v>21002</v>
      </c>
      <c r="D847">
        <v>1</v>
      </c>
      <c r="E847">
        <v>4</v>
      </c>
      <c r="F847">
        <v>4</v>
      </c>
      <c r="G847" t="s">
        <v>9</v>
      </c>
      <c r="H847">
        <v>39</v>
      </c>
      <c r="I847">
        <v>27664</v>
      </c>
      <c r="J847">
        <v>183000</v>
      </c>
      <c r="K847" s="3">
        <f>I847*Code!$F$1</f>
        <v>29877.120000000003</v>
      </c>
      <c r="L847" s="2">
        <f t="shared" si="40"/>
        <v>14.777777777777779</v>
      </c>
      <c r="M847">
        <f t="shared" ca="1" si="39"/>
        <v>58</v>
      </c>
      <c r="N847" t="str">
        <f t="shared" si="41"/>
        <v>SO</v>
      </c>
      <c r="O847" t="str">
        <f>VLOOKUP(E847,Code!$A$8:$B$11,2,FALSE)</f>
        <v>Lehrabschluss</v>
      </c>
      <c r="P847" t="str">
        <f>VLOOKUP(I847,Code!$A$29:$B$33,2,TRUE)</f>
        <v>weniger als 50000</v>
      </c>
      <c r="Q847" t="str">
        <f>VLOOKUP(B847,Code!$A$2:$B$3,2,0)</f>
        <v>weiblich</v>
      </c>
    </row>
    <row r="848" spans="1:17" x14ac:dyDescent="0.25">
      <c r="A848">
        <v>1008</v>
      </c>
      <c r="B848">
        <v>2</v>
      </c>
      <c r="C848" s="1">
        <v>27079</v>
      </c>
      <c r="D848">
        <v>1</v>
      </c>
      <c r="E848">
        <v>4</v>
      </c>
      <c r="F848">
        <v>4</v>
      </c>
      <c r="G848" t="s">
        <v>11</v>
      </c>
      <c r="H848">
        <v>31</v>
      </c>
      <c r="I848">
        <v>27596</v>
      </c>
      <c r="J848">
        <v>240292</v>
      </c>
      <c r="K848" s="3">
        <f>I848*Code!$F$1</f>
        <v>29803.68</v>
      </c>
      <c r="L848" s="2">
        <f t="shared" si="40"/>
        <v>18.545698924731184</v>
      </c>
      <c r="M848">
        <f t="shared" ca="1" si="39"/>
        <v>42</v>
      </c>
      <c r="N848" t="str">
        <f t="shared" si="41"/>
        <v>IT</v>
      </c>
      <c r="O848" t="str">
        <f>VLOOKUP(E848,Code!$A$8:$B$11,2,FALSE)</f>
        <v>Lehrabschluss</v>
      </c>
      <c r="P848" t="str">
        <f>VLOOKUP(I848,Code!$A$29:$B$33,2,TRUE)</f>
        <v>weniger als 50000</v>
      </c>
      <c r="Q848" t="str">
        <f>VLOOKUP(B848,Code!$A$2:$B$3,2,0)</f>
        <v>weiblich</v>
      </c>
    </row>
    <row r="849" spans="1:17" x14ac:dyDescent="0.25">
      <c r="A849">
        <v>910</v>
      </c>
      <c r="B849">
        <v>2</v>
      </c>
      <c r="C849" s="1">
        <v>31917</v>
      </c>
      <c r="D849">
        <v>1</v>
      </c>
      <c r="E849">
        <v>4</v>
      </c>
      <c r="F849">
        <v>4</v>
      </c>
      <c r="G849" t="s">
        <v>12</v>
      </c>
      <c r="H849">
        <v>38</v>
      </c>
      <c r="I849">
        <v>27564</v>
      </c>
      <c r="J849">
        <v>205935</v>
      </c>
      <c r="K849" s="3">
        <f>I849*Code!$F$1</f>
        <v>29769.120000000003</v>
      </c>
      <c r="L849" s="2">
        <f t="shared" si="40"/>
        <v>15.111842105263158</v>
      </c>
      <c r="M849">
        <f t="shared" ca="1" si="39"/>
        <v>28</v>
      </c>
      <c r="N849" t="str">
        <f t="shared" si="41"/>
        <v>SO</v>
      </c>
      <c r="O849" t="str">
        <f>VLOOKUP(E849,Code!$A$8:$B$11,2,FALSE)</f>
        <v>Lehrabschluss</v>
      </c>
      <c r="P849" t="str">
        <f>VLOOKUP(I849,Code!$A$29:$B$33,2,TRUE)</f>
        <v>weniger als 50000</v>
      </c>
      <c r="Q849" t="str">
        <f>VLOOKUP(B849,Code!$A$2:$B$3,2,0)</f>
        <v>weiblich</v>
      </c>
    </row>
    <row r="850" spans="1:17" x14ac:dyDescent="0.25">
      <c r="A850">
        <v>1225</v>
      </c>
      <c r="B850">
        <v>2</v>
      </c>
      <c r="C850" s="1">
        <v>29043</v>
      </c>
      <c r="D850">
        <v>1</v>
      </c>
      <c r="E850">
        <v>2</v>
      </c>
      <c r="F850">
        <v>4</v>
      </c>
      <c r="G850" t="s">
        <v>20</v>
      </c>
      <c r="H850">
        <v>38</v>
      </c>
      <c r="I850">
        <v>27520</v>
      </c>
      <c r="J850">
        <v>71828</v>
      </c>
      <c r="K850" s="3">
        <f>I850*Code!$F$1</f>
        <v>29721.600000000002</v>
      </c>
      <c r="L850" s="2">
        <f t="shared" si="40"/>
        <v>15.087719298245615</v>
      </c>
      <c r="M850">
        <f t="shared" ca="1" si="39"/>
        <v>36</v>
      </c>
      <c r="N850" t="str">
        <f t="shared" si="41"/>
        <v>IT</v>
      </c>
      <c r="O850" t="str">
        <f>VLOOKUP(E850,Code!$A$8:$B$11,2,FALSE)</f>
        <v>Fachhochschulabschluss</v>
      </c>
      <c r="P850" t="str">
        <f>VLOOKUP(I850,Code!$A$29:$B$33,2,TRUE)</f>
        <v>weniger als 50000</v>
      </c>
      <c r="Q850" t="str">
        <f>VLOOKUP(B850,Code!$A$2:$B$3,2,0)</f>
        <v>weiblich</v>
      </c>
    </row>
    <row r="851" spans="1:17" x14ac:dyDescent="0.25">
      <c r="A851">
        <v>731</v>
      </c>
      <c r="B851">
        <v>2</v>
      </c>
      <c r="C851" s="1">
        <v>26811</v>
      </c>
      <c r="D851">
        <v>1</v>
      </c>
      <c r="E851">
        <v>4</v>
      </c>
      <c r="F851">
        <v>4</v>
      </c>
      <c r="G851" t="s">
        <v>20</v>
      </c>
      <c r="H851">
        <v>20</v>
      </c>
      <c r="I851">
        <v>27464</v>
      </c>
      <c r="J851">
        <v>223720</v>
      </c>
      <c r="K851" s="3">
        <f>I851*Code!$F$1</f>
        <v>29661.120000000003</v>
      </c>
      <c r="L851" s="2">
        <f t="shared" si="40"/>
        <v>28.608333333333334</v>
      </c>
      <c r="M851">
        <f t="shared" ca="1" si="39"/>
        <v>42</v>
      </c>
      <c r="N851" t="str">
        <f t="shared" si="41"/>
        <v>IT</v>
      </c>
      <c r="O851" t="str">
        <f>VLOOKUP(E851,Code!$A$8:$B$11,2,FALSE)</f>
        <v>Lehrabschluss</v>
      </c>
      <c r="P851" t="str">
        <f>VLOOKUP(I851,Code!$A$29:$B$33,2,TRUE)</f>
        <v>weniger als 50000</v>
      </c>
      <c r="Q851" t="str">
        <f>VLOOKUP(B851,Code!$A$2:$B$3,2,0)</f>
        <v>weiblich</v>
      </c>
    </row>
    <row r="852" spans="1:17" x14ac:dyDescent="0.25">
      <c r="A852">
        <v>936</v>
      </c>
      <c r="B852">
        <v>1</v>
      </c>
      <c r="C852" s="1">
        <v>33148</v>
      </c>
      <c r="D852">
        <v>1</v>
      </c>
      <c r="E852">
        <v>4</v>
      </c>
      <c r="F852">
        <v>5</v>
      </c>
      <c r="G852" t="s">
        <v>13</v>
      </c>
      <c r="H852">
        <v>40</v>
      </c>
      <c r="I852">
        <v>27452</v>
      </c>
      <c r="J852">
        <v>7607</v>
      </c>
      <c r="K852" s="3">
        <f>I852*Code!$F$1</f>
        <v>29648.160000000003</v>
      </c>
      <c r="L852" s="2">
        <f t="shared" si="40"/>
        <v>14.297916666666667</v>
      </c>
      <c r="M852">
        <f t="shared" ca="1" si="39"/>
        <v>25</v>
      </c>
      <c r="N852" t="str">
        <f t="shared" si="41"/>
        <v>IN</v>
      </c>
      <c r="O852" t="str">
        <f>VLOOKUP(E852,Code!$A$8:$B$11,2,FALSE)</f>
        <v>Lehrabschluss</v>
      </c>
      <c r="P852" t="str">
        <f>VLOOKUP(I852,Code!$A$29:$B$33,2,TRUE)</f>
        <v>weniger als 50000</v>
      </c>
      <c r="Q852" t="str">
        <f>VLOOKUP(B852,Code!$A$2:$B$3,2,0)</f>
        <v>maennlich</v>
      </c>
    </row>
    <row r="853" spans="1:17" x14ac:dyDescent="0.25">
      <c r="A853">
        <v>1273</v>
      </c>
      <c r="B853">
        <v>1</v>
      </c>
      <c r="C853" s="1">
        <v>28701</v>
      </c>
      <c r="D853">
        <v>1</v>
      </c>
      <c r="E853">
        <v>4</v>
      </c>
      <c r="F853">
        <v>5</v>
      </c>
      <c r="G853" t="s">
        <v>13</v>
      </c>
      <c r="H853">
        <v>40</v>
      </c>
      <c r="I853">
        <v>27416</v>
      </c>
      <c r="J853">
        <v>5354</v>
      </c>
      <c r="K853" s="3">
        <f>I853*Code!$F$1</f>
        <v>29609.280000000002</v>
      </c>
      <c r="L853" s="2">
        <f t="shared" si="40"/>
        <v>14.279166666666667</v>
      </c>
      <c r="M853">
        <f t="shared" ca="1" si="39"/>
        <v>37</v>
      </c>
      <c r="N853" t="str">
        <f t="shared" si="41"/>
        <v>IN</v>
      </c>
      <c r="O853" t="str">
        <f>VLOOKUP(E853,Code!$A$8:$B$11,2,FALSE)</f>
        <v>Lehrabschluss</v>
      </c>
      <c r="P853" t="str">
        <f>VLOOKUP(I853,Code!$A$29:$B$33,2,TRUE)</f>
        <v>weniger als 50000</v>
      </c>
      <c r="Q853" t="str">
        <f>VLOOKUP(B853,Code!$A$2:$B$3,2,0)</f>
        <v>maennlich</v>
      </c>
    </row>
    <row r="854" spans="1:17" x14ac:dyDescent="0.25">
      <c r="A854">
        <v>203</v>
      </c>
      <c r="B854">
        <v>1</v>
      </c>
      <c r="C854" s="1">
        <v>30920</v>
      </c>
      <c r="D854">
        <v>1</v>
      </c>
      <c r="E854">
        <v>2</v>
      </c>
      <c r="F854">
        <v>4</v>
      </c>
      <c r="G854" t="s">
        <v>19</v>
      </c>
      <c r="H854">
        <v>40</v>
      </c>
      <c r="I854">
        <v>27412</v>
      </c>
      <c r="J854">
        <v>77923</v>
      </c>
      <c r="K854" s="3">
        <f>I854*Code!$F$1</f>
        <v>29604.960000000003</v>
      </c>
      <c r="L854" s="2">
        <f t="shared" si="40"/>
        <v>14.277083333333334</v>
      </c>
      <c r="M854">
        <f t="shared" ca="1" si="39"/>
        <v>31</v>
      </c>
      <c r="N854" t="str">
        <f t="shared" si="41"/>
        <v>FI</v>
      </c>
      <c r="O854" t="str">
        <f>VLOOKUP(E854,Code!$A$8:$B$11,2,FALSE)</f>
        <v>Fachhochschulabschluss</v>
      </c>
      <c r="P854" t="str">
        <f>VLOOKUP(I854,Code!$A$29:$B$33,2,TRUE)</f>
        <v>weniger als 50000</v>
      </c>
      <c r="Q854" t="str">
        <f>VLOOKUP(B854,Code!$A$2:$B$3,2,0)</f>
        <v>maennlich</v>
      </c>
    </row>
    <row r="855" spans="1:17" x14ac:dyDescent="0.25">
      <c r="A855">
        <v>159</v>
      </c>
      <c r="B855">
        <v>2</v>
      </c>
      <c r="C855" s="1">
        <v>28796</v>
      </c>
      <c r="D855">
        <v>1</v>
      </c>
      <c r="E855">
        <v>2</v>
      </c>
      <c r="F855">
        <v>4</v>
      </c>
      <c r="G855" t="s">
        <v>12</v>
      </c>
      <c r="H855">
        <v>39</v>
      </c>
      <c r="I855">
        <v>27336</v>
      </c>
      <c r="J855">
        <v>19530</v>
      </c>
      <c r="K855" s="3">
        <f>I855*Code!$F$1</f>
        <v>29522.880000000001</v>
      </c>
      <c r="L855" s="2">
        <f t="shared" si="40"/>
        <v>14.602564102564102</v>
      </c>
      <c r="M855">
        <f t="shared" ca="1" si="39"/>
        <v>37</v>
      </c>
      <c r="N855" t="str">
        <f t="shared" si="41"/>
        <v>SO</v>
      </c>
      <c r="O855" t="str">
        <f>VLOOKUP(E855,Code!$A$8:$B$11,2,FALSE)</f>
        <v>Fachhochschulabschluss</v>
      </c>
      <c r="P855" t="str">
        <f>VLOOKUP(I855,Code!$A$29:$B$33,2,TRUE)</f>
        <v>weniger als 50000</v>
      </c>
      <c r="Q855" t="str">
        <f>VLOOKUP(B855,Code!$A$2:$B$3,2,0)</f>
        <v>weiblich</v>
      </c>
    </row>
    <row r="856" spans="1:17" x14ac:dyDescent="0.25">
      <c r="A856">
        <v>677</v>
      </c>
      <c r="B856">
        <v>2</v>
      </c>
      <c r="C856" s="1">
        <v>19945</v>
      </c>
      <c r="D856">
        <v>1</v>
      </c>
      <c r="E856">
        <v>4</v>
      </c>
      <c r="F856">
        <v>5</v>
      </c>
      <c r="G856" t="s">
        <v>13</v>
      </c>
      <c r="H856">
        <v>38</v>
      </c>
      <c r="I856">
        <v>27332</v>
      </c>
      <c r="J856">
        <v>41374</v>
      </c>
      <c r="K856" s="3">
        <f>I856*Code!$F$1</f>
        <v>29518.560000000001</v>
      </c>
      <c r="L856" s="2">
        <f t="shared" si="40"/>
        <v>14.984649122807017</v>
      </c>
      <c r="M856">
        <f t="shared" ca="1" si="39"/>
        <v>61</v>
      </c>
      <c r="N856" t="str">
        <f t="shared" si="41"/>
        <v>IN</v>
      </c>
      <c r="O856" t="str">
        <f>VLOOKUP(E856,Code!$A$8:$B$11,2,FALSE)</f>
        <v>Lehrabschluss</v>
      </c>
      <c r="P856" t="str">
        <f>VLOOKUP(I856,Code!$A$29:$B$33,2,TRUE)</f>
        <v>weniger als 50000</v>
      </c>
      <c r="Q856" t="str">
        <f>VLOOKUP(B856,Code!$A$2:$B$3,2,0)</f>
        <v>weiblich</v>
      </c>
    </row>
    <row r="857" spans="1:17" x14ac:dyDescent="0.25">
      <c r="A857">
        <v>834</v>
      </c>
      <c r="B857">
        <v>1</v>
      </c>
      <c r="C857" s="1">
        <v>26738</v>
      </c>
      <c r="D857">
        <v>1</v>
      </c>
      <c r="E857">
        <v>2</v>
      </c>
      <c r="F857">
        <v>2</v>
      </c>
      <c r="G857" t="s">
        <v>11</v>
      </c>
      <c r="H857">
        <v>50</v>
      </c>
      <c r="I857">
        <v>27332</v>
      </c>
      <c r="J857">
        <v>14808</v>
      </c>
      <c r="K857" s="3">
        <f>I857*Code!$F$1</f>
        <v>29518.560000000001</v>
      </c>
      <c r="L857" s="2">
        <f t="shared" si="40"/>
        <v>11.388333333333334</v>
      </c>
      <c r="M857">
        <f t="shared" ca="1" si="39"/>
        <v>42</v>
      </c>
      <c r="N857" t="str">
        <f t="shared" si="41"/>
        <v>IT</v>
      </c>
      <c r="O857" t="str">
        <f>VLOOKUP(E857,Code!$A$8:$B$11,2,FALSE)</f>
        <v>Fachhochschulabschluss</v>
      </c>
      <c r="P857" t="str">
        <f>VLOOKUP(I857,Code!$A$29:$B$33,2,TRUE)</f>
        <v>weniger als 50000</v>
      </c>
      <c r="Q857" t="str">
        <f>VLOOKUP(B857,Code!$A$2:$B$3,2,0)</f>
        <v>maennlich</v>
      </c>
    </row>
    <row r="858" spans="1:17" x14ac:dyDescent="0.25">
      <c r="A858">
        <v>122</v>
      </c>
      <c r="B858">
        <v>1</v>
      </c>
      <c r="C858" s="1">
        <v>21921</v>
      </c>
      <c r="D858">
        <v>1</v>
      </c>
      <c r="E858">
        <v>4</v>
      </c>
      <c r="F858">
        <v>5</v>
      </c>
      <c r="G858" t="s">
        <v>13</v>
      </c>
      <c r="H858">
        <v>37</v>
      </c>
      <c r="I858">
        <v>27292</v>
      </c>
      <c r="J858">
        <v>13000</v>
      </c>
      <c r="K858" s="3">
        <f>I858*Code!$F$1</f>
        <v>29475.360000000001</v>
      </c>
      <c r="L858" s="2">
        <f t="shared" si="40"/>
        <v>15.367117117117116</v>
      </c>
      <c r="M858">
        <f t="shared" ca="1" si="39"/>
        <v>56</v>
      </c>
      <c r="N858" t="str">
        <f t="shared" si="41"/>
        <v>IN</v>
      </c>
      <c r="O858" t="str">
        <f>VLOOKUP(E858,Code!$A$8:$B$11,2,FALSE)</f>
        <v>Lehrabschluss</v>
      </c>
      <c r="P858" t="str">
        <f>VLOOKUP(I858,Code!$A$29:$B$33,2,TRUE)</f>
        <v>weniger als 50000</v>
      </c>
      <c r="Q858" t="str">
        <f>VLOOKUP(B858,Code!$A$2:$B$3,2,0)</f>
        <v>maennlich</v>
      </c>
    </row>
    <row r="859" spans="1:17" x14ac:dyDescent="0.25">
      <c r="A859">
        <v>1222</v>
      </c>
      <c r="B859">
        <v>1</v>
      </c>
      <c r="C859" s="1">
        <v>20769</v>
      </c>
      <c r="D859">
        <v>1</v>
      </c>
      <c r="E859">
        <v>4</v>
      </c>
      <c r="F859">
        <v>5</v>
      </c>
      <c r="G859" t="s">
        <v>13</v>
      </c>
      <c r="H859">
        <v>40</v>
      </c>
      <c r="I859">
        <v>27284</v>
      </c>
      <c r="J859">
        <v>32500</v>
      </c>
      <c r="K859" s="3">
        <f>I859*Code!$F$1</f>
        <v>29466.720000000001</v>
      </c>
      <c r="L859" s="2">
        <f t="shared" si="40"/>
        <v>14.210416666666667</v>
      </c>
      <c r="M859">
        <f t="shared" ca="1" si="39"/>
        <v>59</v>
      </c>
      <c r="N859" t="str">
        <f t="shared" si="41"/>
        <v>IN</v>
      </c>
      <c r="O859" t="str">
        <f>VLOOKUP(E859,Code!$A$8:$B$11,2,FALSE)</f>
        <v>Lehrabschluss</v>
      </c>
      <c r="P859" t="str">
        <f>VLOOKUP(I859,Code!$A$29:$B$33,2,TRUE)</f>
        <v>weniger als 50000</v>
      </c>
      <c r="Q859" t="str">
        <f>VLOOKUP(B859,Code!$A$2:$B$3,2,0)</f>
        <v>maennlich</v>
      </c>
    </row>
    <row r="860" spans="1:17" x14ac:dyDescent="0.25">
      <c r="A860">
        <v>512</v>
      </c>
      <c r="B860">
        <v>1</v>
      </c>
      <c r="C860" s="1">
        <v>25569</v>
      </c>
      <c r="D860">
        <v>1</v>
      </c>
      <c r="E860">
        <v>1</v>
      </c>
      <c r="F860">
        <v>4</v>
      </c>
      <c r="G860" t="s">
        <v>19</v>
      </c>
      <c r="H860">
        <v>39</v>
      </c>
      <c r="I860">
        <v>27272</v>
      </c>
      <c r="J860">
        <v>3200</v>
      </c>
      <c r="K860" s="3">
        <f>I860*Code!$F$1</f>
        <v>29453.760000000002</v>
      </c>
      <c r="L860" s="2">
        <f t="shared" si="40"/>
        <v>14.568376068376068</v>
      </c>
      <c r="M860">
        <f t="shared" ca="1" si="39"/>
        <v>46</v>
      </c>
      <c r="N860" t="str">
        <f t="shared" si="41"/>
        <v>FI</v>
      </c>
      <c r="O860" t="str">
        <f>VLOOKUP(E860,Code!$A$8:$B$11,2,FALSE)</f>
        <v>Hochschulabschluss</v>
      </c>
      <c r="P860" t="str">
        <f>VLOOKUP(I860,Code!$A$29:$B$33,2,TRUE)</f>
        <v>weniger als 50000</v>
      </c>
      <c r="Q860" t="str">
        <f>VLOOKUP(B860,Code!$A$2:$B$3,2,0)</f>
        <v>maennlich</v>
      </c>
    </row>
    <row r="861" spans="1:17" x14ac:dyDescent="0.25">
      <c r="A861">
        <v>1221</v>
      </c>
      <c r="B861">
        <v>1</v>
      </c>
      <c r="C861" s="1">
        <v>27333</v>
      </c>
      <c r="D861">
        <v>1</v>
      </c>
      <c r="E861">
        <v>1</v>
      </c>
      <c r="F861">
        <v>4</v>
      </c>
      <c r="G861" t="s">
        <v>9</v>
      </c>
      <c r="H861">
        <v>40</v>
      </c>
      <c r="I861">
        <v>27192</v>
      </c>
      <c r="J861">
        <v>2000</v>
      </c>
      <c r="K861" s="3">
        <f>I861*Code!$F$1</f>
        <v>29367.360000000001</v>
      </c>
      <c r="L861" s="2">
        <f t="shared" si="40"/>
        <v>14.1625</v>
      </c>
      <c r="M861">
        <f t="shared" ca="1" si="39"/>
        <v>41</v>
      </c>
      <c r="N861" t="str">
        <f t="shared" si="41"/>
        <v>SO</v>
      </c>
      <c r="O861" t="str">
        <f>VLOOKUP(E861,Code!$A$8:$B$11,2,FALSE)</f>
        <v>Hochschulabschluss</v>
      </c>
      <c r="P861" t="str">
        <f>VLOOKUP(I861,Code!$A$29:$B$33,2,TRUE)</f>
        <v>weniger als 50000</v>
      </c>
      <c r="Q861" t="str">
        <f>VLOOKUP(B861,Code!$A$2:$B$3,2,0)</f>
        <v>maennlich</v>
      </c>
    </row>
    <row r="862" spans="1:17" x14ac:dyDescent="0.25">
      <c r="A862">
        <v>67</v>
      </c>
      <c r="B862">
        <v>2</v>
      </c>
      <c r="C862" s="1">
        <v>21078</v>
      </c>
      <c r="D862">
        <v>1</v>
      </c>
      <c r="E862">
        <v>1</v>
      </c>
      <c r="F862">
        <v>3</v>
      </c>
      <c r="G862" t="s">
        <v>10</v>
      </c>
      <c r="H862">
        <v>14</v>
      </c>
      <c r="I862">
        <v>27104</v>
      </c>
      <c r="J862">
        <v>5737</v>
      </c>
      <c r="K862" s="3">
        <f>I862*Code!$F$1</f>
        <v>29272.320000000003</v>
      </c>
      <c r="L862" s="2">
        <f t="shared" si="40"/>
        <v>40.333333333333336</v>
      </c>
      <c r="M862">
        <f t="shared" ca="1" si="39"/>
        <v>58</v>
      </c>
      <c r="N862" t="str">
        <f t="shared" si="41"/>
        <v>ÖF</v>
      </c>
      <c r="O862" t="str">
        <f>VLOOKUP(E862,Code!$A$8:$B$11,2,FALSE)</f>
        <v>Hochschulabschluss</v>
      </c>
      <c r="P862" t="str">
        <f>VLOOKUP(I862,Code!$A$29:$B$33,2,TRUE)</f>
        <v>weniger als 50000</v>
      </c>
      <c r="Q862" t="str">
        <f>VLOOKUP(B862,Code!$A$2:$B$3,2,0)</f>
        <v>weiblich</v>
      </c>
    </row>
    <row r="863" spans="1:17" x14ac:dyDescent="0.25">
      <c r="A863">
        <v>191</v>
      </c>
      <c r="B863">
        <v>1</v>
      </c>
      <c r="C863" s="1">
        <v>27336</v>
      </c>
      <c r="D863">
        <v>1</v>
      </c>
      <c r="E863">
        <v>4</v>
      </c>
      <c r="F863">
        <v>3</v>
      </c>
      <c r="G863" t="s">
        <v>10</v>
      </c>
      <c r="H863">
        <v>39</v>
      </c>
      <c r="I863">
        <v>27104</v>
      </c>
      <c r="J863">
        <v>77000</v>
      </c>
      <c r="K863" s="3">
        <f>I863*Code!$F$1</f>
        <v>29272.320000000003</v>
      </c>
      <c r="L863" s="2">
        <f t="shared" si="40"/>
        <v>14.478632478632479</v>
      </c>
      <c r="M863">
        <f t="shared" ca="1" si="39"/>
        <v>41</v>
      </c>
      <c r="N863" t="str">
        <f t="shared" si="41"/>
        <v>ÖF</v>
      </c>
      <c r="O863" t="str">
        <f>VLOOKUP(E863,Code!$A$8:$B$11,2,FALSE)</f>
        <v>Lehrabschluss</v>
      </c>
      <c r="P863" t="str">
        <f>VLOOKUP(I863,Code!$A$29:$B$33,2,TRUE)</f>
        <v>weniger als 50000</v>
      </c>
      <c r="Q863" t="str">
        <f>VLOOKUP(B863,Code!$A$2:$B$3,2,0)</f>
        <v>maennlich</v>
      </c>
    </row>
    <row r="864" spans="1:17" x14ac:dyDescent="0.25">
      <c r="A864">
        <v>1094</v>
      </c>
      <c r="B864">
        <v>2</v>
      </c>
      <c r="C864" s="1">
        <v>23588</v>
      </c>
      <c r="D864">
        <v>1</v>
      </c>
      <c r="E864">
        <v>2</v>
      </c>
      <c r="F864">
        <v>4</v>
      </c>
      <c r="G864" t="s">
        <v>21</v>
      </c>
      <c r="H864">
        <v>39</v>
      </c>
      <c r="I864">
        <v>27100</v>
      </c>
      <c r="J864">
        <v>52470</v>
      </c>
      <c r="K864" s="3">
        <f>I864*Code!$F$1</f>
        <v>29268.000000000004</v>
      </c>
      <c r="L864" s="2">
        <f t="shared" si="40"/>
        <v>14.476495726495726</v>
      </c>
      <c r="M864">
        <f t="shared" ca="1" si="39"/>
        <v>51</v>
      </c>
      <c r="N864" t="str">
        <f t="shared" si="41"/>
        <v>CO</v>
      </c>
      <c r="O864" t="str">
        <f>VLOOKUP(E864,Code!$A$8:$B$11,2,FALSE)</f>
        <v>Fachhochschulabschluss</v>
      </c>
      <c r="P864" t="str">
        <f>VLOOKUP(I864,Code!$A$29:$B$33,2,TRUE)</f>
        <v>weniger als 50000</v>
      </c>
      <c r="Q864" t="str">
        <f>VLOOKUP(B864,Code!$A$2:$B$3,2,0)</f>
        <v>weiblich</v>
      </c>
    </row>
    <row r="865" spans="1:17" x14ac:dyDescent="0.25">
      <c r="A865">
        <v>10</v>
      </c>
      <c r="B865">
        <v>2</v>
      </c>
      <c r="C865" s="1">
        <v>21592</v>
      </c>
      <c r="D865">
        <v>1</v>
      </c>
      <c r="E865">
        <v>3</v>
      </c>
      <c r="F865">
        <v>4</v>
      </c>
      <c r="G865" t="s">
        <v>9</v>
      </c>
      <c r="H865">
        <v>38</v>
      </c>
      <c r="I865">
        <v>27084</v>
      </c>
      <c r="J865">
        <v>2314</v>
      </c>
      <c r="K865" s="3">
        <f>I865*Code!$F$1</f>
        <v>29250.720000000001</v>
      </c>
      <c r="L865" s="2">
        <f t="shared" si="40"/>
        <v>14.848684210526315</v>
      </c>
      <c r="M865">
        <f t="shared" ca="1" si="39"/>
        <v>57</v>
      </c>
      <c r="N865" t="str">
        <f t="shared" si="41"/>
        <v>SO</v>
      </c>
      <c r="O865" t="str">
        <f>VLOOKUP(E865,Code!$A$8:$B$11,2,FALSE)</f>
        <v>Meister</v>
      </c>
      <c r="P865" t="str">
        <f>VLOOKUP(I865,Code!$A$29:$B$33,2,TRUE)</f>
        <v>weniger als 50000</v>
      </c>
      <c r="Q865" t="str">
        <f>VLOOKUP(B865,Code!$A$2:$B$3,2,0)</f>
        <v>weiblich</v>
      </c>
    </row>
    <row r="866" spans="1:17" x14ac:dyDescent="0.25">
      <c r="A866">
        <v>820</v>
      </c>
      <c r="B866">
        <v>2</v>
      </c>
      <c r="C866" s="1">
        <v>26314</v>
      </c>
      <c r="D866">
        <v>1</v>
      </c>
      <c r="E866">
        <v>3</v>
      </c>
      <c r="F866">
        <v>4</v>
      </c>
      <c r="G866" t="s">
        <v>9</v>
      </c>
      <c r="H866">
        <v>26</v>
      </c>
      <c r="I866">
        <v>27076</v>
      </c>
      <c r="J866">
        <v>232133</v>
      </c>
      <c r="K866" s="3">
        <f>I866*Code!$F$1</f>
        <v>29242.080000000002</v>
      </c>
      <c r="L866" s="2">
        <f t="shared" si="40"/>
        <v>21.695512820512821</v>
      </c>
      <c r="M866">
        <f t="shared" ca="1" si="39"/>
        <v>44</v>
      </c>
      <c r="N866" t="str">
        <f t="shared" si="41"/>
        <v>SO</v>
      </c>
      <c r="O866" t="str">
        <f>VLOOKUP(E866,Code!$A$8:$B$11,2,FALSE)</f>
        <v>Meister</v>
      </c>
      <c r="P866" t="str">
        <f>VLOOKUP(I866,Code!$A$29:$B$33,2,TRUE)</f>
        <v>weniger als 50000</v>
      </c>
      <c r="Q866" t="str">
        <f>VLOOKUP(B866,Code!$A$2:$B$3,2,0)</f>
        <v>weiblich</v>
      </c>
    </row>
    <row r="867" spans="1:17" x14ac:dyDescent="0.25">
      <c r="A867">
        <v>1236</v>
      </c>
      <c r="B867">
        <v>2</v>
      </c>
      <c r="C867" s="1">
        <v>23511</v>
      </c>
      <c r="D867">
        <v>1</v>
      </c>
      <c r="E867">
        <v>2</v>
      </c>
      <c r="F867">
        <v>4</v>
      </c>
      <c r="G867" t="s">
        <v>15</v>
      </c>
      <c r="H867">
        <v>40</v>
      </c>
      <c r="I867">
        <v>27052</v>
      </c>
      <c r="J867">
        <v>1476</v>
      </c>
      <c r="K867" s="3">
        <f>I867*Code!$F$1</f>
        <v>29216.160000000003</v>
      </c>
      <c r="L867" s="2">
        <f t="shared" si="40"/>
        <v>14.089583333333334</v>
      </c>
      <c r="M867">
        <f t="shared" ca="1" si="39"/>
        <v>51</v>
      </c>
      <c r="N867" t="str">
        <f t="shared" si="41"/>
        <v>FI</v>
      </c>
      <c r="O867" t="str">
        <f>VLOOKUP(E867,Code!$A$8:$B$11,2,FALSE)</f>
        <v>Fachhochschulabschluss</v>
      </c>
      <c r="P867" t="str">
        <f>VLOOKUP(I867,Code!$A$29:$B$33,2,TRUE)</f>
        <v>weniger als 50000</v>
      </c>
      <c r="Q867" t="str">
        <f>VLOOKUP(B867,Code!$A$2:$B$3,2,0)</f>
        <v>weiblich</v>
      </c>
    </row>
    <row r="868" spans="1:17" x14ac:dyDescent="0.25">
      <c r="A868">
        <v>235</v>
      </c>
      <c r="B868">
        <v>1</v>
      </c>
      <c r="C868" s="1">
        <v>20354</v>
      </c>
      <c r="D868">
        <v>1</v>
      </c>
      <c r="E868">
        <v>3</v>
      </c>
      <c r="F868">
        <v>4</v>
      </c>
      <c r="G868" t="s">
        <v>19</v>
      </c>
      <c r="H868">
        <v>34</v>
      </c>
      <c r="I868">
        <v>27032</v>
      </c>
      <c r="J868">
        <v>38012</v>
      </c>
      <c r="K868" s="3">
        <f>I868*Code!$F$1</f>
        <v>29194.560000000001</v>
      </c>
      <c r="L868" s="2">
        <f t="shared" si="40"/>
        <v>16.563725490196077</v>
      </c>
      <c r="M868">
        <f t="shared" ca="1" si="39"/>
        <v>60</v>
      </c>
      <c r="N868" t="str">
        <f t="shared" si="41"/>
        <v>FI</v>
      </c>
      <c r="O868" t="str">
        <f>VLOOKUP(E868,Code!$A$8:$B$11,2,FALSE)</f>
        <v>Meister</v>
      </c>
      <c r="P868" t="str">
        <f>VLOOKUP(I868,Code!$A$29:$B$33,2,TRUE)</f>
        <v>weniger als 50000</v>
      </c>
      <c r="Q868" t="str">
        <f>VLOOKUP(B868,Code!$A$2:$B$3,2,0)</f>
        <v>maennlich</v>
      </c>
    </row>
    <row r="869" spans="1:17" x14ac:dyDescent="0.25">
      <c r="A869">
        <v>359</v>
      </c>
      <c r="B869">
        <v>1</v>
      </c>
      <c r="C869" s="1">
        <v>32730</v>
      </c>
      <c r="D869">
        <v>1</v>
      </c>
      <c r="E869">
        <v>4</v>
      </c>
      <c r="F869">
        <v>4</v>
      </c>
      <c r="G869" t="s">
        <v>12</v>
      </c>
      <c r="H869">
        <v>40</v>
      </c>
      <c r="I869">
        <v>27016</v>
      </c>
      <c r="J869">
        <v>1000</v>
      </c>
      <c r="K869" s="3">
        <f>I869*Code!$F$1</f>
        <v>29177.280000000002</v>
      </c>
      <c r="L869" s="2">
        <f t="shared" si="40"/>
        <v>14.070833333333333</v>
      </c>
      <c r="M869">
        <f t="shared" ca="1" si="39"/>
        <v>26</v>
      </c>
      <c r="N869" t="str">
        <f t="shared" si="41"/>
        <v>SO</v>
      </c>
      <c r="O869" t="str">
        <f>VLOOKUP(E869,Code!$A$8:$B$11,2,FALSE)</f>
        <v>Lehrabschluss</v>
      </c>
      <c r="P869" t="str">
        <f>VLOOKUP(I869,Code!$A$29:$B$33,2,TRUE)</f>
        <v>weniger als 50000</v>
      </c>
      <c r="Q869" t="str">
        <f>VLOOKUP(B869,Code!$A$2:$B$3,2,0)</f>
        <v>maennlich</v>
      </c>
    </row>
    <row r="870" spans="1:17" x14ac:dyDescent="0.25">
      <c r="A870">
        <v>1201</v>
      </c>
      <c r="B870">
        <v>2</v>
      </c>
      <c r="C870" s="1">
        <v>27832</v>
      </c>
      <c r="D870">
        <v>1</v>
      </c>
      <c r="E870">
        <v>2</v>
      </c>
      <c r="F870">
        <v>4</v>
      </c>
      <c r="G870" t="s">
        <v>12</v>
      </c>
      <c r="H870">
        <v>40</v>
      </c>
      <c r="I870">
        <v>27004</v>
      </c>
      <c r="J870">
        <v>6239</v>
      </c>
      <c r="K870" s="3">
        <f>I870*Code!$F$1</f>
        <v>29164.320000000003</v>
      </c>
      <c r="L870" s="2">
        <f t="shared" si="40"/>
        <v>14.064583333333333</v>
      </c>
      <c r="M870">
        <f t="shared" ca="1" si="39"/>
        <v>39</v>
      </c>
      <c r="N870" t="str">
        <f t="shared" si="41"/>
        <v>SO</v>
      </c>
      <c r="O870" t="str">
        <f>VLOOKUP(E870,Code!$A$8:$B$11,2,FALSE)</f>
        <v>Fachhochschulabschluss</v>
      </c>
      <c r="P870" t="str">
        <f>VLOOKUP(I870,Code!$A$29:$B$33,2,TRUE)</f>
        <v>weniger als 50000</v>
      </c>
      <c r="Q870" t="str">
        <f>VLOOKUP(B870,Code!$A$2:$B$3,2,0)</f>
        <v>weiblich</v>
      </c>
    </row>
    <row r="871" spans="1:17" x14ac:dyDescent="0.25">
      <c r="A871">
        <v>391</v>
      </c>
      <c r="B871">
        <v>1</v>
      </c>
      <c r="C871" s="1">
        <v>30479</v>
      </c>
      <c r="D871">
        <v>1</v>
      </c>
      <c r="E871">
        <v>4</v>
      </c>
      <c r="F871">
        <v>5</v>
      </c>
      <c r="G871" t="s">
        <v>13</v>
      </c>
      <c r="H871">
        <v>39</v>
      </c>
      <c r="I871">
        <v>26992</v>
      </c>
      <c r="J871">
        <v>74094</v>
      </c>
      <c r="K871" s="3">
        <f>I871*Code!$F$1</f>
        <v>29151.360000000001</v>
      </c>
      <c r="L871" s="2">
        <f t="shared" si="40"/>
        <v>14.418803418803419</v>
      </c>
      <c r="M871">
        <f t="shared" ca="1" si="39"/>
        <v>32</v>
      </c>
      <c r="N871" t="str">
        <f t="shared" si="41"/>
        <v>IN</v>
      </c>
      <c r="O871" t="str">
        <f>VLOOKUP(E871,Code!$A$8:$B$11,2,FALSE)</f>
        <v>Lehrabschluss</v>
      </c>
      <c r="P871" t="str">
        <f>VLOOKUP(I871,Code!$A$29:$B$33,2,TRUE)</f>
        <v>weniger als 50000</v>
      </c>
      <c r="Q871" t="str">
        <f>VLOOKUP(B871,Code!$A$2:$B$3,2,0)</f>
        <v>maennlich</v>
      </c>
    </row>
    <row r="872" spans="1:17" x14ac:dyDescent="0.25">
      <c r="A872">
        <v>1234</v>
      </c>
      <c r="B872">
        <v>1</v>
      </c>
      <c r="C872" s="1">
        <v>34240</v>
      </c>
      <c r="D872">
        <v>1</v>
      </c>
      <c r="E872">
        <v>4</v>
      </c>
      <c r="F872">
        <v>4</v>
      </c>
      <c r="G872" t="s">
        <v>20</v>
      </c>
      <c r="H872">
        <v>40</v>
      </c>
      <c r="I872">
        <v>26988</v>
      </c>
      <c r="J872">
        <v>60718</v>
      </c>
      <c r="K872" s="3">
        <f>I872*Code!$F$1</f>
        <v>29147.040000000001</v>
      </c>
      <c r="L872" s="2">
        <f t="shared" si="40"/>
        <v>14.05625</v>
      </c>
      <c r="M872">
        <f t="shared" ca="1" si="39"/>
        <v>22</v>
      </c>
      <c r="N872" t="str">
        <f t="shared" si="41"/>
        <v>IT</v>
      </c>
      <c r="O872" t="str">
        <f>VLOOKUP(E872,Code!$A$8:$B$11,2,FALSE)</f>
        <v>Lehrabschluss</v>
      </c>
      <c r="P872" t="str">
        <f>VLOOKUP(I872,Code!$A$29:$B$33,2,TRUE)</f>
        <v>weniger als 50000</v>
      </c>
      <c r="Q872" t="str">
        <f>VLOOKUP(B872,Code!$A$2:$B$3,2,0)</f>
        <v>maennlich</v>
      </c>
    </row>
    <row r="873" spans="1:17" x14ac:dyDescent="0.25">
      <c r="A873">
        <v>908</v>
      </c>
      <c r="B873">
        <v>1</v>
      </c>
      <c r="C873" s="1">
        <v>32418</v>
      </c>
      <c r="D873">
        <v>1</v>
      </c>
      <c r="E873">
        <v>4</v>
      </c>
      <c r="F873">
        <v>5</v>
      </c>
      <c r="G873" t="s">
        <v>13</v>
      </c>
      <c r="H873">
        <v>39</v>
      </c>
      <c r="I873">
        <v>26896</v>
      </c>
      <c r="J873">
        <v>153092</v>
      </c>
      <c r="K873" s="3">
        <f>I873*Code!$F$1</f>
        <v>29047.68</v>
      </c>
      <c r="L873" s="2">
        <f t="shared" si="40"/>
        <v>14.367521367521368</v>
      </c>
      <c r="M873">
        <f t="shared" ca="1" si="39"/>
        <v>27</v>
      </c>
      <c r="N873" t="str">
        <f t="shared" si="41"/>
        <v>IN</v>
      </c>
      <c r="O873" t="str">
        <f>VLOOKUP(E873,Code!$A$8:$B$11,2,FALSE)</f>
        <v>Lehrabschluss</v>
      </c>
      <c r="P873" t="str">
        <f>VLOOKUP(I873,Code!$A$29:$B$33,2,TRUE)</f>
        <v>weniger als 50000</v>
      </c>
      <c r="Q873" t="str">
        <f>VLOOKUP(B873,Code!$A$2:$B$3,2,0)</f>
        <v>maennlich</v>
      </c>
    </row>
    <row r="874" spans="1:17" x14ac:dyDescent="0.25">
      <c r="A874">
        <v>215</v>
      </c>
      <c r="B874">
        <v>2</v>
      </c>
      <c r="C874" s="1">
        <v>27955</v>
      </c>
      <c r="D874">
        <v>1</v>
      </c>
      <c r="E874">
        <v>1</v>
      </c>
      <c r="F874">
        <v>4</v>
      </c>
      <c r="G874" t="s">
        <v>21</v>
      </c>
      <c r="H874">
        <v>40</v>
      </c>
      <c r="I874">
        <v>26856</v>
      </c>
      <c r="J874">
        <v>25801</v>
      </c>
      <c r="K874" s="3">
        <f>I874*Code!$F$1</f>
        <v>29004.480000000003</v>
      </c>
      <c r="L874" s="2">
        <f t="shared" si="40"/>
        <v>13.987500000000001</v>
      </c>
      <c r="M874">
        <f t="shared" ca="1" si="39"/>
        <v>39</v>
      </c>
      <c r="N874" t="str">
        <f t="shared" si="41"/>
        <v>CO</v>
      </c>
      <c r="O874" t="str">
        <f>VLOOKUP(E874,Code!$A$8:$B$11,2,FALSE)</f>
        <v>Hochschulabschluss</v>
      </c>
      <c r="P874" t="str">
        <f>VLOOKUP(I874,Code!$A$29:$B$33,2,TRUE)</f>
        <v>weniger als 50000</v>
      </c>
      <c r="Q874" t="str">
        <f>VLOOKUP(B874,Code!$A$2:$B$3,2,0)</f>
        <v>weiblich</v>
      </c>
    </row>
    <row r="875" spans="1:17" x14ac:dyDescent="0.25">
      <c r="A875">
        <v>1326</v>
      </c>
      <c r="B875">
        <v>1</v>
      </c>
      <c r="C875" s="1">
        <v>29223</v>
      </c>
      <c r="D875">
        <v>1</v>
      </c>
      <c r="E875">
        <v>4</v>
      </c>
      <c r="F875">
        <v>4</v>
      </c>
      <c r="G875" t="s">
        <v>19</v>
      </c>
      <c r="H875">
        <v>40</v>
      </c>
      <c r="I875">
        <v>26856</v>
      </c>
      <c r="J875">
        <v>20</v>
      </c>
      <c r="K875" s="3">
        <f>I875*Code!$F$1</f>
        <v>29004.480000000003</v>
      </c>
      <c r="L875" s="2">
        <f t="shared" si="40"/>
        <v>13.987500000000001</v>
      </c>
      <c r="M875">
        <f t="shared" ca="1" si="39"/>
        <v>36</v>
      </c>
      <c r="N875" t="str">
        <f t="shared" si="41"/>
        <v>FI</v>
      </c>
      <c r="O875" t="str">
        <f>VLOOKUP(E875,Code!$A$8:$B$11,2,FALSE)</f>
        <v>Lehrabschluss</v>
      </c>
      <c r="P875" t="str">
        <f>VLOOKUP(I875,Code!$A$29:$B$33,2,TRUE)</f>
        <v>weniger als 50000</v>
      </c>
      <c r="Q875" t="str">
        <f>VLOOKUP(B875,Code!$A$2:$B$3,2,0)</f>
        <v>maennlich</v>
      </c>
    </row>
    <row r="876" spans="1:17" x14ac:dyDescent="0.25">
      <c r="A876">
        <v>1121</v>
      </c>
      <c r="B876">
        <v>2</v>
      </c>
      <c r="C876" s="1">
        <v>27515</v>
      </c>
      <c r="D876">
        <v>1</v>
      </c>
      <c r="E876">
        <v>1</v>
      </c>
      <c r="F876">
        <v>5</v>
      </c>
      <c r="G876" t="s">
        <v>13</v>
      </c>
      <c r="H876">
        <v>44</v>
      </c>
      <c r="I876">
        <v>26848</v>
      </c>
      <c r="J876">
        <v>750</v>
      </c>
      <c r="K876" s="3">
        <f>I876*Code!$F$1</f>
        <v>28995.84</v>
      </c>
      <c r="L876" s="2">
        <f t="shared" si="40"/>
        <v>12.712121212121213</v>
      </c>
      <c r="M876">
        <f t="shared" ca="1" si="39"/>
        <v>40</v>
      </c>
      <c r="N876" t="str">
        <f t="shared" si="41"/>
        <v>IN</v>
      </c>
      <c r="O876" t="str">
        <f>VLOOKUP(E876,Code!$A$8:$B$11,2,FALSE)</f>
        <v>Hochschulabschluss</v>
      </c>
      <c r="P876" t="str">
        <f>VLOOKUP(I876,Code!$A$29:$B$33,2,TRUE)</f>
        <v>weniger als 50000</v>
      </c>
      <c r="Q876" t="str">
        <f>VLOOKUP(B876,Code!$A$2:$B$3,2,0)</f>
        <v>weiblich</v>
      </c>
    </row>
    <row r="877" spans="1:17" x14ac:dyDescent="0.25">
      <c r="A877">
        <v>777</v>
      </c>
      <c r="B877">
        <v>1</v>
      </c>
      <c r="C877" s="1">
        <v>30621</v>
      </c>
      <c r="D877">
        <v>2</v>
      </c>
      <c r="E877">
        <v>4</v>
      </c>
      <c r="F877">
        <v>5</v>
      </c>
      <c r="G877" t="s">
        <v>13</v>
      </c>
      <c r="H877">
        <v>40</v>
      </c>
      <c r="I877">
        <v>26804</v>
      </c>
      <c r="J877">
        <v>295</v>
      </c>
      <c r="K877" s="3">
        <f>I877*Code!$F$1</f>
        <v>28948.320000000003</v>
      </c>
      <c r="L877" s="2">
        <f t="shared" si="40"/>
        <v>13.960416666666667</v>
      </c>
      <c r="M877">
        <f t="shared" ca="1" si="39"/>
        <v>32</v>
      </c>
      <c r="N877" t="str">
        <f t="shared" si="41"/>
        <v>IN</v>
      </c>
      <c r="O877" t="str">
        <f>VLOOKUP(E877,Code!$A$8:$B$11,2,FALSE)</f>
        <v>Lehrabschluss</v>
      </c>
      <c r="P877" t="str">
        <f>VLOOKUP(I877,Code!$A$29:$B$33,2,TRUE)</f>
        <v>weniger als 50000</v>
      </c>
      <c r="Q877" t="str">
        <f>VLOOKUP(B877,Code!$A$2:$B$3,2,0)</f>
        <v>maennlich</v>
      </c>
    </row>
    <row r="878" spans="1:17" x14ac:dyDescent="0.25">
      <c r="A878">
        <v>1309</v>
      </c>
      <c r="B878">
        <v>2</v>
      </c>
      <c r="C878" s="1">
        <v>28457</v>
      </c>
      <c r="D878">
        <v>1</v>
      </c>
      <c r="E878">
        <v>2</v>
      </c>
      <c r="F878">
        <v>4</v>
      </c>
      <c r="G878" t="s">
        <v>14</v>
      </c>
      <c r="H878">
        <v>40</v>
      </c>
      <c r="I878">
        <v>26792</v>
      </c>
      <c r="J878">
        <v>3000</v>
      </c>
      <c r="K878" s="3">
        <f>I878*Code!$F$1</f>
        <v>28935.360000000001</v>
      </c>
      <c r="L878" s="2">
        <f t="shared" si="40"/>
        <v>13.954166666666667</v>
      </c>
      <c r="M878">
        <f t="shared" ca="1" si="39"/>
        <v>38</v>
      </c>
      <c r="N878" t="str">
        <f t="shared" si="41"/>
        <v>CO</v>
      </c>
      <c r="O878" t="str">
        <f>VLOOKUP(E878,Code!$A$8:$B$11,2,FALSE)</f>
        <v>Fachhochschulabschluss</v>
      </c>
      <c r="P878" t="str">
        <f>VLOOKUP(I878,Code!$A$29:$B$33,2,TRUE)</f>
        <v>weniger als 50000</v>
      </c>
      <c r="Q878" t="str">
        <f>VLOOKUP(B878,Code!$A$2:$B$3,2,0)</f>
        <v>weiblich</v>
      </c>
    </row>
    <row r="879" spans="1:17" x14ac:dyDescent="0.25">
      <c r="A879">
        <v>315</v>
      </c>
      <c r="B879">
        <v>2</v>
      </c>
      <c r="C879" s="1">
        <v>31608</v>
      </c>
      <c r="D879">
        <v>1</v>
      </c>
      <c r="E879">
        <v>4</v>
      </c>
      <c r="F879">
        <v>4</v>
      </c>
      <c r="G879" t="s">
        <v>14</v>
      </c>
      <c r="H879">
        <v>39</v>
      </c>
      <c r="I879">
        <v>26572</v>
      </c>
      <c r="J879">
        <v>7203</v>
      </c>
      <c r="K879" s="3">
        <f>I879*Code!$F$1</f>
        <v>28697.760000000002</v>
      </c>
      <c r="L879" s="2">
        <f t="shared" si="40"/>
        <v>14.194444444444445</v>
      </c>
      <c r="M879">
        <f t="shared" ca="1" si="39"/>
        <v>29</v>
      </c>
      <c r="N879" t="str">
        <f t="shared" si="41"/>
        <v>CO</v>
      </c>
      <c r="O879" t="str">
        <f>VLOOKUP(E879,Code!$A$8:$B$11,2,FALSE)</f>
        <v>Lehrabschluss</v>
      </c>
      <c r="P879" t="str">
        <f>VLOOKUP(I879,Code!$A$29:$B$33,2,TRUE)</f>
        <v>weniger als 50000</v>
      </c>
      <c r="Q879" t="str">
        <f>VLOOKUP(B879,Code!$A$2:$B$3,2,0)</f>
        <v>weiblich</v>
      </c>
    </row>
    <row r="880" spans="1:17" x14ac:dyDescent="0.25">
      <c r="A880">
        <v>593</v>
      </c>
      <c r="B880">
        <v>2</v>
      </c>
      <c r="C880" s="1">
        <v>26681</v>
      </c>
      <c r="D880">
        <v>1</v>
      </c>
      <c r="E880">
        <v>1</v>
      </c>
      <c r="F880">
        <v>5</v>
      </c>
      <c r="G880" t="s">
        <v>13</v>
      </c>
      <c r="H880">
        <v>20</v>
      </c>
      <c r="I880">
        <v>26548</v>
      </c>
      <c r="J880">
        <v>79</v>
      </c>
      <c r="K880" s="3">
        <f>I880*Code!$F$1</f>
        <v>28671.84</v>
      </c>
      <c r="L880" s="2">
        <f t="shared" si="40"/>
        <v>27.654166666666665</v>
      </c>
      <c r="M880">
        <f t="shared" ca="1" si="39"/>
        <v>43</v>
      </c>
      <c r="N880" t="str">
        <f t="shared" si="41"/>
        <v>IN</v>
      </c>
      <c r="O880" t="str">
        <f>VLOOKUP(E880,Code!$A$8:$B$11,2,FALSE)</f>
        <v>Hochschulabschluss</v>
      </c>
      <c r="P880" t="str">
        <f>VLOOKUP(I880,Code!$A$29:$B$33,2,TRUE)</f>
        <v>weniger als 50000</v>
      </c>
      <c r="Q880" t="str">
        <f>VLOOKUP(B880,Code!$A$2:$B$3,2,0)</f>
        <v>weiblich</v>
      </c>
    </row>
    <row r="881" spans="1:17" x14ac:dyDescent="0.25">
      <c r="A881">
        <v>880</v>
      </c>
      <c r="B881">
        <v>1</v>
      </c>
      <c r="C881" s="1">
        <v>21517</v>
      </c>
      <c r="D881">
        <v>1</v>
      </c>
      <c r="E881">
        <v>4</v>
      </c>
      <c r="F881">
        <v>2</v>
      </c>
      <c r="G881" t="s">
        <v>11</v>
      </c>
      <c r="H881">
        <v>50</v>
      </c>
      <c r="I881">
        <v>26528</v>
      </c>
      <c r="J881">
        <v>482800</v>
      </c>
      <c r="K881" s="3">
        <f>I881*Code!$F$1</f>
        <v>28650.240000000002</v>
      </c>
      <c r="L881" s="2">
        <f t="shared" si="40"/>
        <v>11.053333333333333</v>
      </c>
      <c r="M881">
        <f t="shared" ca="1" si="39"/>
        <v>57</v>
      </c>
      <c r="N881" t="str">
        <f t="shared" si="41"/>
        <v>IT</v>
      </c>
      <c r="O881" t="str">
        <f>VLOOKUP(E881,Code!$A$8:$B$11,2,FALSE)</f>
        <v>Lehrabschluss</v>
      </c>
      <c r="P881" t="str">
        <f>VLOOKUP(I881,Code!$A$29:$B$33,2,TRUE)</f>
        <v>weniger als 50000</v>
      </c>
      <c r="Q881" t="str">
        <f>VLOOKUP(B881,Code!$A$2:$B$3,2,0)</f>
        <v>maennlich</v>
      </c>
    </row>
    <row r="882" spans="1:17" x14ac:dyDescent="0.25">
      <c r="A882">
        <v>832</v>
      </c>
      <c r="B882">
        <v>2</v>
      </c>
      <c r="C882" s="1">
        <v>28230</v>
      </c>
      <c r="D882">
        <v>1</v>
      </c>
      <c r="E882">
        <v>1</v>
      </c>
      <c r="F882">
        <v>2</v>
      </c>
      <c r="G882" t="s">
        <v>21</v>
      </c>
      <c r="H882">
        <v>15</v>
      </c>
      <c r="I882">
        <v>26496</v>
      </c>
      <c r="J882">
        <v>27000</v>
      </c>
      <c r="K882" s="3">
        <f>I882*Code!$F$1</f>
        <v>28615.68</v>
      </c>
      <c r="L882" s="2">
        <f t="shared" si="40"/>
        <v>36.799999999999997</v>
      </c>
      <c r="M882">
        <f t="shared" ca="1" si="39"/>
        <v>38</v>
      </c>
      <c r="N882" t="str">
        <f t="shared" si="41"/>
        <v>CO</v>
      </c>
      <c r="O882" t="str">
        <f>VLOOKUP(E882,Code!$A$8:$B$11,2,FALSE)</f>
        <v>Hochschulabschluss</v>
      </c>
      <c r="P882" t="str">
        <f>VLOOKUP(I882,Code!$A$29:$B$33,2,TRUE)</f>
        <v>weniger als 50000</v>
      </c>
      <c r="Q882" t="str">
        <f>VLOOKUP(B882,Code!$A$2:$B$3,2,0)</f>
        <v>weiblich</v>
      </c>
    </row>
    <row r="883" spans="1:17" x14ac:dyDescent="0.25">
      <c r="A883">
        <v>1292</v>
      </c>
      <c r="B883">
        <v>1</v>
      </c>
      <c r="C883" s="1">
        <v>21254</v>
      </c>
      <c r="D883">
        <v>1</v>
      </c>
      <c r="E883">
        <v>4</v>
      </c>
      <c r="F883">
        <v>5</v>
      </c>
      <c r="G883" t="s">
        <v>13</v>
      </c>
      <c r="H883">
        <v>40</v>
      </c>
      <c r="I883">
        <v>26476</v>
      </c>
      <c r="J883">
        <v>4118</v>
      </c>
      <c r="K883" s="3">
        <f>I883*Code!$F$1</f>
        <v>28594.080000000002</v>
      </c>
      <c r="L883" s="2">
        <f t="shared" si="40"/>
        <v>13.789583333333333</v>
      </c>
      <c r="M883">
        <f t="shared" ca="1" si="39"/>
        <v>57</v>
      </c>
      <c r="N883" t="str">
        <f t="shared" si="41"/>
        <v>IN</v>
      </c>
      <c r="O883" t="str">
        <f>VLOOKUP(E883,Code!$A$8:$B$11,2,FALSE)</f>
        <v>Lehrabschluss</v>
      </c>
      <c r="P883" t="str">
        <f>VLOOKUP(I883,Code!$A$29:$B$33,2,TRUE)</f>
        <v>weniger als 50000</v>
      </c>
      <c r="Q883" t="str">
        <f>VLOOKUP(B883,Code!$A$2:$B$3,2,0)</f>
        <v>maennlich</v>
      </c>
    </row>
    <row r="884" spans="1:17" x14ac:dyDescent="0.25">
      <c r="A884">
        <v>1079</v>
      </c>
      <c r="B884">
        <v>2</v>
      </c>
      <c r="C884" s="1">
        <v>31024</v>
      </c>
      <c r="D884">
        <v>1</v>
      </c>
      <c r="E884">
        <v>4</v>
      </c>
      <c r="F884">
        <v>4</v>
      </c>
      <c r="G884" t="s">
        <v>14</v>
      </c>
      <c r="H884">
        <v>38</v>
      </c>
      <c r="I884">
        <v>26468</v>
      </c>
      <c r="J884">
        <v>20000</v>
      </c>
      <c r="K884" s="3">
        <f>I884*Code!$F$1</f>
        <v>28585.440000000002</v>
      </c>
      <c r="L884" s="2">
        <f t="shared" si="40"/>
        <v>14.510964912280702</v>
      </c>
      <c r="M884">
        <f t="shared" ca="1" si="39"/>
        <v>31</v>
      </c>
      <c r="N884" t="str">
        <f t="shared" si="41"/>
        <v>CO</v>
      </c>
      <c r="O884" t="str">
        <f>VLOOKUP(E884,Code!$A$8:$B$11,2,FALSE)</f>
        <v>Lehrabschluss</v>
      </c>
      <c r="P884" t="str">
        <f>VLOOKUP(I884,Code!$A$29:$B$33,2,TRUE)</f>
        <v>weniger als 50000</v>
      </c>
      <c r="Q884" t="str">
        <f>VLOOKUP(B884,Code!$A$2:$B$3,2,0)</f>
        <v>weiblich</v>
      </c>
    </row>
    <row r="885" spans="1:17" x14ac:dyDescent="0.25">
      <c r="A885">
        <v>565</v>
      </c>
      <c r="B885">
        <v>1</v>
      </c>
      <c r="C885" s="1">
        <v>22535</v>
      </c>
      <c r="D885">
        <v>1</v>
      </c>
      <c r="E885">
        <v>4</v>
      </c>
      <c r="F885">
        <v>4</v>
      </c>
      <c r="G885" t="s">
        <v>15</v>
      </c>
      <c r="H885">
        <v>39</v>
      </c>
      <c r="I885">
        <v>26460</v>
      </c>
      <c r="J885">
        <v>22500</v>
      </c>
      <c r="K885" s="3">
        <f>I885*Code!$F$1</f>
        <v>28576.800000000003</v>
      </c>
      <c r="L885" s="2">
        <f t="shared" si="40"/>
        <v>14.134615384615385</v>
      </c>
      <c r="M885">
        <f t="shared" ca="1" si="39"/>
        <v>54</v>
      </c>
      <c r="N885" t="str">
        <f t="shared" si="41"/>
        <v>FI</v>
      </c>
      <c r="O885" t="str">
        <f>VLOOKUP(E885,Code!$A$8:$B$11,2,FALSE)</f>
        <v>Lehrabschluss</v>
      </c>
      <c r="P885" t="str">
        <f>VLOOKUP(I885,Code!$A$29:$B$33,2,TRUE)</f>
        <v>weniger als 50000</v>
      </c>
      <c r="Q885" t="str">
        <f>VLOOKUP(B885,Code!$A$2:$B$3,2,0)</f>
        <v>maennlich</v>
      </c>
    </row>
    <row r="886" spans="1:17" x14ac:dyDescent="0.25">
      <c r="A886">
        <v>206</v>
      </c>
      <c r="B886">
        <v>1</v>
      </c>
      <c r="C886" s="1">
        <v>29417</v>
      </c>
      <c r="D886">
        <v>1</v>
      </c>
      <c r="E886">
        <v>4</v>
      </c>
      <c r="F886">
        <v>5</v>
      </c>
      <c r="G886" t="s">
        <v>16</v>
      </c>
      <c r="H886">
        <v>38</v>
      </c>
      <c r="I886">
        <v>26432</v>
      </c>
      <c r="J886">
        <v>1500</v>
      </c>
      <c r="K886" s="3">
        <f>I886*Code!$F$1</f>
        <v>28546.560000000001</v>
      </c>
      <c r="L886" s="2">
        <f t="shared" si="40"/>
        <v>14.491228070175438</v>
      </c>
      <c r="M886">
        <f t="shared" ca="1" si="39"/>
        <v>35</v>
      </c>
      <c r="N886" t="str">
        <f t="shared" si="41"/>
        <v>IN</v>
      </c>
      <c r="O886" t="str">
        <f>VLOOKUP(E886,Code!$A$8:$B$11,2,FALSE)</f>
        <v>Lehrabschluss</v>
      </c>
      <c r="P886" t="str">
        <f>VLOOKUP(I886,Code!$A$29:$B$33,2,TRUE)</f>
        <v>weniger als 50000</v>
      </c>
      <c r="Q886" t="str">
        <f>VLOOKUP(B886,Code!$A$2:$B$3,2,0)</f>
        <v>maennlich</v>
      </c>
    </row>
    <row r="887" spans="1:17" x14ac:dyDescent="0.25">
      <c r="A887">
        <v>892</v>
      </c>
      <c r="B887">
        <v>1</v>
      </c>
      <c r="C887" s="1">
        <v>23034</v>
      </c>
      <c r="D887">
        <v>1</v>
      </c>
      <c r="E887">
        <v>3</v>
      </c>
      <c r="F887">
        <v>2</v>
      </c>
      <c r="G887" t="s">
        <v>20</v>
      </c>
      <c r="H887">
        <v>54</v>
      </c>
      <c r="I887">
        <v>26332</v>
      </c>
      <c r="J887">
        <v>332703</v>
      </c>
      <c r="K887" s="3">
        <f>I887*Code!$F$1</f>
        <v>28438.560000000001</v>
      </c>
      <c r="L887" s="2">
        <f t="shared" si="40"/>
        <v>10.158950617283951</v>
      </c>
      <c r="M887">
        <f t="shared" ca="1" si="39"/>
        <v>53</v>
      </c>
      <c r="N887" t="str">
        <f t="shared" si="41"/>
        <v>IT</v>
      </c>
      <c r="O887" t="str">
        <f>VLOOKUP(E887,Code!$A$8:$B$11,2,FALSE)</f>
        <v>Meister</v>
      </c>
      <c r="P887" t="str">
        <f>VLOOKUP(I887,Code!$A$29:$B$33,2,TRUE)</f>
        <v>weniger als 50000</v>
      </c>
      <c r="Q887" t="str">
        <f>VLOOKUP(B887,Code!$A$2:$B$3,2,0)</f>
        <v>maennlich</v>
      </c>
    </row>
    <row r="888" spans="1:17" x14ac:dyDescent="0.25">
      <c r="A888">
        <v>1336</v>
      </c>
      <c r="B888">
        <v>2</v>
      </c>
      <c r="C888" s="1">
        <v>24460</v>
      </c>
      <c r="D888">
        <v>1</v>
      </c>
      <c r="E888">
        <v>2</v>
      </c>
      <c r="F888">
        <v>4</v>
      </c>
      <c r="G888" t="s">
        <v>11</v>
      </c>
      <c r="H888">
        <v>40</v>
      </c>
      <c r="I888">
        <v>26332</v>
      </c>
      <c r="J888">
        <v>16780</v>
      </c>
      <c r="K888" s="3">
        <f>I888*Code!$F$1</f>
        <v>28438.560000000001</v>
      </c>
      <c r="L888" s="2">
        <f t="shared" si="40"/>
        <v>13.714583333333334</v>
      </c>
      <c r="M888">
        <f t="shared" ca="1" si="39"/>
        <v>49</v>
      </c>
      <c r="N888" t="str">
        <f t="shared" si="41"/>
        <v>IT</v>
      </c>
      <c r="O888" t="str">
        <f>VLOOKUP(E888,Code!$A$8:$B$11,2,FALSE)</f>
        <v>Fachhochschulabschluss</v>
      </c>
      <c r="P888" t="str">
        <f>VLOOKUP(I888,Code!$A$29:$B$33,2,TRUE)</f>
        <v>weniger als 50000</v>
      </c>
      <c r="Q888" t="str">
        <f>VLOOKUP(B888,Code!$A$2:$B$3,2,0)</f>
        <v>weiblich</v>
      </c>
    </row>
    <row r="889" spans="1:17" x14ac:dyDescent="0.25">
      <c r="A889">
        <v>1014</v>
      </c>
      <c r="B889">
        <v>1</v>
      </c>
      <c r="C889" s="1">
        <v>28231</v>
      </c>
      <c r="D889">
        <v>1</v>
      </c>
      <c r="E889">
        <v>3</v>
      </c>
      <c r="F889">
        <v>5</v>
      </c>
      <c r="G889" t="s">
        <v>13</v>
      </c>
      <c r="H889">
        <v>38</v>
      </c>
      <c r="I889">
        <v>26268</v>
      </c>
      <c r="J889">
        <v>11424</v>
      </c>
      <c r="K889" s="3">
        <f>I889*Code!$F$1</f>
        <v>28369.440000000002</v>
      </c>
      <c r="L889" s="2">
        <f t="shared" si="40"/>
        <v>14.401315789473685</v>
      </c>
      <c r="M889">
        <f t="shared" ca="1" si="39"/>
        <v>38</v>
      </c>
      <c r="N889" t="str">
        <f t="shared" si="41"/>
        <v>IN</v>
      </c>
      <c r="O889" t="str">
        <f>VLOOKUP(E889,Code!$A$8:$B$11,2,FALSE)</f>
        <v>Meister</v>
      </c>
      <c r="P889" t="str">
        <f>VLOOKUP(I889,Code!$A$29:$B$33,2,TRUE)</f>
        <v>weniger als 50000</v>
      </c>
      <c r="Q889" t="str">
        <f>VLOOKUP(B889,Code!$A$2:$B$3,2,0)</f>
        <v>maennlich</v>
      </c>
    </row>
    <row r="890" spans="1:17" x14ac:dyDescent="0.25">
      <c r="A890">
        <v>616</v>
      </c>
      <c r="B890">
        <v>1</v>
      </c>
      <c r="C890" s="1">
        <v>27700</v>
      </c>
      <c r="D890">
        <v>1</v>
      </c>
      <c r="E890">
        <v>4</v>
      </c>
      <c r="F890">
        <v>5</v>
      </c>
      <c r="G890" t="s">
        <v>13</v>
      </c>
      <c r="H890">
        <v>32</v>
      </c>
      <c r="I890">
        <v>26260</v>
      </c>
      <c r="J890">
        <v>500</v>
      </c>
      <c r="K890" s="3">
        <f>I890*Code!$F$1</f>
        <v>28360.800000000003</v>
      </c>
      <c r="L890" s="2">
        <f t="shared" si="40"/>
        <v>17.096354166666668</v>
      </c>
      <c r="M890">
        <f t="shared" ca="1" si="39"/>
        <v>40</v>
      </c>
      <c r="N890" t="str">
        <f t="shared" si="41"/>
        <v>IN</v>
      </c>
      <c r="O890" t="str">
        <f>VLOOKUP(E890,Code!$A$8:$B$11,2,FALSE)</f>
        <v>Lehrabschluss</v>
      </c>
      <c r="P890" t="str">
        <f>VLOOKUP(I890,Code!$A$29:$B$33,2,TRUE)</f>
        <v>weniger als 50000</v>
      </c>
      <c r="Q890" t="str">
        <f>VLOOKUP(B890,Code!$A$2:$B$3,2,0)</f>
        <v>maennlich</v>
      </c>
    </row>
    <row r="891" spans="1:17" x14ac:dyDescent="0.25">
      <c r="A891">
        <v>1240</v>
      </c>
      <c r="B891">
        <v>2</v>
      </c>
      <c r="C891" s="1">
        <v>29105</v>
      </c>
      <c r="D891">
        <v>1</v>
      </c>
      <c r="E891">
        <v>2</v>
      </c>
      <c r="F891">
        <v>3</v>
      </c>
      <c r="G891" t="s">
        <v>10</v>
      </c>
      <c r="H891">
        <v>40</v>
      </c>
      <c r="I891">
        <v>26224</v>
      </c>
      <c r="J891">
        <v>23775</v>
      </c>
      <c r="K891" s="3">
        <f>I891*Code!$F$1</f>
        <v>28321.920000000002</v>
      </c>
      <c r="L891" s="2">
        <f t="shared" si="40"/>
        <v>13.658333333333333</v>
      </c>
      <c r="M891">
        <f t="shared" ca="1" si="39"/>
        <v>36</v>
      </c>
      <c r="N891" t="str">
        <f t="shared" si="41"/>
        <v>ÖF</v>
      </c>
      <c r="O891" t="str">
        <f>VLOOKUP(E891,Code!$A$8:$B$11,2,FALSE)</f>
        <v>Fachhochschulabschluss</v>
      </c>
      <c r="P891" t="str">
        <f>VLOOKUP(I891,Code!$A$29:$B$33,2,TRUE)</f>
        <v>weniger als 50000</v>
      </c>
      <c r="Q891" t="str">
        <f>VLOOKUP(B891,Code!$A$2:$B$3,2,0)</f>
        <v>weiblich</v>
      </c>
    </row>
    <row r="892" spans="1:17" x14ac:dyDescent="0.25">
      <c r="A892">
        <v>1010</v>
      </c>
      <c r="B892">
        <v>2</v>
      </c>
      <c r="C892" s="1">
        <v>20815</v>
      </c>
      <c r="D892">
        <v>1</v>
      </c>
      <c r="E892">
        <v>4</v>
      </c>
      <c r="F892">
        <v>4</v>
      </c>
      <c r="G892" t="s">
        <v>14</v>
      </c>
      <c r="H892">
        <v>20</v>
      </c>
      <c r="I892">
        <v>26220</v>
      </c>
      <c r="J892">
        <v>206500</v>
      </c>
      <c r="K892" s="3">
        <f>I892*Code!$F$1</f>
        <v>28317.600000000002</v>
      </c>
      <c r="L892" s="2">
        <f t="shared" si="40"/>
        <v>27.3125</v>
      </c>
      <c r="M892">
        <f t="shared" ca="1" si="39"/>
        <v>59</v>
      </c>
      <c r="N892" t="str">
        <f t="shared" si="41"/>
        <v>CO</v>
      </c>
      <c r="O892" t="str">
        <f>VLOOKUP(E892,Code!$A$8:$B$11,2,FALSE)</f>
        <v>Lehrabschluss</v>
      </c>
      <c r="P892" t="str">
        <f>VLOOKUP(I892,Code!$A$29:$B$33,2,TRUE)</f>
        <v>weniger als 50000</v>
      </c>
      <c r="Q892" t="str">
        <f>VLOOKUP(B892,Code!$A$2:$B$3,2,0)</f>
        <v>weiblich</v>
      </c>
    </row>
    <row r="893" spans="1:17" x14ac:dyDescent="0.25">
      <c r="A893">
        <v>971</v>
      </c>
      <c r="B893">
        <v>1</v>
      </c>
      <c r="C893" s="1">
        <v>31659</v>
      </c>
      <c r="D893">
        <v>1</v>
      </c>
      <c r="E893">
        <v>4</v>
      </c>
      <c r="F893">
        <v>5</v>
      </c>
      <c r="G893" t="s">
        <v>13</v>
      </c>
      <c r="H893">
        <v>39</v>
      </c>
      <c r="I893">
        <v>26164</v>
      </c>
      <c r="J893">
        <v>656</v>
      </c>
      <c r="K893" s="3">
        <f>I893*Code!$F$1</f>
        <v>28257.120000000003</v>
      </c>
      <c r="L893" s="2">
        <f t="shared" si="40"/>
        <v>13.976495726495726</v>
      </c>
      <c r="M893">
        <f t="shared" ca="1" si="39"/>
        <v>29</v>
      </c>
      <c r="N893" t="str">
        <f t="shared" si="41"/>
        <v>IN</v>
      </c>
      <c r="O893" t="str">
        <f>VLOOKUP(E893,Code!$A$8:$B$11,2,FALSE)</f>
        <v>Lehrabschluss</v>
      </c>
      <c r="P893" t="str">
        <f>VLOOKUP(I893,Code!$A$29:$B$33,2,TRUE)</f>
        <v>weniger als 50000</v>
      </c>
      <c r="Q893" t="str">
        <f>VLOOKUP(B893,Code!$A$2:$B$3,2,0)</f>
        <v>maennlich</v>
      </c>
    </row>
    <row r="894" spans="1:17" x14ac:dyDescent="0.25">
      <c r="A894">
        <v>528</v>
      </c>
      <c r="B894">
        <v>2</v>
      </c>
      <c r="C894" s="1">
        <v>27689</v>
      </c>
      <c r="D894">
        <v>1</v>
      </c>
      <c r="E894">
        <v>1</v>
      </c>
      <c r="F894">
        <v>4</v>
      </c>
      <c r="G894" t="s">
        <v>14</v>
      </c>
      <c r="H894">
        <v>30</v>
      </c>
      <c r="I894">
        <v>26160</v>
      </c>
      <c r="J894">
        <v>27725</v>
      </c>
      <c r="K894" s="3">
        <f>I894*Code!$F$1</f>
        <v>28252.800000000003</v>
      </c>
      <c r="L894" s="2">
        <f t="shared" si="40"/>
        <v>18.166666666666668</v>
      </c>
      <c r="M894">
        <f t="shared" ca="1" si="39"/>
        <v>40</v>
      </c>
      <c r="N894" t="str">
        <f t="shared" si="41"/>
        <v>CO</v>
      </c>
      <c r="O894" t="str">
        <f>VLOOKUP(E894,Code!$A$8:$B$11,2,FALSE)</f>
        <v>Hochschulabschluss</v>
      </c>
      <c r="P894" t="str">
        <f>VLOOKUP(I894,Code!$A$29:$B$33,2,TRUE)</f>
        <v>weniger als 50000</v>
      </c>
      <c r="Q894" t="str">
        <f>VLOOKUP(B894,Code!$A$2:$B$3,2,0)</f>
        <v>weiblich</v>
      </c>
    </row>
    <row r="895" spans="1:17" x14ac:dyDescent="0.25">
      <c r="A895">
        <v>181</v>
      </c>
      <c r="B895">
        <v>2</v>
      </c>
      <c r="C895" s="1">
        <v>25912</v>
      </c>
      <c r="D895">
        <v>1</v>
      </c>
      <c r="E895">
        <v>2</v>
      </c>
      <c r="F895">
        <v>3</v>
      </c>
      <c r="G895" t="s">
        <v>10</v>
      </c>
      <c r="H895">
        <v>39</v>
      </c>
      <c r="I895">
        <v>26116</v>
      </c>
      <c r="J895">
        <v>200000</v>
      </c>
      <c r="K895" s="3">
        <f>I895*Code!$F$1</f>
        <v>28205.280000000002</v>
      </c>
      <c r="L895" s="2">
        <f t="shared" si="40"/>
        <v>13.9508547008547</v>
      </c>
      <c r="M895">
        <f t="shared" ca="1" si="39"/>
        <v>45</v>
      </c>
      <c r="N895" t="str">
        <f t="shared" si="41"/>
        <v>ÖF</v>
      </c>
      <c r="O895" t="str">
        <f>VLOOKUP(E895,Code!$A$8:$B$11,2,FALSE)</f>
        <v>Fachhochschulabschluss</v>
      </c>
      <c r="P895" t="str">
        <f>VLOOKUP(I895,Code!$A$29:$B$33,2,TRUE)</f>
        <v>weniger als 50000</v>
      </c>
      <c r="Q895" t="str">
        <f>VLOOKUP(B895,Code!$A$2:$B$3,2,0)</f>
        <v>weiblich</v>
      </c>
    </row>
    <row r="896" spans="1:17" x14ac:dyDescent="0.25">
      <c r="A896">
        <v>453</v>
      </c>
      <c r="B896">
        <v>2</v>
      </c>
      <c r="C896" s="1">
        <v>23480</v>
      </c>
      <c r="D896">
        <v>1</v>
      </c>
      <c r="E896">
        <v>1</v>
      </c>
      <c r="F896">
        <v>4</v>
      </c>
      <c r="G896" t="s">
        <v>12</v>
      </c>
      <c r="H896">
        <v>39</v>
      </c>
      <c r="I896">
        <v>26096</v>
      </c>
      <c r="J896">
        <v>101061</v>
      </c>
      <c r="K896" s="3">
        <f>I896*Code!$F$1</f>
        <v>28183.68</v>
      </c>
      <c r="L896" s="2">
        <f t="shared" si="40"/>
        <v>13.94017094017094</v>
      </c>
      <c r="M896">
        <f t="shared" ca="1" si="39"/>
        <v>51</v>
      </c>
      <c r="N896" t="str">
        <f t="shared" si="41"/>
        <v>SO</v>
      </c>
      <c r="O896" t="str">
        <f>VLOOKUP(E896,Code!$A$8:$B$11,2,FALSE)</f>
        <v>Hochschulabschluss</v>
      </c>
      <c r="P896" t="str">
        <f>VLOOKUP(I896,Code!$A$29:$B$33,2,TRUE)</f>
        <v>weniger als 50000</v>
      </c>
      <c r="Q896" t="str">
        <f>VLOOKUP(B896,Code!$A$2:$B$3,2,0)</f>
        <v>weiblich</v>
      </c>
    </row>
    <row r="897" spans="1:17" x14ac:dyDescent="0.25">
      <c r="A897">
        <v>313</v>
      </c>
      <c r="B897">
        <v>1</v>
      </c>
      <c r="C897" s="1">
        <v>22699</v>
      </c>
      <c r="D897">
        <v>1</v>
      </c>
      <c r="E897">
        <v>1</v>
      </c>
      <c r="F897">
        <v>5</v>
      </c>
      <c r="G897" t="s">
        <v>13</v>
      </c>
      <c r="H897">
        <v>39</v>
      </c>
      <c r="I897">
        <v>26016</v>
      </c>
      <c r="J897">
        <v>1013</v>
      </c>
      <c r="K897" s="3">
        <f>I897*Code!$F$1</f>
        <v>28097.280000000002</v>
      </c>
      <c r="L897" s="2">
        <f t="shared" si="40"/>
        <v>13.897435897435898</v>
      </c>
      <c r="M897">
        <f t="shared" ca="1" si="39"/>
        <v>54</v>
      </c>
      <c r="N897" t="str">
        <f t="shared" si="41"/>
        <v>IN</v>
      </c>
      <c r="O897" t="str">
        <f>VLOOKUP(E897,Code!$A$8:$B$11,2,FALSE)</f>
        <v>Hochschulabschluss</v>
      </c>
      <c r="P897" t="str">
        <f>VLOOKUP(I897,Code!$A$29:$B$33,2,TRUE)</f>
        <v>weniger als 50000</v>
      </c>
      <c r="Q897" t="str">
        <f>VLOOKUP(B897,Code!$A$2:$B$3,2,0)</f>
        <v>maennlich</v>
      </c>
    </row>
    <row r="898" spans="1:17" x14ac:dyDescent="0.25">
      <c r="A898">
        <v>1315</v>
      </c>
      <c r="B898">
        <v>2</v>
      </c>
      <c r="C898" s="1">
        <v>28848</v>
      </c>
      <c r="D898">
        <v>1</v>
      </c>
      <c r="E898">
        <v>4</v>
      </c>
      <c r="F898">
        <v>4</v>
      </c>
      <c r="G898" t="s">
        <v>20</v>
      </c>
      <c r="H898">
        <v>20</v>
      </c>
      <c r="I898">
        <v>26016</v>
      </c>
      <c r="J898">
        <v>49593</v>
      </c>
      <c r="K898" s="3">
        <f>I898*Code!$F$1</f>
        <v>28097.280000000002</v>
      </c>
      <c r="L898" s="2">
        <f t="shared" si="40"/>
        <v>27.1</v>
      </c>
      <c r="M898">
        <f t="shared" ref="M898:M961" ca="1" si="42">ROUNDDOWN(YEARFRAC(C898,TODAY(),1),0)</f>
        <v>37</v>
      </c>
      <c r="N898" t="str">
        <f t="shared" si="41"/>
        <v>IT</v>
      </c>
      <c r="O898" t="str">
        <f>VLOOKUP(E898,Code!$A$8:$B$11,2,FALSE)</f>
        <v>Lehrabschluss</v>
      </c>
      <c r="P898" t="str">
        <f>VLOOKUP(I898,Code!$A$29:$B$33,2,TRUE)</f>
        <v>weniger als 50000</v>
      </c>
      <c r="Q898" t="str">
        <f>VLOOKUP(B898,Code!$A$2:$B$3,2,0)</f>
        <v>weiblich</v>
      </c>
    </row>
    <row r="899" spans="1:17" x14ac:dyDescent="0.25">
      <c r="A899">
        <v>1069</v>
      </c>
      <c r="B899">
        <v>1</v>
      </c>
      <c r="C899" s="1">
        <v>21184</v>
      </c>
      <c r="D899">
        <v>1</v>
      </c>
      <c r="E899">
        <v>4</v>
      </c>
      <c r="F899">
        <v>4</v>
      </c>
      <c r="G899" t="s">
        <v>21</v>
      </c>
      <c r="H899">
        <v>45</v>
      </c>
      <c r="I899">
        <v>26008</v>
      </c>
      <c r="J899">
        <v>253520</v>
      </c>
      <c r="K899" s="3">
        <f>I899*Code!$F$1</f>
        <v>28088.640000000003</v>
      </c>
      <c r="L899" s="2">
        <f t="shared" ref="L899:L962" si="43">IF(H899&gt;0,I899/(12*4*H899),0)</f>
        <v>12.040740740740741</v>
      </c>
      <c r="M899">
        <f t="shared" ca="1" si="42"/>
        <v>58</v>
      </c>
      <c r="N899" t="str">
        <f t="shared" ref="N899:N962" si="44">MID(G899,2,2)</f>
        <v>CO</v>
      </c>
      <c r="O899" t="str">
        <f>VLOOKUP(E899,Code!$A$8:$B$11,2,FALSE)</f>
        <v>Lehrabschluss</v>
      </c>
      <c r="P899" t="str">
        <f>VLOOKUP(I899,Code!$A$29:$B$33,2,TRUE)</f>
        <v>weniger als 50000</v>
      </c>
      <c r="Q899" t="str">
        <f>VLOOKUP(B899,Code!$A$2:$B$3,2,0)</f>
        <v>maennlich</v>
      </c>
    </row>
    <row r="900" spans="1:17" x14ac:dyDescent="0.25">
      <c r="A900">
        <v>1332</v>
      </c>
      <c r="B900">
        <v>1</v>
      </c>
      <c r="C900" s="1">
        <v>30308</v>
      </c>
      <c r="D900">
        <v>1</v>
      </c>
      <c r="E900">
        <v>1</v>
      </c>
      <c r="F900">
        <v>4</v>
      </c>
      <c r="G900" t="s">
        <v>20</v>
      </c>
      <c r="H900">
        <v>40</v>
      </c>
      <c r="I900">
        <v>26004</v>
      </c>
      <c r="J900">
        <v>23150</v>
      </c>
      <c r="K900" s="3">
        <f>I900*Code!$F$1</f>
        <v>28084.320000000003</v>
      </c>
      <c r="L900" s="2">
        <f t="shared" si="43"/>
        <v>13.543749999999999</v>
      </c>
      <c r="M900">
        <f t="shared" ca="1" si="42"/>
        <v>33</v>
      </c>
      <c r="N900" t="str">
        <f t="shared" si="44"/>
        <v>IT</v>
      </c>
      <c r="O900" t="str">
        <f>VLOOKUP(E900,Code!$A$8:$B$11,2,FALSE)</f>
        <v>Hochschulabschluss</v>
      </c>
      <c r="P900" t="str">
        <f>VLOOKUP(I900,Code!$A$29:$B$33,2,TRUE)</f>
        <v>weniger als 50000</v>
      </c>
      <c r="Q900" t="str">
        <f>VLOOKUP(B900,Code!$A$2:$B$3,2,0)</f>
        <v>maennlich</v>
      </c>
    </row>
    <row r="901" spans="1:17" x14ac:dyDescent="0.25">
      <c r="A901">
        <v>829</v>
      </c>
      <c r="B901">
        <v>2</v>
      </c>
      <c r="C901" s="1">
        <v>34764</v>
      </c>
      <c r="D901">
        <v>1</v>
      </c>
      <c r="E901">
        <v>3</v>
      </c>
      <c r="F901">
        <v>4</v>
      </c>
      <c r="G901" t="s">
        <v>14</v>
      </c>
      <c r="H901">
        <v>38</v>
      </c>
      <c r="I901">
        <v>25944</v>
      </c>
      <c r="J901">
        <v>215027</v>
      </c>
      <c r="K901" s="3">
        <f>I901*Code!$F$1</f>
        <v>28019.52</v>
      </c>
      <c r="L901" s="2">
        <f t="shared" si="43"/>
        <v>14.223684210526315</v>
      </c>
      <c r="M901">
        <f t="shared" ca="1" si="42"/>
        <v>21</v>
      </c>
      <c r="N901" t="str">
        <f t="shared" si="44"/>
        <v>CO</v>
      </c>
      <c r="O901" t="str">
        <f>VLOOKUP(E901,Code!$A$8:$B$11,2,FALSE)</f>
        <v>Meister</v>
      </c>
      <c r="P901" t="str">
        <f>VLOOKUP(I901,Code!$A$29:$B$33,2,TRUE)</f>
        <v>weniger als 50000</v>
      </c>
      <c r="Q901" t="str">
        <f>VLOOKUP(B901,Code!$A$2:$B$3,2,0)</f>
        <v>weiblich</v>
      </c>
    </row>
    <row r="902" spans="1:17" x14ac:dyDescent="0.25">
      <c r="A902">
        <v>408</v>
      </c>
      <c r="B902">
        <v>1</v>
      </c>
      <c r="C902" s="1">
        <v>27870</v>
      </c>
      <c r="D902">
        <v>1</v>
      </c>
      <c r="E902">
        <v>1</v>
      </c>
      <c r="F902">
        <v>4</v>
      </c>
      <c r="G902" t="s">
        <v>11</v>
      </c>
      <c r="H902">
        <v>35</v>
      </c>
      <c r="I902">
        <v>25940</v>
      </c>
      <c r="J902">
        <v>20200</v>
      </c>
      <c r="K902" s="3">
        <f>I902*Code!$F$1</f>
        <v>28015.200000000001</v>
      </c>
      <c r="L902" s="2">
        <f t="shared" si="43"/>
        <v>15.44047619047619</v>
      </c>
      <c r="M902">
        <f t="shared" ca="1" si="42"/>
        <v>39</v>
      </c>
      <c r="N902" t="str">
        <f t="shared" si="44"/>
        <v>IT</v>
      </c>
      <c r="O902" t="str">
        <f>VLOOKUP(E902,Code!$A$8:$B$11,2,FALSE)</f>
        <v>Hochschulabschluss</v>
      </c>
      <c r="P902" t="str">
        <f>VLOOKUP(I902,Code!$A$29:$B$33,2,TRUE)</f>
        <v>weniger als 50000</v>
      </c>
      <c r="Q902" t="str">
        <f>VLOOKUP(B902,Code!$A$2:$B$3,2,0)</f>
        <v>maennlich</v>
      </c>
    </row>
    <row r="903" spans="1:17" x14ac:dyDescent="0.25">
      <c r="A903">
        <v>871</v>
      </c>
      <c r="B903">
        <v>1</v>
      </c>
      <c r="C903" s="1">
        <v>29612</v>
      </c>
      <c r="D903">
        <v>1</v>
      </c>
      <c r="E903">
        <v>4</v>
      </c>
      <c r="F903">
        <v>2</v>
      </c>
      <c r="G903" t="s">
        <v>14</v>
      </c>
      <c r="H903">
        <v>16</v>
      </c>
      <c r="I903">
        <v>25876</v>
      </c>
      <c r="J903">
        <v>0</v>
      </c>
      <c r="K903" s="3">
        <f>I903*Code!$F$1</f>
        <v>27946.080000000002</v>
      </c>
      <c r="L903" s="2">
        <f t="shared" si="43"/>
        <v>33.692708333333336</v>
      </c>
      <c r="M903">
        <f t="shared" ca="1" si="42"/>
        <v>35</v>
      </c>
      <c r="N903" t="str">
        <f t="shared" si="44"/>
        <v>CO</v>
      </c>
      <c r="O903" t="str">
        <f>VLOOKUP(E903,Code!$A$8:$B$11,2,FALSE)</f>
        <v>Lehrabschluss</v>
      </c>
      <c r="P903" t="str">
        <f>VLOOKUP(I903,Code!$A$29:$B$33,2,TRUE)</f>
        <v>weniger als 50000</v>
      </c>
      <c r="Q903" t="str">
        <f>VLOOKUP(B903,Code!$A$2:$B$3,2,0)</f>
        <v>maennlich</v>
      </c>
    </row>
    <row r="904" spans="1:17" x14ac:dyDescent="0.25">
      <c r="A904">
        <v>1213</v>
      </c>
      <c r="B904">
        <v>1</v>
      </c>
      <c r="C904" s="1">
        <v>24320</v>
      </c>
      <c r="D904">
        <v>1</v>
      </c>
      <c r="E904">
        <v>4</v>
      </c>
      <c r="F904">
        <v>5</v>
      </c>
      <c r="G904" t="s">
        <v>13</v>
      </c>
      <c r="H904">
        <v>40</v>
      </c>
      <c r="I904">
        <v>25876</v>
      </c>
      <c r="J904">
        <v>6620</v>
      </c>
      <c r="K904" s="3">
        <f>I904*Code!$F$1</f>
        <v>27946.080000000002</v>
      </c>
      <c r="L904" s="2">
        <f t="shared" si="43"/>
        <v>13.477083333333333</v>
      </c>
      <c r="M904">
        <f t="shared" ca="1" si="42"/>
        <v>49</v>
      </c>
      <c r="N904" t="str">
        <f t="shared" si="44"/>
        <v>IN</v>
      </c>
      <c r="O904" t="str">
        <f>VLOOKUP(E904,Code!$A$8:$B$11,2,FALSE)</f>
        <v>Lehrabschluss</v>
      </c>
      <c r="P904" t="str">
        <f>VLOOKUP(I904,Code!$A$29:$B$33,2,TRUE)</f>
        <v>weniger als 50000</v>
      </c>
      <c r="Q904" t="str">
        <f>VLOOKUP(B904,Code!$A$2:$B$3,2,0)</f>
        <v>maennlich</v>
      </c>
    </row>
    <row r="905" spans="1:17" x14ac:dyDescent="0.25">
      <c r="A905">
        <v>165</v>
      </c>
      <c r="B905">
        <v>2</v>
      </c>
      <c r="C905" s="1">
        <v>33765</v>
      </c>
      <c r="D905">
        <v>1</v>
      </c>
      <c r="E905">
        <v>4</v>
      </c>
      <c r="F905">
        <v>4</v>
      </c>
      <c r="G905" t="s">
        <v>20</v>
      </c>
      <c r="H905">
        <v>40</v>
      </c>
      <c r="I905">
        <v>25836</v>
      </c>
      <c r="J905">
        <v>300</v>
      </c>
      <c r="K905" s="3">
        <f>I905*Code!$F$1</f>
        <v>27902.880000000001</v>
      </c>
      <c r="L905" s="2">
        <f t="shared" si="43"/>
        <v>13.456250000000001</v>
      </c>
      <c r="M905">
        <f t="shared" ca="1" si="42"/>
        <v>23</v>
      </c>
      <c r="N905" t="str">
        <f t="shared" si="44"/>
        <v>IT</v>
      </c>
      <c r="O905" t="str">
        <f>VLOOKUP(E905,Code!$A$8:$B$11,2,FALSE)</f>
        <v>Lehrabschluss</v>
      </c>
      <c r="P905" t="str">
        <f>VLOOKUP(I905,Code!$A$29:$B$33,2,TRUE)</f>
        <v>weniger als 50000</v>
      </c>
      <c r="Q905" t="str">
        <f>VLOOKUP(B905,Code!$A$2:$B$3,2,0)</f>
        <v>weiblich</v>
      </c>
    </row>
    <row r="906" spans="1:17" x14ac:dyDescent="0.25">
      <c r="A906">
        <v>1218</v>
      </c>
      <c r="B906">
        <v>2</v>
      </c>
      <c r="C906" s="1">
        <v>29207</v>
      </c>
      <c r="D906">
        <v>1</v>
      </c>
      <c r="E906">
        <v>3</v>
      </c>
      <c r="F906">
        <v>4</v>
      </c>
      <c r="G906" t="s">
        <v>19</v>
      </c>
      <c r="H906">
        <v>30</v>
      </c>
      <c r="I906">
        <v>25820</v>
      </c>
      <c r="J906">
        <v>10213</v>
      </c>
      <c r="K906" s="3">
        <f>I906*Code!$F$1</f>
        <v>27885.600000000002</v>
      </c>
      <c r="L906" s="2">
        <f t="shared" si="43"/>
        <v>17.930555555555557</v>
      </c>
      <c r="M906">
        <f t="shared" ca="1" si="42"/>
        <v>36</v>
      </c>
      <c r="N906" t="str">
        <f t="shared" si="44"/>
        <v>FI</v>
      </c>
      <c r="O906" t="str">
        <f>VLOOKUP(E906,Code!$A$8:$B$11,2,FALSE)</f>
        <v>Meister</v>
      </c>
      <c r="P906" t="str">
        <f>VLOOKUP(I906,Code!$A$29:$B$33,2,TRUE)</f>
        <v>weniger als 50000</v>
      </c>
      <c r="Q906" t="str">
        <f>VLOOKUP(B906,Code!$A$2:$B$3,2,0)</f>
        <v>weiblich</v>
      </c>
    </row>
    <row r="907" spans="1:17" x14ac:dyDescent="0.25">
      <c r="A907">
        <v>800</v>
      </c>
      <c r="B907">
        <v>2</v>
      </c>
      <c r="C907" s="1">
        <v>25266</v>
      </c>
      <c r="D907">
        <v>1</v>
      </c>
      <c r="E907">
        <v>1</v>
      </c>
      <c r="F907">
        <v>4</v>
      </c>
      <c r="G907" t="s">
        <v>14</v>
      </c>
      <c r="H907">
        <v>18</v>
      </c>
      <c r="I907">
        <v>25796</v>
      </c>
      <c r="J907">
        <v>500</v>
      </c>
      <c r="K907" s="3">
        <f>I907*Code!$F$1</f>
        <v>27859.68</v>
      </c>
      <c r="L907" s="2">
        <f t="shared" si="43"/>
        <v>29.856481481481481</v>
      </c>
      <c r="M907">
        <f t="shared" ca="1" si="42"/>
        <v>47</v>
      </c>
      <c r="N907" t="str">
        <f t="shared" si="44"/>
        <v>CO</v>
      </c>
      <c r="O907" t="str">
        <f>VLOOKUP(E907,Code!$A$8:$B$11,2,FALSE)</f>
        <v>Hochschulabschluss</v>
      </c>
      <c r="P907" t="str">
        <f>VLOOKUP(I907,Code!$A$29:$B$33,2,TRUE)</f>
        <v>weniger als 50000</v>
      </c>
      <c r="Q907" t="str">
        <f>VLOOKUP(B907,Code!$A$2:$B$3,2,0)</f>
        <v>weiblich</v>
      </c>
    </row>
    <row r="908" spans="1:17" x14ac:dyDescent="0.25">
      <c r="A908">
        <v>16</v>
      </c>
      <c r="B908">
        <v>1</v>
      </c>
      <c r="C908" s="1">
        <v>24787</v>
      </c>
      <c r="D908">
        <v>1</v>
      </c>
      <c r="E908">
        <v>4</v>
      </c>
      <c r="F908">
        <v>5</v>
      </c>
      <c r="G908" t="s">
        <v>16</v>
      </c>
      <c r="H908">
        <v>40</v>
      </c>
      <c r="I908">
        <v>25792</v>
      </c>
      <c r="J908">
        <v>17506</v>
      </c>
      <c r="K908" s="3">
        <f>I908*Code!$F$1</f>
        <v>27855.360000000001</v>
      </c>
      <c r="L908" s="2">
        <f t="shared" si="43"/>
        <v>13.433333333333334</v>
      </c>
      <c r="M908">
        <f t="shared" ca="1" si="42"/>
        <v>48</v>
      </c>
      <c r="N908" t="str">
        <f t="shared" si="44"/>
        <v>IN</v>
      </c>
      <c r="O908" t="str">
        <f>VLOOKUP(E908,Code!$A$8:$B$11,2,FALSE)</f>
        <v>Lehrabschluss</v>
      </c>
      <c r="P908" t="str">
        <f>VLOOKUP(I908,Code!$A$29:$B$33,2,TRUE)</f>
        <v>weniger als 50000</v>
      </c>
      <c r="Q908" t="str">
        <f>VLOOKUP(B908,Code!$A$2:$B$3,2,0)</f>
        <v>maennlich</v>
      </c>
    </row>
    <row r="909" spans="1:17" x14ac:dyDescent="0.25">
      <c r="A909">
        <v>608</v>
      </c>
      <c r="B909">
        <v>2</v>
      </c>
      <c r="C909" s="1">
        <v>25466</v>
      </c>
      <c r="D909">
        <v>1</v>
      </c>
      <c r="E909">
        <v>4</v>
      </c>
      <c r="F909">
        <v>4</v>
      </c>
      <c r="G909" t="s">
        <v>19</v>
      </c>
      <c r="H909">
        <v>39</v>
      </c>
      <c r="I909">
        <v>25784</v>
      </c>
      <c r="J909">
        <v>188</v>
      </c>
      <c r="K909" s="3">
        <f>I909*Code!$F$1</f>
        <v>27846.720000000001</v>
      </c>
      <c r="L909" s="2">
        <f t="shared" si="43"/>
        <v>13.773504273504274</v>
      </c>
      <c r="M909">
        <f t="shared" ca="1" si="42"/>
        <v>46</v>
      </c>
      <c r="N909" t="str">
        <f t="shared" si="44"/>
        <v>FI</v>
      </c>
      <c r="O909" t="str">
        <f>VLOOKUP(E909,Code!$A$8:$B$11,2,FALSE)</f>
        <v>Lehrabschluss</v>
      </c>
      <c r="P909" t="str">
        <f>VLOOKUP(I909,Code!$A$29:$B$33,2,TRUE)</f>
        <v>weniger als 50000</v>
      </c>
      <c r="Q909" t="str">
        <f>VLOOKUP(B909,Code!$A$2:$B$3,2,0)</f>
        <v>weiblich</v>
      </c>
    </row>
    <row r="910" spans="1:17" x14ac:dyDescent="0.25">
      <c r="A910">
        <v>488</v>
      </c>
      <c r="B910">
        <v>1</v>
      </c>
      <c r="C910" s="1">
        <v>29030</v>
      </c>
      <c r="D910">
        <v>1</v>
      </c>
      <c r="E910">
        <v>4</v>
      </c>
      <c r="F910">
        <v>4</v>
      </c>
      <c r="G910" t="s">
        <v>14</v>
      </c>
      <c r="H910">
        <v>40</v>
      </c>
      <c r="I910">
        <v>25772</v>
      </c>
      <c r="J910">
        <v>0</v>
      </c>
      <c r="K910" s="3">
        <f>I910*Code!$F$1</f>
        <v>27833.760000000002</v>
      </c>
      <c r="L910" s="2">
        <f t="shared" si="43"/>
        <v>13.422916666666667</v>
      </c>
      <c r="M910">
        <f t="shared" ca="1" si="42"/>
        <v>36</v>
      </c>
      <c r="N910" t="str">
        <f t="shared" si="44"/>
        <v>CO</v>
      </c>
      <c r="O910" t="str">
        <f>VLOOKUP(E910,Code!$A$8:$B$11,2,FALSE)</f>
        <v>Lehrabschluss</v>
      </c>
      <c r="P910" t="str">
        <f>VLOOKUP(I910,Code!$A$29:$B$33,2,TRUE)</f>
        <v>weniger als 50000</v>
      </c>
      <c r="Q910" t="str">
        <f>VLOOKUP(B910,Code!$A$2:$B$3,2,0)</f>
        <v>maennlich</v>
      </c>
    </row>
    <row r="911" spans="1:17" x14ac:dyDescent="0.25">
      <c r="A911">
        <v>983</v>
      </c>
      <c r="B911">
        <v>1</v>
      </c>
      <c r="C911" s="1">
        <v>30265</v>
      </c>
      <c r="D911">
        <v>1</v>
      </c>
      <c r="E911">
        <v>4</v>
      </c>
      <c r="F911">
        <v>4</v>
      </c>
      <c r="G911" t="s">
        <v>14</v>
      </c>
      <c r="H911">
        <v>39</v>
      </c>
      <c r="I911">
        <v>25744</v>
      </c>
      <c r="J911">
        <v>109077</v>
      </c>
      <c r="K911" s="3">
        <f>I911*Code!$F$1</f>
        <v>27803.52</v>
      </c>
      <c r="L911" s="2">
        <f t="shared" si="43"/>
        <v>13.752136752136753</v>
      </c>
      <c r="M911">
        <f t="shared" ca="1" si="42"/>
        <v>33</v>
      </c>
      <c r="N911" t="str">
        <f t="shared" si="44"/>
        <v>CO</v>
      </c>
      <c r="O911" t="str">
        <f>VLOOKUP(E911,Code!$A$8:$B$11,2,FALSE)</f>
        <v>Lehrabschluss</v>
      </c>
      <c r="P911" t="str">
        <f>VLOOKUP(I911,Code!$A$29:$B$33,2,TRUE)</f>
        <v>weniger als 50000</v>
      </c>
      <c r="Q911" t="str">
        <f>VLOOKUP(B911,Code!$A$2:$B$3,2,0)</f>
        <v>maennlich</v>
      </c>
    </row>
    <row r="912" spans="1:17" x14ac:dyDescent="0.25">
      <c r="A912">
        <v>155</v>
      </c>
      <c r="B912">
        <v>2</v>
      </c>
      <c r="C912" s="1">
        <v>28422</v>
      </c>
      <c r="D912">
        <v>1</v>
      </c>
      <c r="E912">
        <v>3</v>
      </c>
      <c r="F912">
        <v>4</v>
      </c>
      <c r="G912" t="s">
        <v>19</v>
      </c>
      <c r="H912">
        <v>26</v>
      </c>
      <c r="I912">
        <v>25704</v>
      </c>
      <c r="J912">
        <v>0</v>
      </c>
      <c r="K912" s="3">
        <f>I912*Code!$F$1</f>
        <v>27760.320000000003</v>
      </c>
      <c r="L912" s="2">
        <f t="shared" si="43"/>
        <v>20.596153846153847</v>
      </c>
      <c r="M912">
        <f t="shared" ca="1" si="42"/>
        <v>38</v>
      </c>
      <c r="N912" t="str">
        <f t="shared" si="44"/>
        <v>FI</v>
      </c>
      <c r="O912" t="str">
        <f>VLOOKUP(E912,Code!$A$8:$B$11,2,FALSE)</f>
        <v>Meister</v>
      </c>
      <c r="P912" t="str">
        <f>VLOOKUP(I912,Code!$A$29:$B$33,2,TRUE)</f>
        <v>weniger als 50000</v>
      </c>
      <c r="Q912" t="str">
        <f>VLOOKUP(B912,Code!$A$2:$B$3,2,0)</f>
        <v>weiblich</v>
      </c>
    </row>
    <row r="913" spans="1:17" x14ac:dyDescent="0.25">
      <c r="A913">
        <v>394</v>
      </c>
      <c r="B913">
        <v>2</v>
      </c>
      <c r="C913" s="1">
        <v>21263</v>
      </c>
      <c r="D913">
        <v>1</v>
      </c>
      <c r="E913">
        <v>1</v>
      </c>
      <c r="F913">
        <v>4</v>
      </c>
      <c r="G913" t="s">
        <v>14</v>
      </c>
      <c r="H913">
        <v>38</v>
      </c>
      <c r="I913">
        <v>25680</v>
      </c>
      <c r="J913">
        <v>150000</v>
      </c>
      <c r="K913" s="3">
        <f>I913*Code!$F$1</f>
        <v>27734.400000000001</v>
      </c>
      <c r="L913" s="2">
        <f t="shared" si="43"/>
        <v>14.078947368421053</v>
      </c>
      <c r="M913">
        <f t="shared" ca="1" si="42"/>
        <v>57</v>
      </c>
      <c r="N913" t="str">
        <f t="shared" si="44"/>
        <v>CO</v>
      </c>
      <c r="O913" t="str">
        <f>VLOOKUP(E913,Code!$A$8:$B$11,2,FALSE)</f>
        <v>Hochschulabschluss</v>
      </c>
      <c r="P913" t="str">
        <f>VLOOKUP(I913,Code!$A$29:$B$33,2,TRUE)</f>
        <v>weniger als 50000</v>
      </c>
      <c r="Q913" t="str">
        <f>VLOOKUP(B913,Code!$A$2:$B$3,2,0)</f>
        <v>weiblich</v>
      </c>
    </row>
    <row r="914" spans="1:17" x14ac:dyDescent="0.25">
      <c r="A914">
        <v>307</v>
      </c>
      <c r="B914">
        <v>2</v>
      </c>
      <c r="C914" s="1">
        <v>26830</v>
      </c>
      <c r="D914">
        <v>1</v>
      </c>
      <c r="E914">
        <v>1</v>
      </c>
      <c r="F914">
        <v>4</v>
      </c>
      <c r="G914" t="s">
        <v>14</v>
      </c>
      <c r="H914">
        <v>39</v>
      </c>
      <c r="I914">
        <v>25660</v>
      </c>
      <c r="J914">
        <v>23000</v>
      </c>
      <c r="K914" s="3">
        <f>I914*Code!$F$1</f>
        <v>27712.800000000003</v>
      </c>
      <c r="L914" s="2">
        <f t="shared" si="43"/>
        <v>13.707264957264957</v>
      </c>
      <c r="M914">
        <f t="shared" ca="1" si="42"/>
        <v>42</v>
      </c>
      <c r="N914" t="str">
        <f t="shared" si="44"/>
        <v>CO</v>
      </c>
      <c r="O914" t="str">
        <f>VLOOKUP(E914,Code!$A$8:$B$11,2,FALSE)</f>
        <v>Hochschulabschluss</v>
      </c>
      <c r="P914" t="str">
        <f>VLOOKUP(I914,Code!$A$29:$B$33,2,TRUE)</f>
        <v>weniger als 50000</v>
      </c>
      <c r="Q914" t="str">
        <f>VLOOKUP(B914,Code!$A$2:$B$3,2,0)</f>
        <v>weiblich</v>
      </c>
    </row>
    <row r="915" spans="1:17" x14ac:dyDescent="0.25">
      <c r="A915">
        <v>89</v>
      </c>
      <c r="B915">
        <v>2</v>
      </c>
      <c r="C915" s="1">
        <v>24822</v>
      </c>
      <c r="D915">
        <v>1</v>
      </c>
      <c r="E915">
        <v>4</v>
      </c>
      <c r="F915">
        <v>2</v>
      </c>
      <c r="G915" t="s">
        <v>21</v>
      </c>
      <c r="H915">
        <v>54</v>
      </c>
      <c r="I915">
        <v>25644</v>
      </c>
      <c r="J915">
        <v>0</v>
      </c>
      <c r="K915" s="3">
        <f>I915*Code!$F$1</f>
        <v>27695.52</v>
      </c>
      <c r="L915" s="2">
        <f t="shared" si="43"/>
        <v>9.893518518518519</v>
      </c>
      <c r="M915">
        <f t="shared" ca="1" si="42"/>
        <v>48</v>
      </c>
      <c r="N915" t="str">
        <f t="shared" si="44"/>
        <v>CO</v>
      </c>
      <c r="O915" t="str">
        <f>VLOOKUP(E915,Code!$A$8:$B$11,2,FALSE)</f>
        <v>Lehrabschluss</v>
      </c>
      <c r="P915" t="str">
        <f>VLOOKUP(I915,Code!$A$29:$B$33,2,TRUE)</f>
        <v>weniger als 50000</v>
      </c>
      <c r="Q915" t="str">
        <f>VLOOKUP(B915,Code!$A$2:$B$3,2,0)</f>
        <v>weiblich</v>
      </c>
    </row>
    <row r="916" spans="1:17" x14ac:dyDescent="0.25">
      <c r="A916">
        <v>37</v>
      </c>
      <c r="B916">
        <v>2</v>
      </c>
      <c r="C916" s="1">
        <v>30923</v>
      </c>
      <c r="D916">
        <v>1</v>
      </c>
      <c r="E916">
        <v>4</v>
      </c>
      <c r="F916">
        <v>3</v>
      </c>
      <c r="G916" t="s">
        <v>10</v>
      </c>
      <c r="H916">
        <v>40</v>
      </c>
      <c r="I916">
        <v>25620</v>
      </c>
      <c r="J916">
        <v>162</v>
      </c>
      <c r="K916" s="3">
        <f>I916*Code!$F$1</f>
        <v>27669.600000000002</v>
      </c>
      <c r="L916" s="2">
        <f t="shared" si="43"/>
        <v>13.34375</v>
      </c>
      <c r="M916">
        <f t="shared" ca="1" si="42"/>
        <v>31</v>
      </c>
      <c r="N916" t="str">
        <f t="shared" si="44"/>
        <v>ÖF</v>
      </c>
      <c r="O916" t="str">
        <f>VLOOKUP(E916,Code!$A$8:$B$11,2,FALSE)</f>
        <v>Lehrabschluss</v>
      </c>
      <c r="P916" t="str">
        <f>VLOOKUP(I916,Code!$A$29:$B$33,2,TRUE)</f>
        <v>weniger als 50000</v>
      </c>
      <c r="Q916" t="str">
        <f>VLOOKUP(B916,Code!$A$2:$B$3,2,0)</f>
        <v>weiblich</v>
      </c>
    </row>
    <row r="917" spans="1:17" x14ac:dyDescent="0.25">
      <c r="A917">
        <v>742</v>
      </c>
      <c r="B917">
        <v>2</v>
      </c>
      <c r="C917" s="1">
        <v>25675</v>
      </c>
      <c r="D917">
        <v>1</v>
      </c>
      <c r="E917">
        <v>2</v>
      </c>
      <c r="F917">
        <v>3</v>
      </c>
      <c r="G917" t="s">
        <v>10</v>
      </c>
      <c r="H917">
        <v>35</v>
      </c>
      <c r="I917">
        <v>25560</v>
      </c>
      <c r="J917">
        <v>18500</v>
      </c>
      <c r="K917" s="3">
        <f>I917*Code!$F$1</f>
        <v>27604.800000000003</v>
      </c>
      <c r="L917" s="2">
        <f t="shared" si="43"/>
        <v>15.214285714285714</v>
      </c>
      <c r="M917">
        <f t="shared" ca="1" si="42"/>
        <v>45</v>
      </c>
      <c r="N917" t="str">
        <f t="shared" si="44"/>
        <v>ÖF</v>
      </c>
      <c r="O917" t="str">
        <f>VLOOKUP(E917,Code!$A$8:$B$11,2,FALSE)</f>
        <v>Fachhochschulabschluss</v>
      </c>
      <c r="P917" t="str">
        <f>VLOOKUP(I917,Code!$A$29:$B$33,2,TRUE)</f>
        <v>weniger als 50000</v>
      </c>
      <c r="Q917" t="str">
        <f>VLOOKUP(B917,Code!$A$2:$B$3,2,0)</f>
        <v>weiblich</v>
      </c>
    </row>
    <row r="918" spans="1:17" x14ac:dyDescent="0.25">
      <c r="A918">
        <v>791</v>
      </c>
      <c r="B918">
        <v>1</v>
      </c>
      <c r="C918" s="1">
        <v>33309</v>
      </c>
      <c r="D918">
        <v>1</v>
      </c>
      <c r="E918">
        <v>4</v>
      </c>
      <c r="F918">
        <v>2</v>
      </c>
      <c r="G918" t="s">
        <v>21</v>
      </c>
      <c r="H918">
        <v>53</v>
      </c>
      <c r="I918">
        <v>25548</v>
      </c>
      <c r="J918">
        <v>0</v>
      </c>
      <c r="K918" s="3">
        <f>I918*Code!$F$1</f>
        <v>27591.84</v>
      </c>
      <c r="L918" s="2">
        <f t="shared" si="43"/>
        <v>10.04245283018868</v>
      </c>
      <c r="M918">
        <f t="shared" ca="1" si="42"/>
        <v>24</v>
      </c>
      <c r="N918" t="str">
        <f t="shared" si="44"/>
        <v>CO</v>
      </c>
      <c r="O918" t="str">
        <f>VLOOKUP(E918,Code!$A$8:$B$11,2,FALSE)</f>
        <v>Lehrabschluss</v>
      </c>
      <c r="P918" t="str">
        <f>VLOOKUP(I918,Code!$A$29:$B$33,2,TRUE)</f>
        <v>weniger als 50000</v>
      </c>
      <c r="Q918" t="str">
        <f>VLOOKUP(B918,Code!$A$2:$B$3,2,0)</f>
        <v>maennlich</v>
      </c>
    </row>
    <row r="919" spans="1:17" x14ac:dyDescent="0.25">
      <c r="A919">
        <v>35</v>
      </c>
      <c r="B919">
        <v>2</v>
      </c>
      <c r="C919" s="1">
        <v>30780</v>
      </c>
      <c r="D919">
        <v>1</v>
      </c>
      <c r="E919">
        <v>4</v>
      </c>
      <c r="F919">
        <v>4</v>
      </c>
      <c r="G919" t="s">
        <v>21</v>
      </c>
      <c r="H919">
        <v>19</v>
      </c>
      <c r="I919">
        <v>25496</v>
      </c>
      <c r="J919">
        <v>32202</v>
      </c>
      <c r="K919" s="3">
        <f>I919*Code!$F$1</f>
        <v>27535.68</v>
      </c>
      <c r="L919" s="2">
        <f t="shared" si="43"/>
        <v>27.956140350877192</v>
      </c>
      <c r="M919">
        <f t="shared" ca="1" si="42"/>
        <v>31</v>
      </c>
      <c r="N919" t="str">
        <f t="shared" si="44"/>
        <v>CO</v>
      </c>
      <c r="O919" t="str">
        <f>VLOOKUP(E919,Code!$A$8:$B$11,2,FALSE)</f>
        <v>Lehrabschluss</v>
      </c>
      <c r="P919" t="str">
        <f>VLOOKUP(I919,Code!$A$29:$B$33,2,TRUE)</f>
        <v>weniger als 50000</v>
      </c>
      <c r="Q919" t="str">
        <f>VLOOKUP(B919,Code!$A$2:$B$3,2,0)</f>
        <v>weiblich</v>
      </c>
    </row>
    <row r="920" spans="1:17" x14ac:dyDescent="0.25">
      <c r="A920">
        <v>379</v>
      </c>
      <c r="B920">
        <v>2</v>
      </c>
      <c r="C920" s="1">
        <v>28709</v>
      </c>
      <c r="D920">
        <v>1</v>
      </c>
      <c r="E920">
        <v>3</v>
      </c>
      <c r="F920">
        <v>4</v>
      </c>
      <c r="G920" t="s">
        <v>9</v>
      </c>
      <c r="H920">
        <v>19</v>
      </c>
      <c r="I920">
        <v>25492</v>
      </c>
      <c r="J920">
        <v>11100</v>
      </c>
      <c r="K920" s="3">
        <f>I920*Code!$F$1</f>
        <v>27531.360000000001</v>
      </c>
      <c r="L920" s="2">
        <f t="shared" si="43"/>
        <v>27.951754385964911</v>
      </c>
      <c r="M920">
        <f t="shared" ca="1" si="42"/>
        <v>37</v>
      </c>
      <c r="N920" t="str">
        <f t="shared" si="44"/>
        <v>SO</v>
      </c>
      <c r="O920" t="str">
        <f>VLOOKUP(E920,Code!$A$8:$B$11,2,FALSE)</f>
        <v>Meister</v>
      </c>
      <c r="P920" t="str">
        <f>VLOOKUP(I920,Code!$A$29:$B$33,2,TRUE)</f>
        <v>weniger als 50000</v>
      </c>
      <c r="Q920" t="str">
        <f>VLOOKUP(B920,Code!$A$2:$B$3,2,0)</f>
        <v>weiblich</v>
      </c>
    </row>
    <row r="921" spans="1:17" x14ac:dyDescent="0.25">
      <c r="A921">
        <v>1295</v>
      </c>
      <c r="B921">
        <v>1</v>
      </c>
      <c r="C921" s="1">
        <v>23644</v>
      </c>
      <c r="D921">
        <v>1</v>
      </c>
      <c r="E921">
        <v>4</v>
      </c>
      <c r="F921">
        <v>5</v>
      </c>
      <c r="G921" t="s">
        <v>13</v>
      </c>
      <c r="H921">
        <v>38</v>
      </c>
      <c r="I921">
        <v>25492</v>
      </c>
      <c r="J921">
        <v>27500</v>
      </c>
      <c r="K921" s="3">
        <f>I921*Code!$F$1</f>
        <v>27531.360000000001</v>
      </c>
      <c r="L921" s="2">
        <f t="shared" si="43"/>
        <v>13.975877192982455</v>
      </c>
      <c r="M921">
        <f t="shared" ca="1" si="42"/>
        <v>51</v>
      </c>
      <c r="N921" t="str">
        <f t="shared" si="44"/>
        <v>IN</v>
      </c>
      <c r="O921" t="str">
        <f>VLOOKUP(E921,Code!$A$8:$B$11,2,FALSE)</f>
        <v>Lehrabschluss</v>
      </c>
      <c r="P921" t="str">
        <f>VLOOKUP(I921,Code!$A$29:$B$33,2,TRUE)</f>
        <v>weniger als 50000</v>
      </c>
      <c r="Q921" t="str">
        <f>VLOOKUP(B921,Code!$A$2:$B$3,2,0)</f>
        <v>maennlich</v>
      </c>
    </row>
    <row r="922" spans="1:17" x14ac:dyDescent="0.25">
      <c r="A922">
        <v>154</v>
      </c>
      <c r="B922">
        <v>2</v>
      </c>
      <c r="C922" s="1">
        <v>32097</v>
      </c>
      <c r="D922">
        <v>1</v>
      </c>
      <c r="E922">
        <v>4</v>
      </c>
      <c r="F922">
        <v>4</v>
      </c>
      <c r="G922" t="s">
        <v>14</v>
      </c>
      <c r="H922">
        <v>38</v>
      </c>
      <c r="I922">
        <v>25480</v>
      </c>
      <c r="J922">
        <v>11800</v>
      </c>
      <c r="K922" s="3">
        <f>I922*Code!$F$1</f>
        <v>27518.400000000001</v>
      </c>
      <c r="L922" s="2">
        <f t="shared" si="43"/>
        <v>13.969298245614034</v>
      </c>
      <c r="M922">
        <f t="shared" ca="1" si="42"/>
        <v>28</v>
      </c>
      <c r="N922" t="str">
        <f t="shared" si="44"/>
        <v>CO</v>
      </c>
      <c r="O922" t="str">
        <f>VLOOKUP(E922,Code!$A$8:$B$11,2,FALSE)</f>
        <v>Lehrabschluss</v>
      </c>
      <c r="P922" t="str">
        <f>VLOOKUP(I922,Code!$A$29:$B$33,2,TRUE)</f>
        <v>weniger als 50000</v>
      </c>
      <c r="Q922" t="str">
        <f>VLOOKUP(B922,Code!$A$2:$B$3,2,0)</f>
        <v>weiblich</v>
      </c>
    </row>
    <row r="923" spans="1:17" x14ac:dyDescent="0.25">
      <c r="A923">
        <v>308</v>
      </c>
      <c r="B923">
        <v>2</v>
      </c>
      <c r="C923" s="1">
        <v>27619</v>
      </c>
      <c r="D923">
        <v>1</v>
      </c>
      <c r="E923">
        <v>4</v>
      </c>
      <c r="F923">
        <v>4</v>
      </c>
      <c r="G923" t="s">
        <v>9</v>
      </c>
      <c r="H923">
        <v>38</v>
      </c>
      <c r="I923">
        <v>25420</v>
      </c>
      <c r="J923">
        <v>0</v>
      </c>
      <c r="K923" s="3">
        <f>I923*Code!$F$1</f>
        <v>27453.600000000002</v>
      </c>
      <c r="L923" s="2">
        <f t="shared" si="43"/>
        <v>13.93640350877193</v>
      </c>
      <c r="M923">
        <f t="shared" ca="1" si="42"/>
        <v>40</v>
      </c>
      <c r="N923" t="str">
        <f t="shared" si="44"/>
        <v>SO</v>
      </c>
      <c r="O923" t="str">
        <f>VLOOKUP(E923,Code!$A$8:$B$11,2,FALSE)</f>
        <v>Lehrabschluss</v>
      </c>
      <c r="P923" t="str">
        <f>VLOOKUP(I923,Code!$A$29:$B$33,2,TRUE)</f>
        <v>weniger als 50000</v>
      </c>
      <c r="Q923" t="str">
        <f>VLOOKUP(B923,Code!$A$2:$B$3,2,0)</f>
        <v>weiblich</v>
      </c>
    </row>
    <row r="924" spans="1:17" x14ac:dyDescent="0.25">
      <c r="A924">
        <v>477</v>
      </c>
      <c r="B924">
        <v>1</v>
      </c>
      <c r="C924" s="1">
        <v>28612</v>
      </c>
      <c r="D924">
        <v>1</v>
      </c>
      <c r="E924">
        <v>3</v>
      </c>
      <c r="F924">
        <v>4</v>
      </c>
      <c r="G924" t="s">
        <v>19</v>
      </c>
      <c r="H924">
        <v>38</v>
      </c>
      <c r="I924">
        <v>25380</v>
      </c>
      <c r="J924">
        <v>34794</v>
      </c>
      <c r="K924" s="3">
        <f>I924*Code!$F$1</f>
        <v>27410.400000000001</v>
      </c>
      <c r="L924" s="2">
        <f t="shared" si="43"/>
        <v>13.914473684210526</v>
      </c>
      <c r="M924">
        <f t="shared" ca="1" si="42"/>
        <v>37</v>
      </c>
      <c r="N924" t="str">
        <f t="shared" si="44"/>
        <v>FI</v>
      </c>
      <c r="O924" t="str">
        <f>VLOOKUP(E924,Code!$A$8:$B$11,2,FALSE)</f>
        <v>Meister</v>
      </c>
      <c r="P924" t="str">
        <f>VLOOKUP(I924,Code!$A$29:$B$33,2,TRUE)</f>
        <v>weniger als 50000</v>
      </c>
      <c r="Q924" t="str">
        <f>VLOOKUP(B924,Code!$A$2:$B$3,2,0)</f>
        <v>maennlich</v>
      </c>
    </row>
    <row r="925" spans="1:17" x14ac:dyDescent="0.25">
      <c r="A925">
        <v>222</v>
      </c>
      <c r="B925">
        <v>2</v>
      </c>
      <c r="C925" s="1">
        <v>23630</v>
      </c>
      <c r="D925">
        <v>1</v>
      </c>
      <c r="E925">
        <v>4</v>
      </c>
      <c r="F925">
        <v>4</v>
      </c>
      <c r="G925" t="s">
        <v>19</v>
      </c>
      <c r="H925">
        <v>39</v>
      </c>
      <c r="I925">
        <v>25376</v>
      </c>
      <c r="J925">
        <v>17000</v>
      </c>
      <c r="K925" s="3">
        <f>I925*Code!$F$1</f>
        <v>27406.080000000002</v>
      </c>
      <c r="L925" s="2">
        <f t="shared" si="43"/>
        <v>13.555555555555555</v>
      </c>
      <c r="M925">
        <f t="shared" ca="1" si="42"/>
        <v>51</v>
      </c>
      <c r="N925" t="str">
        <f t="shared" si="44"/>
        <v>FI</v>
      </c>
      <c r="O925" t="str">
        <f>VLOOKUP(E925,Code!$A$8:$B$11,2,FALSE)</f>
        <v>Lehrabschluss</v>
      </c>
      <c r="P925" t="str">
        <f>VLOOKUP(I925,Code!$A$29:$B$33,2,TRUE)</f>
        <v>weniger als 50000</v>
      </c>
      <c r="Q925" t="str">
        <f>VLOOKUP(B925,Code!$A$2:$B$3,2,0)</f>
        <v>weiblich</v>
      </c>
    </row>
    <row r="926" spans="1:17" x14ac:dyDescent="0.25">
      <c r="A926">
        <v>460</v>
      </c>
      <c r="B926">
        <v>1</v>
      </c>
      <c r="C926" s="1">
        <v>23599</v>
      </c>
      <c r="D926">
        <v>1</v>
      </c>
      <c r="E926">
        <v>3</v>
      </c>
      <c r="F926">
        <v>4</v>
      </c>
      <c r="G926" t="s">
        <v>9</v>
      </c>
      <c r="H926">
        <v>35</v>
      </c>
      <c r="I926">
        <v>25348</v>
      </c>
      <c r="J926">
        <v>-10000</v>
      </c>
      <c r="K926" s="3">
        <f>I926*Code!$F$1</f>
        <v>27375.84</v>
      </c>
      <c r="L926" s="2">
        <f t="shared" si="43"/>
        <v>15.088095238095239</v>
      </c>
      <c r="M926">
        <f t="shared" ca="1" si="42"/>
        <v>51</v>
      </c>
      <c r="N926" t="str">
        <f t="shared" si="44"/>
        <v>SO</v>
      </c>
      <c r="O926" t="str">
        <f>VLOOKUP(E926,Code!$A$8:$B$11,2,FALSE)</f>
        <v>Meister</v>
      </c>
      <c r="P926" t="str">
        <f>VLOOKUP(I926,Code!$A$29:$B$33,2,TRUE)</f>
        <v>weniger als 50000</v>
      </c>
      <c r="Q926" t="str">
        <f>VLOOKUP(B926,Code!$A$2:$B$3,2,0)</f>
        <v>maennlich</v>
      </c>
    </row>
    <row r="927" spans="1:17" x14ac:dyDescent="0.25">
      <c r="A927">
        <v>1250</v>
      </c>
      <c r="B927">
        <v>1</v>
      </c>
      <c r="C927" s="1">
        <v>33286</v>
      </c>
      <c r="D927">
        <v>1</v>
      </c>
      <c r="E927">
        <v>2</v>
      </c>
      <c r="F927">
        <v>3</v>
      </c>
      <c r="G927" t="s">
        <v>10</v>
      </c>
      <c r="H927">
        <v>40</v>
      </c>
      <c r="I927">
        <v>25300</v>
      </c>
      <c r="J927">
        <v>0</v>
      </c>
      <c r="K927" s="3">
        <f>I927*Code!$F$1</f>
        <v>27324</v>
      </c>
      <c r="L927" s="2">
        <f t="shared" si="43"/>
        <v>13.177083333333334</v>
      </c>
      <c r="M927">
        <f t="shared" ca="1" si="42"/>
        <v>25</v>
      </c>
      <c r="N927" t="str">
        <f t="shared" si="44"/>
        <v>ÖF</v>
      </c>
      <c r="O927" t="str">
        <f>VLOOKUP(E927,Code!$A$8:$B$11,2,FALSE)</f>
        <v>Fachhochschulabschluss</v>
      </c>
      <c r="P927" t="str">
        <f>VLOOKUP(I927,Code!$A$29:$B$33,2,TRUE)</f>
        <v>weniger als 50000</v>
      </c>
      <c r="Q927" t="str">
        <f>VLOOKUP(B927,Code!$A$2:$B$3,2,0)</f>
        <v>maennlich</v>
      </c>
    </row>
    <row r="928" spans="1:17" x14ac:dyDescent="0.25">
      <c r="A928">
        <v>1147</v>
      </c>
      <c r="B928">
        <v>2</v>
      </c>
      <c r="C928" s="1">
        <v>27880</v>
      </c>
      <c r="D928">
        <v>1</v>
      </c>
      <c r="E928">
        <v>4</v>
      </c>
      <c r="F928">
        <v>4</v>
      </c>
      <c r="G928" t="s">
        <v>21</v>
      </c>
      <c r="H928">
        <v>36</v>
      </c>
      <c r="I928">
        <v>25212</v>
      </c>
      <c r="J928">
        <v>6800</v>
      </c>
      <c r="K928" s="3">
        <f>I928*Code!$F$1</f>
        <v>27228.960000000003</v>
      </c>
      <c r="L928" s="2">
        <f t="shared" si="43"/>
        <v>14.590277777777779</v>
      </c>
      <c r="M928">
        <f t="shared" ca="1" si="42"/>
        <v>39</v>
      </c>
      <c r="N928" t="str">
        <f t="shared" si="44"/>
        <v>CO</v>
      </c>
      <c r="O928" t="str">
        <f>VLOOKUP(E928,Code!$A$8:$B$11,2,FALSE)</f>
        <v>Lehrabschluss</v>
      </c>
      <c r="P928" t="str">
        <f>VLOOKUP(I928,Code!$A$29:$B$33,2,TRUE)</f>
        <v>weniger als 50000</v>
      </c>
      <c r="Q928" t="str">
        <f>VLOOKUP(B928,Code!$A$2:$B$3,2,0)</f>
        <v>weiblich</v>
      </c>
    </row>
    <row r="929" spans="1:17" x14ac:dyDescent="0.25">
      <c r="A929">
        <v>1339</v>
      </c>
      <c r="B929">
        <v>2</v>
      </c>
      <c r="C929" s="1">
        <v>20881</v>
      </c>
      <c r="D929">
        <v>1</v>
      </c>
      <c r="E929">
        <v>4</v>
      </c>
      <c r="F929">
        <v>4</v>
      </c>
      <c r="G929" t="s">
        <v>12</v>
      </c>
      <c r="H929">
        <v>37</v>
      </c>
      <c r="I929">
        <v>25212</v>
      </c>
      <c r="J929">
        <v>27620</v>
      </c>
      <c r="K929" s="3">
        <f>I929*Code!$F$1</f>
        <v>27228.960000000003</v>
      </c>
      <c r="L929" s="2">
        <f t="shared" si="43"/>
        <v>14.195945945945946</v>
      </c>
      <c r="M929">
        <f t="shared" ca="1" si="42"/>
        <v>59</v>
      </c>
      <c r="N929" t="str">
        <f t="shared" si="44"/>
        <v>SO</v>
      </c>
      <c r="O929" t="str">
        <f>VLOOKUP(E929,Code!$A$8:$B$11,2,FALSE)</f>
        <v>Lehrabschluss</v>
      </c>
      <c r="P929" t="str">
        <f>VLOOKUP(I929,Code!$A$29:$B$33,2,TRUE)</f>
        <v>weniger als 50000</v>
      </c>
      <c r="Q929" t="str">
        <f>VLOOKUP(B929,Code!$A$2:$B$3,2,0)</f>
        <v>weiblich</v>
      </c>
    </row>
    <row r="930" spans="1:17" x14ac:dyDescent="0.25">
      <c r="A930">
        <v>446</v>
      </c>
      <c r="B930">
        <v>1</v>
      </c>
      <c r="C930" s="1">
        <v>24958</v>
      </c>
      <c r="D930">
        <v>1</v>
      </c>
      <c r="E930">
        <v>4</v>
      </c>
      <c r="F930">
        <v>5</v>
      </c>
      <c r="G930" t="s">
        <v>13</v>
      </c>
      <c r="H930">
        <v>40</v>
      </c>
      <c r="I930">
        <v>25144</v>
      </c>
      <c r="J930">
        <v>0</v>
      </c>
      <c r="K930" s="3">
        <f>I930*Code!$F$1</f>
        <v>27155.52</v>
      </c>
      <c r="L930" s="2">
        <f t="shared" si="43"/>
        <v>13.095833333333333</v>
      </c>
      <c r="M930">
        <f t="shared" ca="1" si="42"/>
        <v>47</v>
      </c>
      <c r="N930" t="str">
        <f t="shared" si="44"/>
        <v>IN</v>
      </c>
      <c r="O930" t="str">
        <f>VLOOKUP(E930,Code!$A$8:$B$11,2,FALSE)</f>
        <v>Lehrabschluss</v>
      </c>
      <c r="P930" t="str">
        <f>VLOOKUP(I930,Code!$A$29:$B$33,2,TRUE)</f>
        <v>weniger als 50000</v>
      </c>
      <c r="Q930" t="str">
        <f>VLOOKUP(B930,Code!$A$2:$B$3,2,0)</f>
        <v>maennlich</v>
      </c>
    </row>
    <row r="931" spans="1:17" x14ac:dyDescent="0.25">
      <c r="A931">
        <v>20</v>
      </c>
      <c r="B931">
        <v>1</v>
      </c>
      <c r="C931" s="1">
        <v>29504</v>
      </c>
      <c r="D931">
        <v>1</v>
      </c>
      <c r="E931">
        <v>2</v>
      </c>
      <c r="F931">
        <v>3</v>
      </c>
      <c r="G931" t="s">
        <v>10</v>
      </c>
      <c r="H931">
        <v>40</v>
      </c>
      <c r="I931">
        <v>25136</v>
      </c>
      <c r="J931">
        <v>45920</v>
      </c>
      <c r="K931" s="3">
        <f>I931*Code!$F$1</f>
        <v>27146.880000000001</v>
      </c>
      <c r="L931" s="2">
        <f t="shared" si="43"/>
        <v>13.091666666666667</v>
      </c>
      <c r="M931">
        <f t="shared" ca="1" si="42"/>
        <v>35</v>
      </c>
      <c r="N931" t="str">
        <f t="shared" si="44"/>
        <v>ÖF</v>
      </c>
      <c r="O931" t="str">
        <f>VLOOKUP(E931,Code!$A$8:$B$11,2,FALSE)</f>
        <v>Fachhochschulabschluss</v>
      </c>
      <c r="P931" t="str">
        <f>VLOOKUP(I931,Code!$A$29:$B$33,2,TRUE)</f>
        <v>weniger als 50000</v>
      </c>
      <c r="Q931" t="str">
        <f>VLOOKUP(B931,Code!$A$2:$B$3,2,0)</f>
        <v>maennlich</v>
      </c>
    </row>
    <row r="932" spans="1:17" x14ac:dyDescent="0.25">
      <c r="A932">
        <v>670</v>
      </c>
      <c r="B932">
        <v>1</v>
      </c>
      <c r="C932" s="1">
        <v>25498</v>
      </c>
      <c r="D932">
        <v>1</v>
      </c>
      <c r="E932">
        <v>3</v>
      </c>
      <c r="F932">
        <v>3</v>
      </c>
      <c r="G932" t="s">
        <v>10</v>
      </c>
      <c r="H932">
        <v>40</v>
      </c>
      <c r="I932">
        <v>25064</v>
      </c>
      <c r="J932">
        <v>80800</v>
      </c>
      <c r="K932" s="3">
        <f>I932*Code!$F$1</f>
        <v>27069.120000000003</v>
      </c>
      <c r="L932" s="2">
        <f t="shared" si="43"/>
        <v>13.054166666666667</v>
      </c>
      <c r="M932">
        <f t="shared" ca="1" si="42"/>
        <v>46</v>
      </c>
      <c r="N932" t="str">
        <f t="shared" si="44"/>
        <v>ÖF</v>
      </c>
      <c r="O932" t="str">
        <f>VLOOKUP(E932,Code!$A$8:$B$11,2,FALSE)</f>
        <v>Meister</v>
      </c>
      <c r="P932" t="str">
        <f>VLOOKUP(I932,Code!$A$29:$B$33,2,TRUE)</f>
        <v>weniger als 50000</v>
      </c>
      <c r="Q932" t="str">
        <f>VLOOKUP(B932,Code!$A$2:$B$3,2,0)</f>
        <v>maennlich</v>
      </c>
    </row>
    <row r="933" spans="1:17" x14ac:dyDescent="0.25">
      <c r="A933">
        <v>1231</v>
      </c>
      <c r="B933">
        <v>1</v>
      </c>
      <c r="C933" s="1">
        <v>31628</v>
      </c>
      <c r="D933">
        <v>1</v>
      </c>
      <c r="E933">
        <v>4</v>
      </c>
      <c r="F933">
        <v>4</v>
      </c>
      <c r="G933" t="s">
        <v>9</v>
      </c>
      <c r="H933">
        <v>40</v>
      </c>
      <c r="I933">
        <v>25060</v>
      </c>
      <c r="J933">
        <v>8460</v>
      </c>
      <c r="K933" s="3">
        <f>I933*Code!$F$1</f>
        <v>27064.800000000003</v>
      </c>
      <c r="L933" s="2">
        <f t="shared" si="43"/>
        <v>13.052083333333334</v>
      </c>
      <c r="M933">
        <f t="shared" ca="1" si="42"/>
        <v>29</v>
      </c>
      <c r="N933" t="str">
        <f t="shared" si="44"/>
        <v>SO</v>
      </c>
      <c r="O933" t="str">
        <f>VLOOKUP(E933,Code!$A$8:$B$11,2,FALSE)</f>
        <v>Lehrabschluss</v>
      </c>
      <c r="P933" t="str">
        <f>VLOOKUP(I933,Code!$A$29:$B$33,2,TRUE)</f>
        <v>weniger als 50000</v>
      </c>
      <c r="Q933" t="str">
        <f>VLOOKUP(B933,Code!$A$2:$B$3,2,0)</f>
        <v>maennlich</v>
      </c>
    </row>
    <row r="934" spans="1:17" x14ac:dyDescent="0.25">
      <c r="A934">
        <v>279</v>
      </c>
      <c r="B934">
        <v>1</v>
      </c>
      <c r="C934" s="1">
        <v>29525</v>
      </c>
      <c r="D934">
        <v>1</v>
      </c>
      <c r="E934">
        <v>4</v>
      </c>
      <c r="F934">
        <v>5</v>
      </c>
      <c r="G934" t="s">
        <v>13</v>
      </c>
      <c r="H934">
        <v>39</v>
      </c>
      <c r="I934">
        <v>24968</v>
      </c>
      <c r="J934">
        <v>5954</v>
      </c>
      <c r="K934" s="3">
        <f>I934*Code!$F$1</f>
        <v>26965.440000000002</v>
      </c>
      <c r="L934" s="2">
        <f t="shared" si="43"/>
        <v>13.337606837606838</v>
      </c>
      <c r="M934">
        <f t="shared" ca="1" si="42"/>
        <v>35</v>
      </c>
      <c r="N934" t="str">
        <f t="shared" si="44"/>
        <v>IN</v>
      </c>
      <c r="O934" t="str">
        <f>VLOOKUP(E934,Code!$A$8:$B$11,2,FALSE)</f>
        <v>Lehrabschluss</v>
      </c>
      <c r="P934" t="str">
        <f>VLOOKUP(I934,Code!$A$29:$B$33,2,TRUE)</f>
        <v>weniger als 50000</v>
      </c>
      <c r="Q934" t="str">
        <f>VLOOKUP(B934,Code!$A$2:$B$3,2,0)</f>
        <v>maennlich</v>
      </c>
    </row>
    <row r="935" spans="1:17" x14ac:dyDescent="0.25">
      <c r="A935">
        <v>1182</v>
      </c>
      <c r="B935">
        <v>2</v>
      </c>
      <c r="C935" s="1">
        <v>27150</v>
      </c>
      <c r="D935">
        <v>1</v>
      </c>
      <c r="E935">
        <v>3</v>
      </c>
      <c r="F935">
        <v>4</v>
      </c>
      <c r="G935" t="s">
        <v>11</v>
      </c>
      <c r="H935">
        <v>26</v>
      </c>
      <c r="I935">
        <v>24968</v>
      </c>
      <c r="J935">
        <v>19290</v>
      </c>
      <c r="K935" s="3">
        <f>I935*Code!$F$1</f>
        <v>26965.440000000002</v>
      </c>
      <c r="L935" s="2">
        <f t="shared" si="43"/>
        <v>20.006410256410255</v>
      </c>
      <c r="M935">
        <f t="shared" ca="1" si="42"/>
        <v>41</v>
      </c>
      <c r="N935" t="str">
        <f t="shared" si="44"/>
        <v>IT</v>
      </c>
      <c r="O935" t="str">
        <f>VLOOKUP(E935,Code!$A$8:$B$11,2,FALSE)</f>
        <v>Meister</v>
      </c>
      <c r="P935" t="str">
        <f>VLOOKUP(I935,Code!$A$29:$B$33,2,TRUE)</f>
        <v>weniger als 50000</v>
      </c>
      <c r="Q935" t="str">
        <f>VLOOKUP(B935,Code!$A$2:$B$3,2,0)</f>
        <v>weiblich</v>
      </c>
    </row>
    <row r="936" spans="1:17" x14ac:dyDescent="0.25">
      <c r="A936">
        <v>218</v>
      </c>
      <c r="B936">
        <v>2</v>
      </c>
      <c r="C936" s="1">
        <v>28086</v>
      </c>
      <c r="D936">
        <v>1</v>
      </c>
      <c r="E936">
        <v>1</v>
      </c>
      <c r="F936">
        <v>4</v>
      </c>
      <c r="G936" t="s">
        <v>19</v>
      </c>
      <c r="H936">
        <v>38</v>
      </c>
      <c r="I936">
        <v>24964</v>
      </c>
      <c r="J936">
        <v>276</v>
      </c>
      <c r="K936" s="3">
        <f>I936*Code!$F$1</f>
        <v>26961.120000000003</v>
      </c>
      <c r="L936" s="2">
        <f t="shared" si="43"/>
        <v>13.68640350877193</v>
      </c>
      <c r="M936">
        <f t="shared" ca="1" si="42"/>
        <v>39</v>
      </c>
      <c r="N936" t="str">
        <f t="shared" si="44"/>
        <v>FI</v>
      </c>
      <c r="O936" t="str">
        <f>VLOOKUP(E936,Code!$A$8:$B$11,2,FALSE)</f>
        <v>Hochschulabschluss</v>
      </c>
      <c r="P936" t="str">
        <f>VLOOKUP(I936,Code!$A$29:$B$33,2,TRUE)</f>
        <v>weniger als 50000</v>
      </c>
      <c r="Q936" t="str">
        <f>VLOOKUP(B936,Code!$A$2:$B$3,2,0)</f>
        <v>weiblich</v>
      </c>
    </row>
    <row r="937" spans="1:17" x14ac:dyDescent="0.25">
      <c r="A937">
        <v>545</v>
      </c>
      <c r="B937">
        <v>2</v>
      </c>
      <c r="C937" s="1">
        <v>32440</v>
      </c>
      <c r="D937">
        <v>1</v>
      </c>
      <c r="E937">
        <v>3</v>
      </c>
      <c r="F937">
        <v>4</v>
      </c>
      <c r="G937" t="s">
        <v>19</v>
      </c>
      <c r="H937">
        <v>38</v>
      </c>
      <c r="I937">
        <v>24928</v>
      </c>
      <c r="J937">
        <v>3000</v>
      </c>
      <c r="K937" s="3">
        <f>I937*Code!$F$1</f>
        <v>26922.240000000002</v>
      </c>
      <c r="L937" s="2">
        <f t="shared" si="43"/>
        <v>13.666666666666666</v>
      </c>
      <c r="M937">
        <f t="shared" ca="1" si="42"/>
        <v>27</v>
      </c>
      <c r="N937" t="str">
        <f t="shared" si="44"/>
        <v>FI</v>
      </c>
      <c r="O937" t="str">
        <f>VLOOKUP(E937,Code!$A$8:$B$11,2,FALSE)</f>
        <v>Meister</v>
      </c>
      <c r="P937" t="str">
        <f>VLOOKUP(I937,Code!$A$29:$B$33,2,TRUE)</f>
        <v>weniger als 50000</v>
      </c>
      <c r="Q937" t="str">
        <f>VLOOKUP(B937,Code!$A$2:$B$3,2,0)</f>
        <v>weiblich</v>
      </c>
    </row>
    <row r="938" spans="1:17" x14ac:dyDescent="0.25">
      <c r="A938">
        <v>1275</v>
      </c>
      <c r="B938">
        <v>2</v>
      </c>
      <c r="C938" s="1">
        <v>23470</v>
      </c>
      <c r="D938">
        <v>1</v>
      </c>
      <c r="E938">
        <v>4</v>
      </c>
      <c r="F938">
        <v>4</v>
      </c>
      <c r="G938" t="s">
        <v>11</v>
      </c>
      <c r="H938">
        <v>40</v>
      </c>
      <c r="I938">
        <v>24920</v>
      </c>
      <c r="J938">
        <v>90742</v>
      </c>
      <c r="K938" s="3">
        <f>I938*Code!$F$1</f>
        <v>26913.600000000002</v>
      </c>
      <c r="L938" s="2">
        <f t="shared" si="43"/>
        <v>12.979166666666666</v>
      </c>
      <c r="M938">
        <f t="shared" ca="1" si="42"/>
        <v>51</v>
      </c>
      <c r="N938" t="str">
        <f t="shared" si="44"/>
        <v>IT</v>
      </c>
      <c r="O938" t="str">
        <f>VLOOKUP(E938,Code!$A$8:$B$11,2,FALSE)</f>
        <v>Lehrabschluss</v>
      </c>
      <c r="P938" t="str">
        <f>VLOOKUP(I938,Code!$A$29:$B$33,2,TRUE)</f>
        <v>weniger als 50000</v>
      </c>
      <c r="Q938" t="str">
        <f>VLOOKUP(B938,Code!$A$2:$B$3,2,0)</f>
        <v>weiblich</v>
      </c>
    </row>
    <row r="939" spans="1:17" x14ac:dyDescent="0.25">
      <c r="A939">
        <v>1172</v>
      </c>
      <c r="B939">
        <v>1</v>
      </c>
      <c r="C939" s="1">
        <v>23509</v>
      </c>
      <c r="D939">
        <v>1</v>
      </c>
      <c r="E939">
        <v>1</v>
      </c>
      <c r="F939">
        <v>2</v>
      </c>
      <c r="G939" t="s">
        <v>11</v>
      </c>
      <c r="H939">
        <v>45</v>
      </c>
      <c r="I939">
        <v>24884</v>
      </c>
      <c r="J939">
        <v>148618</v>
      </c>
      <c r="K939" s="3">
        <f>I939*Code!$F$1</f>
        <v>26874.720000000001</v>
      </c>
      <c r="L939" s="2">
        <f t="shared" si="43"/>
        <v>11.520370370370371</v>
      </c>
      <c r="M939">
        <f t="shared" ca="1" si="42"/>
        <v>51</v>
      </c>
      <c r="N939" t="str">
        <f t="shared" si="44"/>
        <v>IT</v>
      </c>
      <c r="O939" t="str">
        <f>VLOOKUP(E939,Code!$A$8:$B$11,2,FALSE)</f>
        <v>Hochschulabschluss</v>
      </c>
      <c r="P939" t="str">
        <f>VLOOKUP(I939,Code!$A$29:$B$33,2,TRUE)</f>
        <v>weniger als 50000</v>
      </c>
      <c r="Q939" t="str">
        <f>VLOOKUP(B939,Code!$A$2:$B$3,2,0)</f>
        <v>maennlich</v>
      </c>
    </row>
    <row r="940" spans="1:17" x14ac:dyDescent="0.25">
      <c r="A940">
        <v>557</v>
      </c>
      <c r="B940">
        <v>1</v>
      </c>
      <c r="C940" s="1">
        <v>28659</v>
      </c>
      <c r="D940">
        <v>1</v>
      </c>
      <c r="E940">
        <v>4</v>
      </c>
      <c r="F940">
        <v>5</v>
      </c>
      <c r="G940" t="s">
        <v>16</v>
      </c>
      <c r="H940">
        <v>60</v>
      </c>
      <c r="I940">
        <v>24840</v>
      </c>
      <c r="J940">
        <v>6</v>
      </c>
      <c r="K940" s="3">
        <f>I940*Code!$F$1</f>
        <v>26827.200000000001</v>
      </c>
      <c r="L940" s="2">
        <f t="shared" si="43"/>
        <v>8.625</v>
      </c>
      <c r="M940">
        <f t="shared" ca="1" si="42"/>
        <v>37</v>
      </c>
      <c r="N940" t="str">
        <f t="shared" si="44"/>
        <v>IN</v>
      </c>
      <c r="O940" t="str">
        <f>VLOOKUP(E940,Code!$A$8:$B$11,2,FALSE)</f>
        <v>Lehrabschluss</v>
      </c>
      <c r="P940" t="str">
        <f>VLOOKUP(I940,Code!$A$29:$B$33,2,TRUE)</f>
        <v>weniger als 50000</v>
      </c>
      <c r="Q940" t="str">
        <f>VLOOKUP(B940,Code!$A$2:$B$3,2,0)</f>
        <v>maennlich</v>
      </c>
    </row>
    <row r="941" spans="1:17" x14ac:dyDescent="0.25">
      <c r="A941">
        <v>39</v>
      </c>
      <c r="B941">
        <v>1</v>
      </c>
      <c r="C941" s="1">
        <v>29721</v>
      </c>
      <c r="D941">
        <v>1</v>
      </c>
      <c r="E941">
        <v>3</v>
      </c>
      <c r="F941">
        <v>4</v>
      </c>
      <c r="G941" t="s">
        <v>12</v>
      </c>
      <c r="H941">
        <v>38</v>
      </c>
      <c r="I941">
        <v>24800</v>
      </c>
      <c r="J941">
        <v>145000</v>
      </c>
      <c r="K941" s="3">
        <f>I941*Code!$F$1</f>
        <v>26784</v>
      </c>
      <c r="L941" s="2">
        <f t="shared" si="43"/>
        <v>13.596491228070175</v>
      </c>
      <c r="M941">
        <f t="shared" ca="1" si="42"/>
        <v>34</v>
      </c>
      <c r="N941" t="str">
        <f t="shared" si="44"/>
        <v>SO</v>
      </c>
      <c r="O941" t="str">
        <f>VLOOKUP(E941,Code!$A$8:$B$11,2,FALSE)</f>
        <v>Meister</v>
      </c>
      <c r="P941" t="str">
        <f>VLOOKUP(I941,Code!$A$29:$B$33,2,TRUE)</f>
        <v>weniger als 50000</v>
      </c>
      <c r="Q941" t="str">
        <f>VLOOKUP(B941,Code!$A$2:$B$3,2,0)</f>
        <v>maennlich</v>
      </c>
    </row>
    <row r="942" spans="1:17" x14ac:dyDescent="0.25">
      <c r="A942">
        <v>1205</v>
      </c>
      <c r="B942">
        <v>1</v>
      </c>
      <c r="C942" s="1">
        <v>23565</v>
      </c>
      <c r="D942">
        <v>1</v>
      </c>
      <c r="E942">
        <v>2</v>
      </c>
      <c r="F942">
        <v>4</v>
      </c>
      <c r="G942" t="s">
        <v>19</v>
      </c>
      <c r="H942">
        <v>40</v>
      </c>
      <c r="I942">
        <v>24788</v>
      </c>
      <c r="J942">
        <v>7707</v>
      </c>
      <c r="K942" s="3">
        <f>I942*Code!$F$1</f>
        <v>26771.040000000001</v>
      </c>
      <c r="L942" s="2">
        <f t="shared" si="43"/>
        <v>12.910416666666666</v>
      </c>
      <c r="M942">
        <f t="shared" ca="1" si="42"/>
        <v>51</v>
      </c>
      <c r="N942" t="str">
        <f t="shared" si="44"/>
        <v>FI</v>
      </c>
      <c r="O942" t="str">
        <f>VLOOKUP(E942,Code!$A$8:$B$11,2,FALSE)</f>
        <v>Fachhochschulabschluss</v>
      </c>
      <c r="P942" t="str">
        <f>VLOOKUP(I942,Code!$A$29:$B$33,2,TRUE)</f>
        <v>weniger als 50000</v>
      </c>
      <c r="Q942" t="str">
        <f>VLOOKUP(B942,Code!$A$2:$B$3,2,0)</f>
        <v>maennlich</v>
      </c>
    </row>
    <row r="943" spans="1:17" x14ac:dyDescent="0.25">
      <c r="A943">
        <v>363</v>
      </c>
      <c r="B943">
        <v>1</v>
      </c>
      <c r="C943" s="1">
        <v>30761</v>
      </c>
      <c r="D943">
        <v>1</v>
      </c>
      <c r="E943">
        <v>4</v>
      </c>
      <c r="F943">
        <v>4</v>
      </c>
      <c r="G943" t="s">
        <v>15</v>
      </c>
      <c r="H943">
        <v>40</v>
      </c>
      <c r="I943">
        <v>24784</v>
      </c>
      <c r="J943">
        <v>8573</v>
      </c>
      <c r="K943" s="3">
        <f>I943*Code!$F$1</f>
        <v>26766.720000000001</v>
      </c>
      <c r="L943" s="2">
        <f t="shared" si="43"/>
        <v>12.908333333333333</v>
      </c>
      <c r="M943">
        <f t="shared" ca="1" si="42"/>
        <v>31</v>
      </c>
      <c r="N943" t="str">
        <f t="shared" si="44"/>
        <v>FI</v>
      </c>
      <c r="O943" t="str">
        <f>VLOOKUP(E943,Code!$A$8:$B$11,2,FALSE)</f>
        <v>Lehrabschluss</v>
      </c>
      <c r="P943" t="str">
        <f>VLOOKUP(I943,Code!$A$29:$B$33,2,TRUE)</f>
        <v>weniger als 50000</v>
      </c>
      <c r="Q943" t="str">
        <f>VLOOKUP(B943,Code!$A$2:$B$3,2,0)</f>
        <v>maennlich</v>
      </c>
    </row>
    <row r="944" spans="1:17" x14ac:dyDescent="0.25">
      <c r="A944">
        <v>350</v>
      </c>
      <c r="B944">
        <v>2</v>
      </c>
      <c r="C944" s="1">
        <v>24481</v>
      </c>
      <c r="D944">
        <v>1</v>
      </c>
      <c r="E944">
        <v>1</v>
      </c>
      <c r="F944">
        <v>2</v>
      </c>
      <c r="G944" t="s">
        <v>9</v>
      </c>
      <c r="H944">
        <v>50</v>
      </c>
      <c r="I944">
        <v>24768</v>
      </c>
      <c r="J944">
        <v>50</v>
      </c>
      <c r="K944" s="3">
        <f>I944*Code!$F$1</f>
        <v>26749.440000000002</v>
      </c>
      <c r="L944" s="2">
        <f t="shared" si="43"/>
        <v>10.32</v>
      </c>
      <c r="M944">
        <f t="shared" ca="1" si="42"/>
        <v>49</v>
      </c>
      <c r="N944" t="str">
        <f t="shared" si="44"/>
        <v>SO</v>
      </c>
      <c r="O944" t="str">
        <f>VLOOKUP(E944,Code!$A$8:$B$11,2,FALSE)</f>
        <v>Hochschulabschluss</v>
      </c>
      <c r="P944" t="str">
        <f>VLOOKUP(I944,Code!$A$29:$B$33,2,TRUE)</f>
        <v>weniger als 50000</v>
      </c>
      <c r="Q944" t="str">
        <f>VLOOKUP(B944,Code!$A$2:$B$3,2,0)</f>
        <v>weiblich</v>
      </c>
    </row>
    <row r="945" spans="1:17" x14ac:dyDescent="0.25">
      <c r="A945">
        <v>673</v>
      </c>
      <c r="B945">
        <v>2</v>
      </c>
      <c r="C945" s="1">
        <v>29427</v>
      </c>
      <c r="D945">
        <v>1</v>
      </c>
      <c r="E945">
        <v>3</v>
      </c>
      <c r="F945">
        <v>4</v>
      </c>
      <c r="G945" t="s">
        <v>11</v>
      </c>
      <c r="H945">
        <v>40</v>
      </c>
      <c r="I945">
        <v>24740</v>
      </c>
      <c r="J945">
        <v>183000</v>
      </c>
      <c r="K945" s="3">
        <f>I945*Code!$F$1</f>
        <v>26719.200000000001</v>
      </c>
      <c r="L945" s="2">
        <f t="shared" si="43"/>
        <v>12.885416666666666</v>
      </c>
      <c r="M945">
        <f t="shared" ca="1" si="42"/>
        <v>35</v>
      </c>
      <c r="N945" t="str">
        <f t="shared" si="44"/>
        <v>IT</v>
      </c>
      <c r="O945" t="str">
        <f>VLOOKUP(E945,Code!$A$8:$B$11,2,FALSE)</f>
        <v>Meister</v>
      </c>
      <c r="P945" t="str">
        <f>VLOOKUP(I945,Code!$A$29:$B$33,2,TRUE)</f>
        <v>weniger als 50000</v>
      </c>
      <c r="Q945" t="str">
        <f>VLOOKUP(B945,Code!$A$2:$B$3,2,0)</f>
        <v>weiblich</v>
      </c>
    </row>
    <row r="946" spans="1:17" x14ac:dyDescent="0.25">
      <c r="A946">
        <v>401</v>
      </c>
      <c r="B946">
        <v>2</v>
      </c>
      <c r="C946" s="1">
        <v>26798</v>
      </c>
      <c r="D946">
        <v>1</v>
      </c>
      <c r="E946">
        <v>3</v>
      </c>
      <c r="F946">
        <v>4</v>
      </c>
      <c r="G946" t="s">
        <v>14</v>
      </c>
      <c r="H946">
        <v>39</v>
      </c>
      <c r="I946">
        <v>24680</v>
      </c>
      <c r="J946">
        <v>31610</v>
      </c>
      <c r="K946" s="3">
        <f>I946*Code!$F$1</f>
        <v>26654.400000000001</v>
      </c>
      <c r="L946" s="2">
        <f t="shared" si="43"/>
        <v>13.183760683760683</v>
      </c>
      <c r="M946">
        <f t="shared" ca="1" si="42"/>
        <v>42</v>
      </c>
      <c r="N946" t="str">
        <f t="shared" si="44"/>
        <v>CO</v>
      </c>
      <c r="O946" t="str">
        <f>VLOOKUP(E946,Code!$A$8:$B$11,2,FALSE)</f>
        <v>Meister</v>
      </c>
      <c r="P946" t="str">
        <f>VLOOKUP(I946,Code!$A$29:$B$33,2,TRUE)</f>
        <v>weniger als 50000</v>
      </c>
      <c r="Q946" t="str">
        <f>VLOOKUP(B946,Code!$A$2:$B$3,2,0)</f>
        <v>weiblich</v>
      </c>
    </row>
    <row r="947" spans="1:17" x14ac:dyDescent="0.25">
      <c r="A947">
        <v>1025</v>
      </c>
      <c r="B947">
        <v>1</v>
      </c>
      <c r="C947" s="1">
        <v>34045</v>
      </c>
      <c r="D947">
        <v>1</v>
      </c>
      <c r="E947">
        <v>4</v>
      </c>
      <c r="F947">
        <v>4</v>
      </c>
      <c r="G947" t="s">
        <v>14</v>
      </c>
      <c r="H947">
        <v>40</v>
      </c>
      <c r="I947">
        <v>24672</v>
      </c>
      <c r="J947">
        <v>14991</v>
      </c>
      <c r="K947" s="3">
        <f>I947*Code!$F$1</f>
        <v>26645.760000000002</v>
      </c>
      <c r="L947" s="2">
        <f t="shared" si="43"/>
        <v>12.85</v>
      </c>
      <c r="M947">
        <f t="shared" ca="1" si="42"/>
        <v>22</v>
      </c>
      <c r="N947" t="str">
        <f t="shared" si="44"/>
        <v>CO</v>
      </c>
      <c r="O947" t="str">
        <f>VLOOKUP(E947,Code!$A$8:$B$11,2,FALSE)</f>
        <v>Lehrabschluss</v>
      </c>
      <c r="P947" t="str">
        <f>VLOOKUP(I947,Code!$A$29:$B$33,2,TRUE)</f>
        <v>weniger als 50000</v>
      </c>
      <c r="Q947" t="str">
        <f>VLOOKUP(B947,Code!$A$2:$B$3,2,0)</f>
        <v>maennlich</v>
      </c>
    </row>
    <row r="948" spans="1:17" x14ac:dyDescent="0.25">
      <c r="A948">
        <v>919</v>
      </c>
      <c r="B948">
        <v>2</v>
      </c>
      <c r="C948" s="1">
        <v>21218</v>
      </c>
      <c r="D948">
        <v>1</v>
      </c>
      <c r="E948">
        <v>4</v>
      </c>
      <c r="F948">
        <v>5</v>
      </c>
      <c r="G948" t="s">
        <v>13</v>
      </c>
      <c r="H948">
        <v>25</v>
      </c>
      <c r="I948">
        <v>24648</v>
      </c>
      <c r="J948">
        <v>316300</v>
      </c>
      <c r="K948" s="3">
        <f>I948*Code!$F$1</f>
        <v>26619.84</v>
      </c>
      <c r="L948" s="2">
        <f t="shared" si="43"/>
        <v>20.54</v>
      </c>
      <c r="M948">
        <f t="shared" ca="1" si="42"/>
        <v>58</v>
      </c>
      <c r="N948" t="str">
        <f t="shared" si="44"/>
        <v>IN</v>
      </c>
      <c r="O948" t="str">
        <f>VLOOKUP(E948,Code!$A$8:$B$11,2,FALSE)</f>
        <v>Lehrabschluss</v>
      </c>
      <c r="P948" t="str">
        <f>VLOOKUP(I948,Code!$A$29:$B$33,2,TRUE)</f>
        <v>weniger als 50000</v>
      </c>
      <c r="Q948" t="str">
        <f>VLOOKUP(B948,Code!$A$2:$B$3,2,0)</f>
        <v>weiblich</v>
      </c>
    </row>
    <row r="949" spans="1:17" x14ac:dyDescent="0.25">
      <c r="A949">
        <v>862</v>
      </c>
      <c r="B949">
        <v>2</v>
      </c>
      <c r="C949" s="1">
        <v>20985</v>
      </c>
      <c r="D949">
        <v>1</v>
      </c>
      <c r="E949">
        <v>4</v>
      </c>
      <c r="F949">
        <v>4</v>
      </c>
      <c r="G949" t="s">
        <v>15</v>
      </c>
      <c r="H949">
        <v>19</v>
      </c>
      <c r="I949">
        <v>24624</v>
      </c>
      <c r="J949">
        <v>122945</v>
      </c>
      <c r="K949" s="3">
        <f>I949*Code!$F$1</f>
        <v>26593.920000000002</v>
      </c>
      <c r="L949" s="2">
        <f t="shared" si="43"/>
        <v>27</v>
      </c>
      <c r="M949">
        <f t="shared" ca="1" si="42"/>
        <v>58</v>
      </c>
      <c r="N949" t="str">
        <f t="shared" si="44"/>
        <v>FI</v>
      </c>
      <c r="O949" t="str">
        <f>VLOOKUP(E949,Code!$A$8:$B$11,2,FALSE)</f>
        <v>Lehrabschluss</v>
      </c>
      <c r="P949" t="str">
        <f>VLOOKUP(I949,Code!$A$29:$B$33,2,TRUE)</f>
        <v>weniger als 50000</v>
      </c>
      <c r="Q949" t="str">
        <f>VLOOKUP(B949,Code!$A$2:$B$3,2,0)</f>
        <v>weiblich</v>
      </c>
    </row>
    <row r="950" spans="1:17" x14ac:dyDescent="0.25">
      <c r="A950">
        <v>897</v>
      </c>
      <c r="B950">
        <v>2</v>
      </c>
      <c r="C950" s="1">
        <v>22637</v>
      </c>
      <c r="D950">
        <v>1</v>
      </c>
      <c r="E950">
        <v>4</v>
      </c>
      <c r="F950">
        <v>4</v>
      </c>
      <c r="G950" t="s">
        <v>9</v>
      </c>
      <c r="H950">
        <v>40</v>
      </c>
      <c r="I950">
        <v>24584</v>
      </c>
      <c r="J950">
        <v>2319</v>
      </c>
      <c r="K950" s="3">
        <f>I950*Code!$F$1</f>
        <v>26550.720000000001</v>
      </c>
      <c r="L950" s="2">
        <f t="shared" si="43"/>
        <v>12.804166666666667</v>
      </c>
      <c r="M950">
        <f t="shared" ca="1" si="42"/>
        <v>54</v>
      </c>
      <c r="N950" t="str">
        <f t="shared" si="44"/>
        <v>SO</v>
      </c>
      <c r="O950" t="str">
        <f>VLOOKUP(E950,Code!$A$8:$B$11,2,FALSE)</f>
        <v>Lehrabschluss</v>
      </c>
      <c r="P950" t="str">
        <f>VLOOKUP(I950,Code!$A$29:$B$33,2,TRUE)</f>
        <v>weniger als 50000</v>
      </c>
      <c r="Q950" t="str">
        <f>VLOOKUP(B950,Code!$A$2:$B$3,2,0)</f>
        <v>weiblich</v>
      </c>
    </row>
    <row r="951" spans="1:17" x14ac:dyDescent="0.25">
      <c r="A951">
        <v>799</v>
      </c>
      <c r="B951">
        <v>2</v>
      </c>
      <c r="C951" s="1">
        <v>33685</v>
      </c>
      <c r="D951">
        <v>1</v>
      </c>
      <c r="E951">
        <v>2</v>
      </c>
      <c r="F951">
        <v>3</v>
      </c>
      <c r="G951" t="s">
        <v>10</v>
      </c>
      <c r="H951">
        <v>40</v>
      </c>
      <c r="I951">
        <v>24544</v>
      </c>
      <c r="J951">
        <v>0</v>
      </c>
      <c r="K951" s="3">
        <f>I951*Code!$F$1</f>
        <v>26507.52</v>
      </c>
      <c r="L951" s="2">
        <f t="shared" si="43"/>
        <v>12.783333333333333</v>
      </c>
      <c r="M951">
        <f t="shared" ca="1" si="42"/>
        <v>23</v>
      </c>
      <c r="N951" t="str">
        <f t="shared" si="44"/>
        <v>ÖF</v>
      </c>
      <c r="O951" t="str">
        <f>VLOOKUP(E951,Code!$A$8:$B$11,2,FALSE)</f>
        <v>Fachhochschulabschluss</v>
      </c>
      <c r="P951" t="str">
        <f>VLOOKUP(I951,Code!$A$29:$B$33,2,TRUE)</f>
        <v>weniger als 50000</v>
      </c>
      <c r="Q951" t="str">
        <f>VLOOKUP(B951,Code!$A$2:$B$3,2,0)</f>
        <v>weiblich</v>
      </c>
    </row>
    <row r="952" spans="1:17" x14ac:dyDescent="0.25">
      <c r="A952">
        <v>1211</v>
      </c>
      <c r="B952">
        <v>1</v>
      </c>
      <c r="C952" s="1">
        <v>24171</v>
      </c>
      <c r="D952">
        <v>1</v>
      </c>
      <c r="E952">
        <v>3</v>
      </c>
      <c r="F952">
        <v>5</v>
      </c>
      <c r="G952" t="s">
        <v>16</v>
      </c>
      <c r="H952">
        <v>40</v>
      </c>
      <c r="I952">
        <v>24544</v>
      </c>
      <c r="J952">
        <v>789</v>
      </c>
      <c r="K952" s="3">
        <f>I952*Code!$F$1</f>
        <v>26507.52</v>
      </c>
      <c r="L952" s="2">
        <f t="shared" si="43"/>
        <v>12.783333333333333</v>
      </c>
      <c r="M952">
        <f t="shared" ca="1" si="42"/>
        <v>50</v>
      </c>
      <c r="N952" t="str">
        <f t="shared" si="44"/>
        <v>IN</v>
      </c>
      <c r="O952" t="str">
        <f>VLOOKUP(E952,Code!$A$8:$B$11,2,FALSE)</f>
        <v>Meister</v>
      </c>
      <c r="P952" t="str">
        <f>VLOOKUP(I952,Code!$A$29:$B$33,2,TRUE)</f>
        <v>weniger als 50000</v>
      </c>
      <c r="Q952" t="str">
        <f>VLOOKUP(B952,Code!$A$2:$B$3,2,0)</f>
        <v>maennlich</v>
      </c>
    </row>
    <row r="953" spans="1:17" x14ac:dyDescent="0.25">
      <c r="A953">
        <v>1288</v>
      </c>
      <c r="B953">
        <v>2</v>
      </c>
      <c r="C953" s="1">
        <v>25833</v>
      </c>
      <c r="D953">
        <v>1</v>
      </c>
      <c r="E953">
        <v>2</v>
      </c>
      <c r="F953">
        <v>4</v>
      </c>
      <c r="G953" t="s">
        <v>14</v>
      </c>
      <c r="H953">
        <v>38</v>
      </c>
      <c r="I953">
        <v>24492</v>
      </c>
      <c r="J953">
        <v>84400</v>
      </c>
      <c r="K953" s="3">
        <f>I953*Code!$F$1</f>
        <v>26451.360000000001</v>
      </c>
      <c r="L953" s="2">
        <f t="shared" si="43"/>
        <v>13.427631578947368</v>
      </c>
      <c r="M953">
        <f t="shared" ca="1" si="42"/>
        <v>45</v>
      </c>
      <c r="N953" t="str">
        <f t="shared" si="44"/>
        <v>CO</v>
      </c>
      <c r="O953" t="str">
        <f>VLOOKUP(E953,Code!$A$8:$B$11,2,FALSE)</f>
        <v>Fachhochschulabschluss</v>
      </c>
      <c r="P953" t="str">
        <f>VLOOKUP(I953,Code!$A$29:$B$33,2,TRUE)</f>
        <v>weniger als 50000</v>
      </c>
      <c r="Q953" t="str">
        <f>VLOOKUP(B953,Code!$A$2:$B$3,2,0)</f>
        <v>weiblich</v>
      </c>
    </row>
    <row r="954" spans="1:17" x14ac:dyDescent="0.25">
      <c r="A954">
        <v>1009</v>
      </c>
      <c r="B954">
        <v>2</v>
      </c>
      <c r="C954" s="1">
        <v>28997</v>
      </c>
      <c r="D954">
        <v>1</v>
      </c>
      <c r="E954">
        <v>3</v>
      </c>
      <c r="F954">
        <v>4</v>
      </c>
      <c r="G954" t="s">
        <v>14</v>
      </c>
      <c r="H954">
        <v>39</v>
      </c>
      <c r="I954">
        <v>24468</v>
      </c>
      <c r="J954">
        <v>68487</v>
      </c>
      <c r="K954" s="3">
        <f>I954*Code!$F$1</f>
        <v>26425.440000000002</v>
      </c>
      <c r="L954" s="2">
        <f t="shared" si="43"/>
        <v>13.070512820512821</v>
      </c>
      <c r="M954">
        <f t="shared" ca="1" si="42"/>
        <v>36</v>
      </c>
      <c r="N954" t="str">
        <f t="shared" si="44"/>
        <v>CO</v>
      </c>
      <c r="O954" t="str">
        <f>VLOOKUP(E954,Code!$A$8:$B$11,2,FALSE)</f>
        <v>Meister</v>
      </c>
      <c r="P954" t="str">
        <f>VLOOKUP(I954,Code!$A$29:$B$33,2,TRUE)</f>
        <v>weniger als 50000</v>
      </c>
      <c r="Q954" t="str">
        <f>VLOOKUP(B954,Code!$A$2:$B$3,2,0)</f>
        <v>weiblich</v>
      </c>
    </row>
    <row r="955" spans="1:17" x14ac:dyDescent="0.25">
      <c r="A955">
        <v>40</v>
      </c>
      <c r="B955">
        <v>1</v>
      </c>
      <c r="C955" s="1">
        <v>24222</v>
      </c>
      <c r="D955">
        <v>1</v>
      </c>
      <c r="E955">
        <v>3</v>
      </c>
      <c r="F955">
        <v>1</v>
      </c>
      <c r="G955" t="s">
        <v>17</v>
      </c>
      <c r="H955">
        <v>65</v>
      </c>
      <c r="I955">
        <v>24460</v>
      </c>
      <c r="J955">
        <v>3000</v>
      </c>
      <c r="K955" s="3">
        <f>I955*Code!$F$1</f>
        <v>26416.800000000003</v>
      </c>
      <c r="L955" s="2">
        <f t="shared" si="43"/>
        <v>7.8397435897435894</v>
      </c>
      <c r="M955">
        <f t="shared" ca="1" si="42"/>
        <v>49</v>
      </c>
      <c r="N955" t="str">
        <f t="shared" si="44"/>
        <v>LW</v>
      </c>
      <c r="O955" t="str">
        <f>VLOOKUP(E955,Code!$A$8:$B$11,2,FALSE)</f>
        <v>Meister</v>
      </c>
      <c r="P955" t="str">
        <f>VLOOKUP(I955,Code!$A$29:$B$33,2,TRUE)</f>
        <v>weniger als 50000</v>
      </c>
      <c r="Q955" t="str">
        <f>VLOOKUP(B955,Code!$A$2:$B$3,2,0)</f>
        <v>maennlich</v>
      </c>
    </row>
    <row r="956" spans="1:17" x14ac:dyDescent="0.25">
      <c r="A956">
        <v>1027</v>
      </c>
      <c r="B956">
        <v>1</v>
      </c>
      <c r="C956" s="1">
        <v>29512</v>
      </c>
      <c r="D956">
        <v>1</v>
      </c>
      <c r="E956">
        <v>4</v>
      </c>
      <c r="F956">
        <v>4</v>
      </c>
      <c r="G956" t="s">
        <v>11</v>
      </c>
      <c r="H956">
        <v>45</v>
      </c>
      <c r="I956">
        <v>24440</v>
      </c>
      <c r="J956">
        <v>6491</v>
      </c>
      <c r="K956" s="3">
        <f>I956*Code!$F$1</f>
        <v>26395.200000000001</v>
      </c>
      <c r="L956" s="2">
        <f t="shared" si="43"/>
        <v>11.314814814814815</v>
      </c>
      <c r="M956">
        <f t="shared" ca="1" si="42"/>
        <v>35</v>
      </c>
      <c r="N956" t="str">
        <f t="shared" si="44"/>
        <v>IT</v>
      </c>
      <c r="O956" t="str">
        <f>VLOOKUP(E956,Code!$A$8:$B$11,2,FALSE)</f>
        <v>Lehrabschluss</v>
      </c>
      <c r="P956" t="str">
        <f>VLOOKUP(I956,Code!$A$29:$B$33,2,TRUE)</f>
        <v>weniger als 50000</v>
      </c>
      <c r="Q956" t="str">
        <f>VLOOKUP(B956,Code!$A$2:$B$3,2,0)</f>
        <v>maennlich</v>
      </c>
    </row>
    <row r="957" spans="1:17" x14ac:dyDescent="0.25">
      <c r="A957">
        <v>352</v>
      </c>
      <c r="B957">
        <v>1</v>
      </c>
      <c r="C957" s="1">
        <v>32440</v>
      </c>
      <c r="D957">
        <v>1</v>
      </c>
      <c r="E957">
        <v>3</v>
      </c>
      <c r="F957">
        <v>4</v>
      </c>
      <c r="G957" t="s">
        <v>21</v>
      </c>
      <c r="H957">
        <v>40</v>
      </c>
      <c r="I957">
        <v>24396</v>
      </c>
      <c r="J957">
        <v>29670</v>
      </c>
      <c r="K957" s="3">
        <f>I957*Code!$F$1</f>
        <v>26347.68</v>
      </c>
      <c r="L957" s="2">
        <f t="shared" si="43"/>
        <v>12.706250000000001</v>
      </c>
      <c r="M957">
        <f t="shared" ca="1" si="42"/>
        <v>27</v>
      </c>
      <c r="N957" t="str">
        <f t="shared" si="44"/>
        <v>CO</v>
      </c>
      <c r="O957" t="str">
        <f>VLOOKUP(E957,Code!$A$8:$B$11,2,FALSE)</f>
        <v>Meister</v>
      </c>
      <c r="P957" t="str">
        <f>VLOOKUP(I957,Code!$A$29:$B$33,2,TRUE)</f>
        <v>weniger als 50000</v>
      </c>
      <c r="Q957" t="str">
        <f>VLOOKUP(B957,Code!$A$2:$B$3,2,0)</f>
        <v>maennlich</v>
      </c>
    </row>
    <row r="958" spans="1:17" x14ac:dyDescent="0.25">
      <c r="A958">
        <v>11</v>
      </c>
      <c r="B958">
        <v>2</v>
      </c>
      <c r="C958" s="1">
        <v>20610</v>
      </c>
      <c r="D958">
        <v>1</v>
      </c>
      <c r="E958">
        <v>4</v>
      </c>
      <c r="F958">
        <v>4</v>
      </c>
      <c r="G958" t="s">
        <v>9</v>
      </c>
      <c r="H958">
        <v>38</v>
      </c>
      <c r="I958">
        <v>24380</v>
      </c>
      <c r="J958">
        <v>113675</v>
      </c>
      <c r="K958" s="3">
        <f>I958*Code!$F$1</f>
        <v>26330.400000000001</v>
      </c>
      <c r="L958" s="2">
        <f t="shared" si="43"/>
        <v>13.366228070175438</v>
      </c>
      <c r="M958">
        <f t="shared" ca="1" si="42"/>
        <v>59</v>
      </c>
      <c r="N958" t="str">
        <f t="shared" si="44"/>
        <v>SO</v>
      </c>
      <c r="O958" t="str">
        <f>VLOOKUP(E958,Code!$A$8:$B$11,2,FALSE)</f>
        <v>Lehrabschluss</v>
      </c>
      <c r="P958" t="str">
        <f>VLOOKUP(I958,Code!$A$29:$B$33,2,TRUE)</f>
        <v>weniger als 50000</v>
      </c>
      <c r="Q958" t="str">
        <f>VLOOKUP(B958,Code!$A$2:$B$3,2,0)</f>
        <v>weiblich</v>
      </c>
    </row>
    <row r="959" spans="1:17" x14ac:dyDescent="0.25">
      <c r="A959">
        <v>104</v>
      </c>
      <c r="B959">
        <v>1</v>
      </c>
      <c r="C959" s="1">
        <v>30748</v>
      </c>
      <c r="D959">
        <v>1</v>
      </c>
      <c r="E959">
        <v>4</v>
      </c>
      <c r="F959">
        <v>5</v>
      </c>
      <c r="G959" t="s">
        <v>13</v>
      </c>
      <c r="H959">
        <v>39</v>
      </c>
      <c r="I959">
        <v>24356</v>
      </c>
      <c r="J959">
        <v>2723</v>
      </c>
      <c r="K959" s="3">
        <f>I959*Code!$F$1</f>
        <v>26304.480000000003</v>
      </c>
      <c r="L959" s="2">
        <f t="shared" si="43"/>
        <v>13.010683760683762</v>
      </c>
      <c r="M959">
        <f t="shared" ca="1" si="42"/>
        <v>32</v>
      </c>
      <c r="N959" t="str">
        <f t="shared" si="44"/>
        <v>IN</v>
      </c>
      <c r="O959" t="str">
        <f>VLOOKUP(E959,Code!$A$8:$B$11,2,FALSE)</f>
        <v>Lehrabschluss</v>
      </c>
      <c r="P959" t="str">
        <f>VLOOKUP(I959,Code!$A$29:$B$33,2,TRUE)</f>
        <v>weniger als 50000</v>
      </c>
      <c r="Q959" t="str">
        <f>VLOOKUP(B959,Code!$A$2:$B$3,2,0)</f>
        <v>maennlich</v>
      </c>
    </row>
    <row r="960" spans="1:17" x14ac:dyDescent="0.25">
      <c r="A960">
        <v>772</v>
      </c>
      <c r="B960">
        <v>2</v>
      </c>
      <c r="C960" s="1">
        <v>33170</v>
      </c>
      <c r="D960">
        <v>1</v>
      </c>
      <c r="E960">
        <v>2</v>
      </c>
      <c r="F960">
        <v>4</v>
      </c>
      <c r="G960" t="s">
        <v>21</v>
      </c>
      <c r="H960">
        <v>39</v>
      </c>
      <c r="I960">
        <v>24348</v>
      </c>
      <c r="J960">
        <v>8908</v>
      </c>
      <c r="K960" s="3">
        <f>I960*Code!$F$1</f>
        <v>26295.84</v>
      </c>
      <c r="L960" s="2">
        <f t="shared" si="43"/>
        <v>13.006410256410257</v>
      </c>
      <c r="M960">
        <f t="shared" ca="1" si="42"/>
        <v>25</v>
      </c>
      <c r="N960" t="str">
        <f t="shared" si="44"/>
        <v>CO</v>
      </c>
      <c r="O960" t="str">
        <f>VLOOKUP(E960,Code!$A$8:$B$11,2,FALSE)</f>
        <v>Fachhochschulabschluss</v>
      </c>
      <c r="P960" t="str">
        <f>VLOOKUP(I960,Code!$A$29:$B$33,2,TRUE)</f>
        <v>weniger als 50000</v>
      </c>
      <c r="Q960" t="str">
        <f>VLOOKUP(B960,Code!$A$2:$B$3,2,0)</f>
        <v>weiblich</v>
      </c>
    </row>
    <row r="961" spans="1:17" x14ac:dyDescent="0.25">
      <c r="A961">
        <v>121</v>
      </c>
      <c r="B961">
        <v>1</v>
      </c>
      <c r="C961" s="1">
        <v>29880</v>
      </c>
      <c r="D961">
        <v>1</v>
      </c>
      <c r="E961">
        <v>3</v>
      </c>
      <c r="F961">
        <v>4</v>
      </c>
      <c r="G961" t="s">
        <v>14</v>
      </c>
      <c r="H961">
        <v>40</v>
      </c>
      <c r="I961">
        <v>24332</v>
      </c>
      <c r="J961">
        <v>9690</v>
      </c>
      <c r="K961" s="3">
        <f>I961*Code!$F$1</f>
        <v>26278.560000000001</v>
      </c>
      <c r="L961" s="2">
        <f t="shared" si="43"/>
        <v>12.672916666666667</v>
      </c>
      <c r="M961">
        <f t="shared" ca="1" si="42"/>
        <v>34</v>
      </c>
      <c r="N961" t="str">
        <f t="shared" si="44"/>
        <v>CO</v>
      </c>
      <c r="O961" t="str">
        <f>VLOOKUP(E961,Code!$A$8:$B$11,2,FALSE)</f>
        <v>Meister</v>
      </c>
      <c r="P961" t="str">
        <f>VLOOKUP(I961,Code!$A$29:$B$33,2,TRUE)</f>
        <v>weniger als 50000</v>
      </c>
      <c r="Q961" t="str">
        <f>VLOOKUP(B961,Code!$A$2:$B$3,2,0)</f>
        <v>maennlich</v>
      </c>
    </row>
    <row r="962" spans="1:17" x14ac:dyDescent="0.25">
      <c r="A962">
        <v>952</v>
      </c>
      <c r="B962">
        <v>2</v>
      </c>
      <c r="C962" s="1">
        <v>32071</v>
      </c>
      <c r="D962">
        <v>1</v>
      </c>
      <c r="E962">
        <v>4</v>
      </c>
      <c r="F962">
        <v>4</v>
      </c>
      <c r="G962" t="s">
        <v>21</v>
      </c>
      <c r="H962">
        <v>37</v>
      </c>
      <c r="I962">
        <v>24328</v>
      </c>
      <c r="J962">
        <v>6680</v>
      </c>
      <c r="K962" s="3">
        <f>I962*Code!$F$1</f>
        <v>26274.240000000002</v>
      </c>
      <c r="L962" s="2">
        <f t="shared" si="43"/>
        <v>13.698198198198199</v>
      </c>
      <c r="M962">
        <f t="shared" ref="M962:M1025" ca="1" si="45">ROUNDDOWN(YEARFRAC(C962,TODAY(),1),0)</f>
        <v>28</v>
      </c>
      <c r="N962" t="str">
        <f t="shared" si="44"/>
        <v>CO</v>
      </c>
      <c r="O962" t="str">
        <f>VLOOKUP(E962,Code!$A$8:$B$11,2,FALSE)</f>
        <v>Lehrabschluss</v>
      </c>
      <c r="P962" t="str">
        <f>VLOOKUP(I962,Code!$A$29:$B$33,2,TRUE)</f>
        <v>weniger als 50000</v>
      </c>
      <c r="Q962" t="str">
        <f>VLOOKUP(B962,Code!$A$2:$B$3,2,0)</f>
        <v>weiblich</v>
      </c>
    </row>
    <row r="963" spans="1:17" x14ac:dyDescent="0.25">
      <c r="A963">
        <v>92</v>
      </c>
      <c r="B963">
        <v>2</v>
      </c>
      <c r="C963" s="1">
        <v>19803</v>
      </c>
      <c r="D963">
        <v>1</v>
      </c>
      <c r="E963">
        <v>2</v>
      </c>
      <c r="F963">
        <v>4</v>
      </c>
      <c r="G963" t="s">
        <v>9</v>
      </c>
      <c r="H963">
        <v>38</v>
      </c>
      <c r="I963">
        <v>24324</v>
      </c>
      <c r="J963">
        <v>500</v>
      </c>
      <c r="K963" s="3">
        <f>I963*Code!$F$1</f>
        <v>26269.920000000002</v>
      </c>
      <c r="L963" s="2">
        <f t="shared" ref="L963:L1026" si="46">IF(H963&gt;0,I963/(12*4*H963),0)</f>
        <v>13.335526315789474</v>
      </c>
      <c r="M963">
        <f t="shared" ca="1" si="45"/>
        <v>61</v>
      </c>
      <c r="N963" t="str">
        <f t="shared" ref="N963:N1026" si="47">MID(G963,2,2)</f>
        <v>SO</v>
      </c>
      <c r="O963" t="str">
        <f>VLOOKUP(E963,Code!$A$8:$B$11,2,FALSE)</f>
        <v>Fachhochschulabschluss</v>
      </c>
      <c r="P963" t="str">
        <f>VLOOKUP(I963,Code!$A$29:$B$33,2,TRUE)</f>
        <v>weniger als 50000</v>
      </c>
      <c r="Q963" t="str">
        <f>VLOOKUP(B963,Code!$A$2:$B$3,2,0)</f>
        <v>weiblich</v>
      </c>
    </row>
    <row r="964" spans="1:17" x14ac:dyDescent="0.25">
      <c r="A964">
        <v>240</v>
      </c>
      <c r="B964">
        <v>2</v>
      </c>
      <c r="C964" s="1">
        <v>25591</v>
      </c>
      <c r="D964">
        <v>1</v>
      </c>
      <c r="E964">
        <v>1</v>
      </c>
      <c r="F964">
        <v>4</v>
      </c>
      <c r="G964" t="s">
        <v>19</v>
      </c>
      <c r="H964">
        <v>39</v>
      </c>
      <c r="I964">
        <v>24324</v>
      </c>
      <c r="J964">
        <v>32363</v>
      </c>
      <c r="K964" s="3">
        <f>I964*Code!$F$1</f>
        <v>26269.920000000002</v>
      </c>
      <c r="L964" s="2">
        <f t="shared" si="46"/>
        <v>12.993589743589743</v>
      </c>
      <c r="M964">
        <f t="shared" ca="1" si="45"/>
        <v>46</v>
      </c>
      <c r="N964" t="str">
        <f t="shared" si="47"/>
        <v>FI</v>
      </c>
      <c r="O964" t="str">
        <f>VLOOKUP(E964,Code!$A$8:$B$11,2,FALSE)</f>
        <v>Hochschulabschluss</v>
      </c>
      <c r="P964" t="str">
        <f>VLOOKUP(I964,Code!$A$29:$B$33,2,TRUE)</f>
        <v>weniger als 50000</v>
      </c>
      <c r="Q964" t="str">
        <f>VLOOKUP(B964,Code!$A$2:$B$3,2,0)</f>
        <v>weiblich</v>
      </c>
    </row>
    <row r="965" spans="1:17" x14ac:dyDescent="0.25">
      <c r="A965">
        <v>890</v>
      </c>
      <c r="B965">
        <v>1</v>
      </c>
      <c r="C965" s="1">
        <v>29294</v>
      </c>
      <c r="D965">
        <v>1</v>
      </c>
      <c r="E965">
        <v>4</v>
      </c>
      <c r="F965">
        <v>3</v>
      </c>
      <c r="G965" t="s">
        <v>10</v>
      </c>
      <c r="H965">
        <v>39</v>
      </c>
      <c r="I965">
        <v>24304</v>
      </c>
      <c r="J965">
        <v>0</v>
      </c>
      <c r="K965" s="3">
        <f>I965*Code!$F$1</f>
        <v>26248.320000000003</v>
      </c>
      <c r="L965" s="2">
        <f t="shared" si="46"/>
        <v>12.982905982905983</v>
      </c>
      <c r="M965">
        <f t="shared" ca="1" si="45"/>
        <v>35</v>
      </c>
      <c r="N965" t="str">
        <f t="shared" si="47"/>
        <v>ÖF</v>
      </c>
      <c r="O965" t="str">
        <f>VLOOKUP(E965,Code!$A$8:$B$11,2,FALSE)</f>
        <v>Lehrabschluss</v>
      </c>
      <c r="P965" t="str">
        <f>VLOOKUP(I965,Code!$A$29:$B$33,2,TRUE)</f>
        <v>weniger als 50000</v>
      </c>
      <c r="Q965" t="str">
        <f>VLOOKUP(B965,Code!$A$2:$B$3,2,0)</f>
        <v>maennlich</v>
      </c>
    </row>
    <row r="966" spans="1:17" x14ac:dyDescent="0.25">
      <c r="A966">
        <v>699</v>
      </c>
      <c r="B966">
        <v>2</v>
      </c>
      <c r="C966" s="1">
        <v>26037</v>
      </c>
      <c r="D966">
        <v>1</v>
      </c>
      <c r="E966">
        <v>2</v>
      </c>
      <c r="F966">
        <v>4</v>
      </c>
      <c r="G966" t="s">
        <v>14</v>
      </c>
      <c r="H966">
        <v>40</v>
      </c>
      <c r="I966">
        <v>24280</v>
      </c>
      <c r="J966">
        <v>37973</v>
      </c>
      <c r="K966" s="3">
        <f>I966*Code!$F$1</f>
        <v>26222.400000000001</v>
      </c>
      <c r="L966" s="2">
        <f t="shared" si="46"/>
        <v>12.645833333333334</v>
      </c>
      <c r="M966">
        <f t="shared" ca="1" si="45"/>
        <v>44</v>
      </c>
      <c r="N966" t="str">
        <f t="shared" si="47"/>
        <v>CO</v>
      </c>
      <c r="O966" t="str">
        <f>VLOOKUP(E966,Code!$A$8:$B$11,2,FALSE)</f>
        <v>Fachhochschulabschluss</v>
      </c>
      <c r="P966" t="str">
        <f>VLOOKUP(I966,Code!$A$29:$B$33,2,TRUE)</f>
        <v>weniger als 50000</v>
      </c>
      <c r="Q966" t="str">
        <f>VLOOKUP(B966,Code!$A$2:$B$3,2,0)</f>
        <v>weiblich</v>
      </c>
    </row>
    <row r="967" spans="1:17" x14ac:dyDescent="0.25">
      <c r="A967">
        <v>188</v>
      </c>
      <c r="B967">
        <v>2</v>
      </c>
      <c r="C967" s="1">
        <v>29716</v>
      </c>
      <c r="D967">
        <v>1</v>
      </c>
      <c r="E967">
        <v>4</v>
      </c>
      <c r="F967">
        <v>4</v>
      </c>
      <c r="G967" t="s">
        <v>12</v>
      </c>
      <c r="H967">
        <v>39</v>
      </c>
      <c r="I967">
        <v>24240</v>
      </c>
      <c r="J967">
        <v>5800</v>
      </c>
      <c r="K967" s="3">
        <f>I967*Code!$F$1</f>
        <v>26179.200000000001</v>
      </c>
      <c r="L967" s="2">
        <f t="shared" si="46"/>
        <v>12.948717948717949</v>
      </c>
      <c r="M967">
        <f t="shared" ca="1" si="45"/>
        <v>34</v>
      </c>
      <c r="N967" t="str">
        <f t="shared" si="47"/>
        <v>SO</v>
      </c>
      <c r="O967" t="str">
        <f>VLOOKUP(E967,Code!$A$8:$B$11,2,FALSE)</f>
        <v>Lehrabschluss</v>
      </c>
      <c r="P967" t="str">
        <f>VLOOKUP(I967,Code!$A$29:$B$33,2,TRUE)</f>
        <v>weniger als 50000</v>
      </c>
      <c r="Q967" t="str">
        <f>VLOOKUP(B967,Code!$A$2:$B$3,2,0)</f>
        <v>weiblich</v>
      </c>
    </row>
    <row r="968" spans="1:17" x14ac:dyDescent="0.25">
      <c r="A968">
        <v>333</v>
      </c>
      <c r="B968">
        <v>2</v>
      </c>
      <c r="C968" s="1">
        <v>31058</v>
      </c>
      <c r="D968">
        <v>1</v>
      </c>
      <c r="E968">
        <v>4</v>
      </c>
      <c r="F968">
        <v>4</v>
      </c>
      <c r="G968" t="s">
        <v>19</v>
      </c>
      <c r="H968">
        <v>45</v>
      </c>
      <c r="I968">
        <v>24188</v>
      </c>
      <c r="J968">
        <v>71100</v>
      </c>
      <c r="K968" s="3">
        <f>I968*Code!$F$1</f>
        <v>26123.040000000001</v>
      </c>
      <c r="L968" s="2">
        <f t="shared" si="46"/>
        <v>11.198148148148148</v>
      </c>
      <c r="M968">
        <f t="shared" ca="1" si="45"/>
        <v>31</v>
      </c>
      <c r="N968" t="str">
        <f t="shared" si="47"/>
        <v>FI</v>
      </c>
      <c r="O968" t="str">
        <f>VLOOKUP(E968,Code!$A$8:$B$11,2,FALSE)</f>
        <v>Lehrabschluss</v>
      </c>
      <c r="P968" t="str">
        <f>VLOOKUP(I968,Code!$A$29:$B$33,2,TRUE)</f>
        <v>weniger als 50000</v>
      </c>
      <c r="Q968" t="str">
        <f>VLOOKUP(B968,Code!$A$2:$B$3,2,0)</f>
        <v>weiblich</v>
      </c>
    </row>
    <row r="969" spans="1:17" x14ac:dyDescent="0.25">
      <c r="A969">
        <v>743</v>
      </c>
      <c r="B969">
        <v>1</v>
      </c>
      <c r="C969" s="1">
        <v>30608</v>
      </c>
      <c r="D969">
        <v>1</v>
      </c>
      <c r="E969">
        <v>4</v>
      </c>
      <c r="F969">
        <v>4</v>
      </c>
      <c r="G969" t="s">
        <v>21</v>
      </c>
      <c r="H969">
        <v>40</v>
      </c>
      <c r="I969">
        <v>24172</v>
      </c>
      <c r="J969">
        <v>112642</v>
      </c>
      <c r="K969" s="3">
        <f>I969*Code!$F$1</f>
        <v>26105.760000000002</v>
      </c>
      <c r="L969" s="2">
        <f t="shared" si="46"/>
        <v>12.589583333333334</v>
      </c>
      <c r="M969">
        <f t="shared" ca="1" si="45"/>
        <v>32</v>
      </c>
      <c r="N969" t="str">
        <f t="shared" si="47"/>
        <v>CO</v>
      </c>
      <c r="O969" t="str">
        <f>VLOOKUP(E969,Code!$A$8:$B$11,2,FALSE)</f>
        <v>Lehrabschluss</v>
      </c>
      <c r="P969" t="str">
        <f>VLOOKUP(I969,Code!$A$29:$B$33,2,TRUE)</f>
        <v>weniger als 50000</v>
      </c>
      <c r="Q969" t="str">
        <f>VLOOKUP(B969,Code!$A$2:$B$3,2,0)</f>
        <v>maennlich</v>
      </c>
    </row>
    <row r="970" spans="1:17" x14ac:dyDescent="0.25">
      <c r="A970">
        <v>650</v>
      </c>
      <c r="B970">
        <v>1</v>
      </c>
      <c r="C970" s="1">
        <v>25569</v>
      </c>
      <c r="D970">
        <v>1</v>
      </c>
      <c r="E970">
        <v>4</v>
      </c>
      <c r="F970">
        <v>5</v>
      </c>
      <c r="G970" t="s">
        <v>16</v>
      </c>
      <c r="H970">
        <v>45</v>
      </c>
      <c r="I970">
        <v>24088</v>
      </c>
      <c r="J970">
        <v>400500</v>
      </c>
      <c r="K970" s="3">
        <f>I970*Code!$F$1</f>
        <v>26015.040000000001</v>
      </c>
      <c r="L970" s="2">
        <f t="shared" si="46"/>
        <v>11.151851851851852</v>
      </c>
      <c r="M970">
        <f t="shared" ca="1" si="45"/>
        <v>46</v>
      </c>
      <c r="N970" t="str">
        <f t="shared" si="47"/>
        <v>IN</v>
      </c>
      <c r="O970" t="str">
        <f>VLOOKUP(E970,Code!$A$8:$B$11,2,FALSE)</f>
        <v>Lehrabschluss</v>
      </c>
      <c r="P970" t="str">
        <f>VLOOKUP(I970,Code!$A$29:$B$33,2,TRUE)</f>
        <v>weniger als 50000</v>
      </c>
      <c r="Q970" t="str">
        <f>VLOOKUP(B970,Code!$A$2:$B$3,2,0)</f>
        <v>maennlich</v>
      </c>
    </row>
    <row r="971" spans="1:17" x14ac:dyDescent="0.25">
      <c r="A971">
        <v>1258</v>
      </c>
      <c r="B971">
        <v>1</v>
      </c>
      <c r="C971" s="1">
        <v>21619</v>
      </c>
      <c r="D971">
        <v>1</v>
      </c>
      <c r="E971">
        <v>4</v>
      </c>
      <c r="F971">
        <v>3</v>
      </c>
      <c r="G971" t="s">
        <v>10</v>
      </c>
      <c r="H971">
        <v>40</v>
      </c>
      <c r="I971">
        <v>24040</v>
      </c>
      <c r="J971">
        <v>15325</v>
      </c>
      <c r="K971" s="3">
        <f>I971*Code!$F$1</f>
        <v>25963.200000000001</v>
      </c>
      <c r="L971" s="2">
        <f t="shared" si="46"/>
        <v>12.520833333333334</v>
      </c>
      <c r="M971">
        <f t="shared" ca="1" si="45"/>
        <v>56</v>
      </c>
      <c r="N971" t="str">
        <f t="shared" si="47"/>
        <v>ÖF</v>
      </c>
      <c r="O971" t="str">
        <f>VLOOKUP(E971,Code!$A$8:$B$11,2,FALSE)</f>
        <v>Lehrabschluss</v>
      </c>
      <c r="P971" t="str">
        <f>VLOOKUP(I971,Code!$A$29:$B$33,2,TRUE)</f>
        <v>weniger als 50000</v>
      </c>
      <c r="Q971" t="str">
        <f>VLOOKUP(B971,Code!$A$2:$B$3,2,0)</f>
        <v>maennlich</v>
      </c>
    </row>
    <row r="972" spans="1:17" x14ac:dyDescent="0.25">
      <c r="A972">
        <v>1058</v>
      </c>
      <c r="B972">
        <v>2</v>
      </c>
      <c r="C972" s="1">
        <v>20975</v>
      </c>
      <c r="D972">
        <v>1</v>
      </c>
      <c r="E972">
        <v>3</v>
      </c>
      <c r="F972">
        <v>2</v>
      </c>
      <c r="G972" t="s">
        <v>12</v>
      </c>
      <c r="H972">
        <v>50</v>
      </c>
      <c r="I972">
        <v>24028</v>
      </c>
      <c r="J972">
        <v>4350</v>
      </c>
      <c r="K972" s="3">
        <f>I972*Code!$F$1</f>
        <v>25950.240000000002</v>
      </c>
      <c r="L972" s="2">
        <f t="shared" si="46"/>
        <v>10.011666666666667</v>
      </c>
      <c r="M972">
        <f t="shared" ca="1" si="45"/>
        <v>58</v>
      </c>
      <c r="N972" t="str">
        <f t="shared" si="47"/>
        <v>SO</v>
      </c>
      <c r="O972" t="str">
        <f>VLOOKUP(E972,Code!$A$8:$B$11,2,FALSE)</f>
        <v>Meister</v>
      </c>
      <c r="P972" t="str">
        <f>VLOOKUP(I972,Code!$A$29:$B$33,2,TRUE)</f>
        <v>weniger als 50000</v>
      </c>
      <c r="Q972" t="str">
        <f>VLOOKUP(B972,Code!$A$2:$B$3,2,0)</f>
        <v>weiblich</v>
      </c>
    </row>
    <row r="973" spans="1:17" x14ac:dyDescent="0.25">
      <c r="A973">
        <v>1134</v>
      </c>
      <c r="B973">
        <v>1</v>
      </c>
      <c r="C973" s="1">
        <v>22495</v>
      </c>
      <c r="D973">
        <v>1</v>
      </c>
      <c r="E973">
        <v>4</v>
      </c>
      <c r="F973">
        <v>5</v>
      </c>
      <c r="G973" t="s">
        <v>16</v>
      </c>
      <c r="H973">
        <v>40</v>
      </c>
      <c r="I973">
        <v>23988</v>
      </c>
      <c r="J973">
        <v>0</v>
      </c>
      <c r="K973" s="3">
        <f>I973*Code!$F$1</f>
        <v>25907.040000000001</v>
      </c>
      <c r="L973" s="2">
        <f t="shared" si="46"/>
        <v>12.49375</v>
      </c>
      <c r="M973">
        <f t="shared" ca="1" si="45"/>
        <v>54</v>
      </c>
      <c r="N973" t="str">
        <f t="shared" si="47"/>
        <v>IN</v>
      </c>
      <c r="O973" t="str">
        <f>VLOOKUP(E973,Code!$A$8:$B$11,2,FALSE)</f>
        <v>Lehrabschluss</v>
      </c>
      <c r="P973" t="str">
        <f>VLOOKUP(I973,Code!$A$29:$B$33,2,TRUE)</f>
        <v>weniger als 50000</v>
      </c>
      <c r="Q973" t="str">
        <f>VLOOKUP(B973,Code!$A$2:$B$3,2,0)</f>
        <v>maennlich</v>
      </c>
    </row>
    <row r="974" spans="1:17" x14ac:dyDescent="0.25">
      <c r="A974">
        <v>894</v>
      </c>
      <c r="B974">
        <v>1</v>
      </c>
      <c r="C974" s="1">
        <v>31192</v>
      </c>
      <c r="D974">
        <v>1</v>
      </c>
      <c r="E974">
        <v>1</v>
      </c>
      <c r="F974">
        <v>4</v>
      </c>
      <c r="G974" t="s">
        <v>20</v>
      </c>
      <c r="H974">
        <v>39</v>
      </c>
      <c r="I974">
        <v>23972</v>
      </c>
      <c r="J974">
        <v>12851</v>
      </c>
      <c r="K974" s="3">
        <f>I974*Code!$F$1</f>
        <v>25889.760000000002</v>
      </c>
      <c r="L974" s="2">
        <f t="shared" si="46"/>
        <v>12.805555555555555</v>
      </c>
      <c r="M974">
        <f t="shared" ca="1" si="45"/>
        <v>30</v>
      </c>
      <c r="N974" t="str">
        <f t="shared" si="47"/>
        <v>IT</v>
      </c>
      <c r="O974" t="str">
        <f>VLOOKUP(E974,Code!$A$8:$B$11,2,FALSE)</f>
        <v>Hochschulabschluss</v>
      </c>
      <c r="P974" t="str">
        <f>VLOOKUP(I974,Code!$A$29:$B$33,2,TRUE)</f>
        <v>weniger als 50000</v>
      </c>
      <c r="Q974" t="str">
        <f>VLOOKUP(B974,Code!$A$2:$B$3,2,0)</f>
        <v>maennlich</v>
      </c>
    </row>
    <row r="975" spans="1:17" x14ac:dyDescent="0.25">
      <c r="A975">
        <v>1071</v>
      </c>
      <c r="B975">
        <v>2</v>
      </c>
      <c r="C975" s="1">
        <v>32265</v>
      </c>
      <c r="D975">
        <v>1</v>
      </c>
      <c r="E975">
        <v>4</v>
      </c>
      <c r="F975">
        <v>4</v>
      </c>
      <c r="G975" t="s">
        <v>19</v>
      </c>
      <c r="H975">
        <v>35</v>
      </c>
      <c r="I975">
        <v>23940</v>
      </c>
      <c r="J975">
        <v>2334</v>
      </c>
      <c r="K975" s="3">
        <f>I975*Code!$F$1</f>
        <v>25855.200000000001</v>
      </c>
      <c r="L975" s="2">
        <f t="shared" si="46"/>
        <v>14.25</v>
      </c>
      <c r="M975">
        <f t="shared" ca="1" si="45"/>
        <v>27</v>
      </c>
      <c r="N975" t="str">
        <f t="shared" si="47"/>
        <v>FI</v>
      </c>
      <c r="O975" t="str">
        <f>VLOOKUP(E975,Code!$A$8:$B$11,2,FALSE)</f>
        <v>Lehrabschluss</v>
      </c>
      <c r="P975" t="str">
        <f>VLOOKUP(I975,Code!$A$29:$B$33,2,TRUE)</f>
        <v>weniger als 50000</v>
      </c>
      <c r="Q975" t="str">
        <f>VLOOKUP(B975,Code!$A$2:$B$3,2,0)</f>
        <v>weiblich</v>
      </c>
    </row>
    <row r="976" spans="1:17" x14ac:dyDescent="0.25">
      <c r="A976">
        <v>334</v>
      </c>
      <c r="B976">
        <v>1</v>
      </c>
      <c r="C976" s="1">
        <v>22971</v>
      </c>
      <c r="D976">
        <v>1</v>
      </c>
      <c r="E976">
        <v>4</v>
      </c>
      <c r="F976">
        <v>4</v>
      </c>
      <c r="G976" t="s">
        <v>21</v>
      </c>
      <c r="H976">
        <v>40</v>
      </c>
      <c r="I976">
        <v>23912</v>
      </c>
      <c r="J976">
        <v>24159</v>
      </c>
      <c r="K976" s="3">
        <f>I976*Code!$F$1</f>
        <v>25824.960000000003</v>
      </c>
      <c r="L976" s="2">
        <f t="shared" si="46"/>
        <v>12.454166666666667</v>
      </c>
      <c r="M976">
        <f t="shared" ca="1" si="45"/>
        <v>53</v>
      </c>
      <c r="N976" t="str">
        <f t="shared" si="47"/>
        <v>CO</v>
      </c>
      <c r="O976" t="str">
        <f>VLOOKUP(E976,Code!$A$8:$B$11,2,FALSE)</f>
        <v>Lehrabschluss</v>
      </c>
      <c r="P976" t="str">
        <f>VLOOKUP(I976,Code!$A$29:$B$33,2,TRUE)</f>
        <v>weniger als 50000</v>
      </c>
      <c r="Q976" t="str">
        <f>VLOOKUP(B976,Code!$A$2:$B$3,2,0)</f>
        <v>maennlich</v>
      </c>
    </row>
    <row r="977" spans="1:17" x14ac:dyDescent="0.25">
      <c r="A977">
        <v>915</v>
      </c>
      <c r="B977">
        <v>1</v>
      </c>
      <c r="C977" s="1">
        <v>24996</v>
      </c>
      <c r="D977">
        <v>1</v>
      </c>
      <c r="E977">
        <v>4</v>
      </c>
      <c r="F977">
        <v>4</v>
      </c>
      <c r="G977" t="s">
        <v>9</v>
      </c>
      <c r="H977">
        <v>39</v>
      </c>
      <c r="I977">
        <v>23900</v>
      </c>
      <c r="J977">
        <v>74570</v>
      </c>
      <c r="K977" s="3">
        <f>I977*Code!$F$1</f>
        <v>25812</v>
      </c>
      <c r="L977" s="2">
        <f t="shared" si="46"/>
        <v>12.767094017094017</v>
      </c>
      <c r="M977">
        <f t="shared" ca="1" si="45"/>
        <v>47</v>
      </c>
      <c r="N977" t="str">
        <f t="shared" si="47"/>
        <v>SO</v>
      </c>
      <c r="O977" t="str">
        <f>VLOOKUP(E977,Code!$A$8:$B$11,2,FALSE)</f>
        <v>Lehrabschluss</v>
      </c>
      <c r="P977" t="str">
        <f>VLOOKUP(I977,Code!$A$29:$B$33,2,TRUE)</f>
        <v>weniger als 50000</v>
      </c>
      <c r="Q977" t="str">
        <f>VLOOKUP(B977,Code!$A$2:$B$3,2,0)</f>
        <v>maennlich</v>
      </c>
    </row>
    <row r="978" spans="1:17" x14ac:dyDescent="0.25">
      <c r="A978">
        <v>988</v>
      </c>
      <c r="B978">
        <v>2</v>
      </c>
      <c r="C978" s="1">
        <v>30772</v>
      </c>
      <c r="D978">
        <v>1</v>
      </c>
      <c r="E978">
        <v>4</v>
      </c>
      <c r="F978">
        <v>4</v>
      </c>
      <c r="G978" t="s">
        <v>11</v>
      </c>
      <c r="H978">
        <v>38</v>
      </c>
      <c r="I978">
        <v>23780</v>
      </c>
      <c r="J978">
        <v>1596</v>
      </c>
      <c r="K978" s="3">
        <f>I978*Code!$F$1</f>
        <v>25682.400000000001</v>
      </c>
      <c r="L978" s="2">
        <f t="shared" si="46"/>
        <v>13.037280701754385</v>
      </c>
      <c r="M978">
        <f t="shared" ca="1" si="45"/>
        <v>31</v>
      </c>
      <c r="N978" t="str">
        <f t="shared" si="47"/>
        <v>IT</v>
      </c>
      <c r="O978" t="str">
        <f>VLOOKUP(E978,Code!$A$8:$B$11,2,FALSE)</f>
        <v>Lehrabschluss</v>
      </c>
      <c r="P978" t="str">
        <f>VLOOKUP(I978,Code!$A$29:$B$33,2,TRUE)</f>
        <v>weniger als 50000</v>
      </c>
      <c r="Q978" t="str">
        <f>VLOOKUP(B978,Code!$A$2:$B$3,2,0)</f>
        <v>weiblich</v>
      </c>
    </row>
    <row r="979" spans="1:17" x14ac:dyDescent="0.25">
      <c r="A979">
        <v>1152</v>
      </c>
      <c r="B979">
        <v>2</v>
      </c>
      <c r="C979" s="1">
        <v>29071</v>
      </c>
      <c r="D979">
        <v>1</v>
      </c>
      <c r="E979">
        <v>3</v>
      </c>
      <c r="F979">
        <v>4</v>
      </c>
      <c r="G979" t="s">
        <v>19</v>
      </c>
      <c r="H979">
        <v>40</v>
      </c>
      <c r="I979">
        <v>23756</v>
      </c>
      <c r="J979">
        <v>8616</v>
      </c>
      <c r="K979" s="3">
        <f>I979*Code!$F$1</f>
        <v>25656.480000000003</v>
      </c>
      <c r="L979" s="2">
        <f t="shared" si="46"/>
        <v>12.372916666666667</v>
      </c>
      <c r="M979">
        <f t="shared" ca="1" si="45"/>
        <v>36</v>
      </c>
      <c r="N979" t="str">
        <f t="shared" si="47"/>
        <v>FI</v>
      </c>
      <c r="O979" t="str">
        <f>VLOOKUP(E979,Code!$A$8:$B$11,2,FALSE)</f>
        <v>Meister</v>
      </c>
      <c r="P979" t="str">
        <f>VLOOKUP(I979,Code!$A$29:$B$33,2,TRUE)</f>
        <v>weniger als 50000</v>
      </c>
      <c r="Q979" t="str">
        <f>VLOOKUP(B979,Code!$A$2:$B$3,2,0)</f>
        <v>weiblich</v>
      </c>
    </row>
    <row r="980" spans="1:17" x14ac:dyDescent="0.25">
      <c r="A980">
        <v>1177</v>
      </c>
      <c r="B980">
        <v>2</v>
      </c>
      <c r="C980" s="1">
        <v>19987</v>
      </c>
      <c r="D980">
        <v>1</v>
      </c>
      <c r="E980">
        <v>3</v>
      </c>
      <c r="F980">
        <v>4</v>
      </c>
      <c r="G980" t="s">
        <v>9</v>
      </c>
      <c r="H980">
        <v>0</v>
      </c>
      <c r="I980">
        <v>23756</v>
      </c>
      <c r="J980">
        <v>69408</v>
      </c>
      <c r="K980" s="3">
        <f>I980*Code!$F$1</f>
        <v>25656.480000000003</v>
      </c>
      <c r="L980" s="2">
        <f t="shared" si="46"/>
        <v>0</v>
      </c>
      <c r="M980">
        <f t="shared" ca="1" si="45"/>
        <v>61</v>
      </c>
      <c r="N980" t="str">
        <f t="shared" si="47"/>
        <v>SO</v>
      </c>
      <c r="O980" t="str">
        <f>VLOOKUP(E980,Code!$A$8:$B$11,2,FALSE)</f>
        <v>Meister</v>
      </c>
      <c r="P980" t="str">
        <f>VLOOKUP(I980,Code!$A$29:$B$33,2,TRUE)</f>
        <v>weniger als 50000</v>
      </c>
      <c r="Q980" t="str">
        <f>VLOOKUP(B980,Code!$A$2:$B$3,2,0)</f>
        <v>weiblich</v>
      </c>
    </row>
    <row r="981" spans="1:17" x14ac:dyDescent="0.25">
      <c r="A981">
        <v>304</v>
      </c>
      <c r="B981">
        <v>1</v>
      </c>
      <c r="C981" s="1">
        <v>29764</v>
      </c>
      <c r="D981">
        <v>1</v>
      </c>
      <c r="E981">
        <v>4</v>
      </c>
      <c r="F981">
        <v>3</v>
      </c>
      <c r="G981" t="s">
        <v>10</v>
      </c>
      <c r="H981">
        <v>39</v>
      </c>
      <c r="I981">
        <v>23748</v>
      </c>
      <c r="J981">
        <v>49073</v>
      </c>
      <c r="K981" s="3">
        <f>I981*Code!$F$1</f>
        <v>25647.84</v>
      </c>
      <c r="L981" s="2">
        <f t="shared" si="46"/>
        <v>12.685897435897436</v>
      </c>
      <c r="M981">
        <f t="shared" ca="1" si="45"/>
        <v>34</v>
      </c>
      <c r="N981" t="str">
        <f t="shared" si="47"/>
        <v>ÖF</v>
      </c>
      <c r="O981" t="str">
        <f>VLOOKUP(E981,Code!$A$8:$B$11,2,FALSE)</f>
        <v>Lehrabschluss</v>
      </c>
      <c r="P981" t="str">
        <f>VLOOKUP(I981,Code!$A$29:$B$33,2,TRUE)</f>
        <v>weniger als 50000</v>
      </c>
      <c r="Q981" t="str">
        <f>VLOOKUP(B981,Code!$A$2:$B$3,2,0)</f>
        <v>maennlich</v>
      </c>
    </row>
    <row r="982" spans="1:17" x14ac:dyDescent="0.25">
      <c r="A982">
        <v>590</v>
      </c>
      <c r="B982">
        <v>1</v>
      </c>
      <c r="C982" s="1">
        <v>32154</v>
      </c>
      <c r="D982">
        <v>1</v>
      </c>
      <c r="E982">
        <v>3</v>
      </c>
      <c r="F982">
        <v>4</v>
      </c>
      <c r="G982" t="s">
        <v>12</v>
      </c>
      <c r="H982">
        <v>39</v>
      </c>
      <c r="I982">
        <v>23700</v>
      </c>
      <c r="J982">
        <v>5995</v>
      </c>
      <c r="K982" s="3">
        <f>I982*Code!$F$1</f>
        <v>25596</v>
      </c>
      <c r="L982" s="2">
        <f t="shared" si="46"/>
        <v>12.660256410256411</v>
      </c>
      <c r="M982">
        <f t="shared" ca="1" si="45"/>
        <v>28</v>
      </c>
      <c r="N982" t="str">
        <f t="shared" si="47"/>
        <v>SO</v>
      </c>
      <c r="O982" t="str">
        <f>VLOOKUP(E982,Code!$A$8:$B$11,2,FALSE)</f>
        <v>Meister</v>
      </c>
      <c r="P982" t="str">
        <f>VLOOKUP(I982,Code!$A$29:$B$33,2,TRUE)</f>
        <v>weniger als 50000</v>
      </c>
      <c r="Q982" t="str">
        <f>VLOOKUP(B982,Code!$A$2:$B$3,2,0)</f>
        <v>maennlich</v>
      </c>
    </row>
    <row r="983" spans="1:17" x14ac:dyDescent="0.25">
      <c r="A983">
        <v>1087</v>
      </c>
      <c r="B983">
        <v>2</v>
      </c>
      <c r="C983" s="1">
        <v>23192</v>
      </c>
      <c r="D983">
        <v>1</v>
      </c>
      <c r="E983">
        <v>3</v>
      </c>
      <c r="F983">
        <v>5</v>
      </c>
      <c r="G983" t="s">
        <v>13</v>
      </c>
      <c r="H983">
        <v>40</v>
      </c>
      <c r="I983">
        <v>23692</v>
      </c>
      <c r="J983">
        <v>96192</v>
      </c>
      <c r="K983" s="3">
        <f>I983*Code!$F$1</f>
        <v>25587.360000000001</v>
      </c>
      <c r="L983" s="2">
        <f t="shared" si="46"/>
        <v>12.339583333333334</v>
      </c>
      <c r="M983">
        <f t="shared" ca="1" si="45"/>
        <v>52</v>
      </c>
      <c r="N983" t="str">
        <f t="shared" si="47"/>
        <v>IN</v>
      </c>
      <c r="O983" t="str">
        <f>VLOOKUP(E983,Code!$A$8:$B$11,2,FALSE)</f>
        <v>Meister</v>
      </c>
      <c r="P983" t="str">
        <f>VLOOKUP(I983,Code!$A$29:$B$33,2,TRUE)</f>
        <v>weniger als 50000</v>
      </c>
      <c r="Q983" t="str">
        <f>VLOOKUP(B983,Code!$A$2:$B$3,2,0)</f>
        <v>weiblich</v>
      </c>
    </row>
    <row r="984" spans="1:17" x14ac:dyDescent="0.25">
      <c r="A984">
        <v>785</v>
      </c>
      <c r="B984">
        <v>1</v>
      </c>
      <c r="C984" s="1">
        <v>30729</v>
      </c>
      <c r="D984">
        <v>1</v>
      </c>
      <c r="E984">
        <v>1</v>
      </c>
      <c r="F984">
        <v>5</v>
      </c>
      <c r="G984" t="s">
        <v>16</v>
      </c>
      <c r="H984">
        <v>24</v>
      </c>
      <c r="I984">
        <v>23656</v>
      </c>
      <c r="J984">
        <v>0</v>
      </c>
      <c r="K984" s="3">
        <f>I984*Code!$F$1</f>
        <v>25548.480000000003</v>
      </c>
      <c r="L984" s="2">
        <f t="shared" si="46"/>
        <v>20.534722222222221</v>
      </c>
      <c r="M984">
        <f t="shared" ca="1" si="45"/>
        <v>32</v>
      </c>
      <c r="N984" t="str">
        <f t="shared" si="47"/>
        <v>IN</v>
      </c>
      <c r="O984" t="str">
        <f>VLOOKUP(E984,Code!$A$8:$B$11,2,FALSE)</f>
        <v>Hochschulabschluss</v>
      </c>
      <c r="P984" t="str">
        <f>VLOOKUP(I984,Code!$A$29:$B$33,2,TRUE)</f>
        <v>weniger als 50000</v>
      </c>
      <c r="Q984" t="str">
        <f>VLOOKUP(B984,Code!$A$2:$B$3,2,0)</f>
        <v>maennlich</v>
      </c>
    </row>
    <row r="985" spans="1:17" x14ac:dyDescent="0.25">
      <c r="A985">
        <v>1253</v>
      </c>
      <c r="B985">
        <v>1</v>
      </c>
      <c r="C985" s="1">
        <v>24943</v>
      </c>
      <c r="D985">
        <v>1</v>
      </c>
      <c r="E985">
        <v>4</v>
      </c>
      <c r="F985">
        <v>5</v>
      </c>
      <c r="G985" t="s">
        <v>13</v>
      </c>
      <c r="H985">
        <v>72</v>
      </c>
      <c r="I985">
        <v>23652</v>
      </c>
      <c r="J985">
        <v>70000</v>
      </c>
      <c r="K985" s="3">
        <f>I985*Code!$F$1</f>
        <v>25544.160000000003</v>
      </c>
      <c r="L985" s="2">
        <f t="shared" si="46"/>
        <v>6.84375</v>
      </c>
      <c r="M985">
        <f t="shared" ca="1" si="45"/>
        <v>47</v>
      </c>
      <c r="N985" t="str">
        <f t="shared" si="47"/>
        <v>IN</v>
      </c>
      <c r="O985" t="str">
        <f>VLOOKUP(E985,Code!$A$8:$B$11,2,FALSE)</f>
        <v>Lehrabschluss</v>
      </c>
      <c r="P985" t="str">
        <f>VLOOKUP(I985,Code!$A$29:$B$33,2,TRUE)</f>
        <v>weniger als 50000</v>
      </c>
      <c r="Q985" t="str">
        <f>VLOOKUP(B985,Code!$A$2:$B$3,2,0)</f>
        <v>maennlich</v>
      </c>
    </row>
    <row r="986" spans="1:17" x14ac:dyDescent="0.25">
      <c r="A986">
        <v>483</v>
      </c>
      <c r="B986">
        <v>2</v>
      </c>
      <c r="C986" s="1">
        <v>30035</v>
      </c>
      <c r="D986">
        <v>1</v>
      </c>
      <c r="E986">
        <v>4</v>
      </c>
      <c r="F986">
        <v>4</v>
      </c>
      <c r="G986" t="s">
        <v>15</v>
      </c>
      <c r="H986">
        <v>20</v>
      </c>
      <c r="I986">
        <v>23584</v>
      </c>
      <c r="J986">
        <v>0</v>
      </c>
      <c r="K986" s="3">
        <f>I986*Code!$F$1</f>
        <v>25470.720000000001</v>
      </c>
      <c r="L986" s="2">
        <f t="shared" si="46"/>
        <v>24.566666666666666</v>
      </c>
      <c r="M986">
        <f t="shared" ca="1" si="45"/>
        <v>33</v>
      </c>
      <c r="N986" t="str">
        <f t="shared" si="47"/>
        <v>FI</v>
      </c>
      <c r="O986" t="str">
        <f>VLOOKUP(E986,Code!$A$8:$B$11,2,FALSE)</f>
        <v>Lehrabschluss</v>
      </c>
      <c r="P986" t="str">
        <f>VLOOKUP(I986,Code!$A$29:$B$33,2,TRUE)</f>
        <v>weniger als 50000</v>
      </c>
      <c r="Q986" t="str">
        <f>VLOOKUP(B986,Code!$A$2:$B$3,2,0)</f>
        <v>weiblich</v>
      </c>
    </row>
    <row r="987" spans="1:17" x14ac:dyDescent="0.25">
      <c r="A987">
        <v>1334</v>
      </c>
      <c r="B987">
        <v>2</v>
      </c>
      <c r="C987" s="1">
        <v>27694</v>
      </c>
      <c r="D987">
        <v>1</v>
      </c>
      <c r="E987">
        <v>4</v>
      </c>
      <c r="F987">
        <v>4</v>
      </c>
      <c r="G987" t="s">
        <v>14</v>
      </c>
      <c r="H987">
        <v>30</v>
      </c>
      <c r="I987">
        <v>23568</v>
      </c>
      <c r="J987">
        <v>27577</v>
      </c>
      <c r="K987" s="3">
        <f>I987*Code!$F$1</f>
        <v>25453.440000000002</v>
      </c>
      <c r="L987" s="2">
        <f t="shared" si="46"/>
        <v>16.366666666666667</v>
      </c>
      <c r="M987">
        <f t="shared" ca="1" si="45"/>
        <v>40</v>
      </c>
      <c r="N987" t="str">
        <f t="shared" si="47"/>
        <v>CO</v>
      </c>
      <c r="O987" t="str">
        <f>VLOOKUP(E987,Code!$A$8:$B$11,2,FALSE)</f>
        <v>Lehrabschluss</v>
      </c>
      <c r="P987" t="str">
        <f>VLOOKUP(I987,Code!$A$29:$B$33,2,TRUE)</f>
        <v>weniger als 50000</v>
      </c>
      <c r="Q987" t="str">
        <f>VLOOKUP(B987,Code!$A$2:$B$3,2,0)</f>
        <v>weiblich</v>
      </c>
    </row>
    <row r="988" spans="1:17" x14ac:dyDescent="0.25">
      <c r="A988">
        <v>1195</v>
      </c>
      <c r="B988">
        <v>2</v>
      </c>
      <c r="C988" s="1">
        <v>30650</v>
      </c>
      <c r="D988">
        <v>1</v>
      </c>
      <c r="E988">
        <v>4</v>
      </c>
      <c r="F988">
        <v>4</v>
      </c>
      <c r="G988" t="s">
        <v>9</v>
      </c>
      <c r="H988">
        <v>40</v>
      </c>
      <c r="I988">
        <v>23524</v>
      </c>
      <c r="J988">
        <v>5000</v>
      </c>
      <c r="K988" s="3">
        <f>I988*Code!$F$1</f>
        <v>25405.920000000002</v>
      </c>
      <c r="L988" s="2">
        <f t="shared" si="46"/>
        <v>12.252083333333333</v>
      </c>
      <c r="M988">
        <f t="shared" ca="1" si="45"/>
        <v>32</v>
      </c>
      <c r="N988" t="str">
        <f t="shared" si="47"/>
        <v>SO</v>
      </c>
      <c r="O988" t="str">
        <f>VLOOKUP(E988,Code!$A$8:$B$11,2,FALSE)</f>
        <v>Lehrabschluss</v>
      </c>
      <c r="P988" t="str">
        <f>VLOOKUP(I988,Code!$A$29:$B$33,2,TRUE)</f>
        <v>weniger als 50000</v>
      </c>
      <c r="Q988" t="str">
        <f>VLOOKUP(B988,Code!$A$2:$B$3,2,0)</f>
        <v>weiblich</v>
      </c>
    </row>
    <row r="989" spans="1:17" x14ac:dyDescent="0.25">
      <c r="A989">
        <v>1063</v>
      </c>
      <c r="B989">
        <v>1</v>
      </c>
      <c r="C989" s="1">
        <v>23500</v>
      </c>
      <c r="D989">
        <v>1</v>
      </c>
      <c r="E989">
        <v>4</v>
      </c>
      <c r="F989">
        <v>4</v>
      </c>
      <c r="G989" t="s">
        <v>15</v>
      </c>
      <c r="H989">
        <v>19</v>
      </c>
      <c r="I989">
        <v>23520</v>
      </c>
      <c r="J989">
        <v>106536</v>
      </c>
      <c r="K989" s="3">
        <f>I989*Code!$F$1</f>
        <v>25401.600000000002</v>
      </c>
      <c r="L989" s="2">
        <f t="shared" si="46"/>
        <v>25.789473684210527</v>
      </c>
      <c r="M989">
        <f t="shared" ca="1" si="45"/>
        <v>51</v>
      </c>
      <c r="N989" t="str">
        <f t="shared" si="47"/>
        <v>FI</v>
      </c>
      <c r="O989" t="str">
        <f>VLOOKUP(E989,Code!$A$8:$B$11,2,FALSE)</f>
        <v>Lehrabschluss</v>
      </c>
      <c r="P989" t="str">
        <f>VLOOKUP(I989,Code!$A$29:$B$33,2,TRUE)</f>
        <v>weniger als 50000</v>
      </c>
      <c r="Q989" t="str">
        <f>VLOOKUP(B989,Code!$A$2:$B$3,2,0)</f>
        <v>maennlich</v>
      </c>
    </row>
    <row r="990" spans="1:17" x14ac:dyDescent="0.25">
      <c r="A990">
        <v>1321</v>
      </c>
      <c r="B990">
        <v>2</v>
      </c>
      <c r="C990" s="1">
        <v>31795</v>
      </c>
      <c r="D990">
        <v>1</v>
      </c>
      <c r="E990">
        <v>4</v>
      </c>
      <c r="F990">
        <v>4</v>
      </c>
      <c r="G990" t="s">
        <v>19</v>
      </c>
      <c r="H990">
        <v>40</v>
      </c>
      <c r="I990">
        <v>23520</v>
      </c>
      <c r="J990">
        <v>411</v>
      </c>
      <c r="K990" s="3">
        <f>I990*Code!$F$1</f>
        <v>25401.600000000002</v>
      </c>
      <c r="L990" s="2">
        <f t="shared" si="46"/>
        <v>12.25</v>
      </c>
      <c r="M990">
        <f t="shared" ca="1" si="45"/>
        <v>29</v>
      </c>
      <c r="N990" t="str">
        <f t="shared" si="47"/>
        <v>FI</v>
      </c>
      <c r="O990" t="str">
        <f>VLOOKUP(E990,Code!$A$8:$B$11,2,FALSE)</f>
        <v>Lehrabschluss</v>
      </c>
      <c r="P990" t="str">
        <f>VLOOKUP(I990,Code!$A$29:$B$33,2,TRUE)</f>
        <v>weniger als 50000</v>
      </c>
      <c r="Q990" t="str">
        <f>VLOOKUP(B990,Code!$A$2:$B$3,2,0)</f>
        <v>weiblich</v>
      </c>
    </row>
    <row r="991" spans="1:17" x14ac:dyDescent="0.25">
      <c r="A991">
        <v>1101</v>
      </c>
      <c r="B991">
        <v>1</v>
      </c>
      <c r="C991" s="1">
        <v>22463</v>
      </c>
      <c r="D991">
        <v>1</v>
      </c>
      <c r="E991">
        <v>1</v>
      </c>
      <c r="F991">
        <v>4</v>
      </c>
      <c r="G991" t="s">
        <v>15</v>
      </c>
      <c r="H991">
        <v>36</v>
      </c>
      <c r="I991">
        <v>23500</v>
      </c>
      <c r="J991">
        <v>54549</v>
      </c>
      <c r="K991" s="3">
        <f>I991*Code!$F$1</f>
        <v>25380</v>
      </c>
      <c r="L991" s="2">
        <f t="shared" si="46"/>
        <v>13.599537037037036</v>
      </c>
      <c r="M991">
        <f t="shared" ca="1" si="45"/>
        <v>54</v>
      </c>
      <c r="N991" t="str">
        <f t="shared" si="47"/>
        <v>FI</v>
      </c>
      <c r="O991" t="str">
        <f>VLOOKUP(E991,Code!$A$8:$B$11,2,FALSE)</f>
        <v>Hochschulabschluss</v>
      </c>
      <c r="P991" t="str">
        <f>VLOOKUP(I991,Code!$A$29:$B$33,2,TRUE)</f>
        <v>weniger als 50000</v>
      </c>
      <c r="Q991" t="str">
        <f>VLOOKUP(B991,Code!$A$2:$B$3,2,0)</f>
        <v>maennlich</v>
      </c>
    </row>
    <row r="992" spans="1:17" x14ac:dyDescent="0.25">
      <c r="A992">
        <v>1248</v>
      </c>
      <c r="B992">
        <v>2</v>
      </c>
      <c r="C992" s="1">
        <v>22008</v>
      </c>
      <c r="D992">
        <v>1</v>
      </c>
      <c r="E992">
        <v>2</v>
      </c>
      <c r="F992">
        <v>4</v>
      </c>
      <c r="G992" t="s">
        <v>20</v>
      </c>
      <c r="H992">
        <v>0</v>
      </c>
      <c r="I992">
        <v>23452</v>
      </c>
      <c r="J992">
        <v>0</v>
      </c>
      <c r="K992" s="3">
        <f>I992*Code!$F$1</f>
        <v>25328.16</v>
      </c>
      <c r="L992" s="2">
        <f t="shared" si="46"/>
        <v>0</v>
      </c>
      <c r="M992">
        <f t="shared" ca="1" si="45"/>
        <v>55</v>
      </c>
      <c r="N992" t="str">
        <f t="shared" si="47"/>
        <v>IT</v>
      </c>
      <c r="O992" t="str">
        <f>VLOOKUP(E992,Code!$A$8:$B$11,2,FALSE)</f>
        <v>Fachhochschulabschluss</v>
      </c>
      <c r="P992" t="str">
        <f>VLOOKUP(I992,Code!$A$29:$B$33,2,TRUE)</f>
        <v>weniger als 50000</v>
      </c>
      <c r="Q992" t="str">
        <f>VLOOKUP(B992,Code!$A$2:$B$3,2,0)</f>
        <v>weiblich</v>
      </c>
    </row>
    <row r="993" spans="1:17" x14ac:dyDescent="0.25">
      <c r="A993">
        <v>537</v>
      </c>
      <c r="B993">
        <v>1</v>
      </c>
      <c r="C993" s="1">
        <v>27090</v>
      </c>
      <c r="D993">
        <v>1</v>
      </c>
      <c r="E993">
        <v>4</v>
      </c>
      <c r="F993">
        <v>4</v>
      </c>
      <c r="G993" t="s">
        <v>9</v>
      </c>
      <c r="H993">
        <v>40</v>
      </c>
      <c r="I993">
        <v>23440</v>
      </c>
      <c r="J993">
        <v>35350</v>
      </c>
      <c r="K993" s="3">
        <f>I993*Code!$F$1</f>
        <v>25315.200000000001</v>
      </c>
      <c r="L993" s="2">
        <f t="shared" si="46"/>
        <v>12.208333333333334</v>
      </c>
      <c r="M993">
        <f t="shared" ca="1" si="45"/>
        <v>42</v>
      </c>
      <c r="N993" t="str">
        <f t="shared" si="47"/>
        <v>SO</v>
      </c>
      <c r="O993" t="str">
        <f>VLOOKUP(E993,Code!$A$8:$B$11,2,FALSE)</f>
        <v>Lehrabschluss</v>
      </c>
      <c r="P993" t="str">
        <f>VLOOKUP(I993,Code!$A$29:$B$33,2,TRUE)</f>
        <v>weniger als 50000</v>
      </c>
      <c r="Q993" t="str">
        <f>VLOOKUP(B993,Code!$A$2:$B$3,2,0)</f>
        <v>maennlich</v>
      </c>
    </row>
    <row r="994" spans="1:17" x14ac:dyDescent="0.25">
      <c r="A994">
        <v>1235</v>
      </c>
      <c r="B994">
        <v>2</v>
      </c>
      <c r="C994" s="1">
        <v>26805</v>
      </c>
      <c r="D994">
        <v>1</v>
      </c>
      <c r="E994">
        <v>1</v>
      </c>
      <c r="F994">
        <v>4</v>
      </c>
      <c r="G994" t="s">
        <v>9</v>
      </c>
      <c r="H994">
        <v>40</v>
      </c>
      <c r="I994">
        <v>23388</v>
      </c>
      <c r="J994">
        <v>6695</v>
      </c>
      <c r="K994" s="3">
        <f>I994*Code!$F$1</f>
        <v>25259.040000000001</v>
      </c>
      <c r="L994" s="2">
        <f t="shared" si="46"/>
        <v>12.18125</v>
      </c>
      <c r="M994">
        <f t="shared" ca="1" si="45"/>
        <v>42</v>
      </c>
      <c r="N994" t="str">
        <f t="shared" si="47"/>
        <v>SO</v>
      </c>
      <c r="O994" t="str">
        <f>VLOOKUP(E994,Code!$A$8:$B$11,2,FALSE)</f>
        <v>Hochschulabschluss</v>
      </c>
      <c r="P994" t="str">
        <f>VLOOKUP(I994,Code!$A$29:$B$33,2,TRUE)</f>
        <v>weniger als 50000</v>
      </c>
      <c r="Q994" t="str">
        <f>VLOOKUP(B994,Code!$A$2:$B$3,2,0)</f>
        <v>weiblich</v>
      </c>
    </row>
    <row r="995" spans="1:17" x14ac:dyDescent="0.25">
      <c r="A995">
        <v>395</v>
      </c>
      <c r="B995">
        <v>2</v>
      </c>
      <c r="C995" s="1">
        <v>33028</v>
      </c>
      <c r="D995">
        <v>1</v>
      </c>
      <c r="E995">
        <v>3</v>
      </c>
      <c r="F995">
        <v>4</v>
      </c>
      <c r="G995" t="s">
        <v>15</v>
      </c>
      <c r="H995">
        <v>35</v>
      </c>
      <c r="I995">
        <v>23372</v>
      </c>
      <c r="J995">
        <v>51852</v>
      </c>
      <c r="K995" s="3">
        <f>I995*Code!$F$1</f>
        <v>25241.760000000002</v>
      </c>
      <c r="L995" s="2">
        <f t="shared" si="46"/>
        <v>13.911904761904761</v>
      </c>
      <c r="M995">
        <f t="shared" ca="1" si="45"/>
        <v>25</v>
      </c>
      <c r="N995" t="str">
        <f t="shared" si="47"/>
        <v>FI</v>
      </c>
      <c r="O995" t="str">
        <f>VLOOKUP(E995,Code!$A$8:$B$11,2,FALSE)</f>
        <v>Meister</v>
      </c>
      <c r="P995" t="str">
        <f>VLOOKUP(I995,Code!$A$29:$B$33,2,TRUE)</f>
        <v>weniger als 50000</v>
      </c>
      <c r="Q995" t="str">
        <f>VLOOKUP(B995,Code!$A$2:$B$3,2,0)</f>
        <v>weiblich</v>
      </c>
    </row>
    <row r="996" spans="1:17" x14ac:dyDescent="0.25">
      <c r="A996">
        <v>1155</v>
      </c>
      <c r="B996">
        <v>1</v>
      </c>
      <c r="C996" s="1">
        <v>24047</v>
      </c>
      <c r="D996">
        <v>1</v>
      </c>
      <c r="E996">
        <v>1</v>
      </c>
      <c r="F996">
        <v>4</v>
      </c>
      <c r="G996" t="s">
        <v>9</v>
      </c>
      <c r="H996">
        <v>40</v>
      </c>
      <c r="I996">
        <v>23324</v>
      </c>
      <c r="J996">
        <v>962</v>
      </c>
      <c r="K996" s="3">
        <f>I996*Code!$F$1</f>
        <v>25189.920000000002</v>
      </c>
      <c r="L996" s="2">
        <f t="shared" si="46"/>
        <v>12.147916666666667</v>
      </c>
      <c r="M996">
        <f t="shared" ca="1" si="45"/>
        <v>50</v>
      </c>
      <c r="N996" t="str">
        <f t="shared" si="47"/>
        <v>SO</v>
      </c>
      <c r="O996" t="str">
        <f>VLOOKUP(E996,Code!$A$8:$B$11,2,FALSE)</f>
        <v>Hochschulabschluss</v>
      </c>
      <c r="P996" t="str">
        <f>VLOOKUP(I996,Code!$A$29:$B$33,2,TRUE)</f>
        <v>weniger als 50000</v>
      </c>
      <c r="Q996" t="str">
        <f>VLOOKUP(B996,Code!$A$2:$B$3,2,0)</f>
        <v>maennlich</v>
      </c>
    </row>
    <row r="997" spans="1:17" x14ac:dyDescent="0.25">
      <c r="A997">
        <v>362</v>
      </c>
      <c r="B997">
        <v>1</v>
      </c>
      <c r="C997" s="1">
        <v>27727</v>
      </c>
      <c r="D997">
        <v>1</v>
      </c>
      <c r="E997">
        <v>4</v>
      </c>
      <c r="F997">
        <v>5</v>
      </c>
      <c r="G997" t="s">
        <v>13</v>
      </c>
      <c r="H997">
        <v>39</v>
      </c>
      <c r="I997">
        <v>23296</v>
      </c>
      <c r="J997">
        <v>43065</v>
      </c>
      <c r="K997" s="3">
        <f>I997*Code!$F$1</f>
        <v>25159.68</v>
      </c>
      <c r="L997" s="2">
        <f t="shared" si="46"/>
        <v>12.444444444444445</v>
      </c>
      <c r="M997">
        <f t="shared" ca="1" si="45"/>
        <v>40</v>
      </c>
      <c r="N997" t="str">
        <f t="shared" si="47"/>
        <v>IN</v>
      </c>
      <c r="O997" t="str">
        <f>VLOOKUP(E997,Code!$A$8:$B$11,2,FALSE)</f>
        <v>Lehrabschluss</v>
      </c>
      <c r="P997" t="str">
        <f>VLOOKUP(I997,Code!$A$29:$B$33,2,TRUE)</f>
        <v>weniger als 50000</v>
      </c>
      <c r="Q997" t="str">
        <f>VLOOKUP(B997,Code!$A$2:$B$3,2,0)</f>
        <v>maennlich</v>
      </c>
    </row>
    <row r="998" spans="1:17" x14ac:dyDescent="0.25">
      <c r="A998">
        <v>1122</v>
      </c>
      <c r="B998">
        <v>2</v>
      </c>
      <c r="C998" s="1">
        <v>32839</v>
      </c>
      <c r="D998">
        <v>1</v>
      </c>
      <c r="E998">
        <v>3</v>
      </c>
      <c r="F998">
        <v>4</v>
      </c>
      <c r="G998" t="s">
        <v>9</v>
      </c>
      <c r="H998">
        <v>36</v>
      </c>
      <c r="I998">
        <v>23288</v>
      </c>
      <c r="J998">
        <v>1458</v>
      </c>
      <c r="K998" s="3">
        <f>I998*Code!$F$1</f>
        <v>25151.040000000001</v>
      </c>
      <c r="L998" s="2">
        <f t="shared" si="46"/>
        <v>13.476851851851851</v>
      </c>
      <c r="M998">
        <f t="shared" ca="1" si="45"/>
        <v>26</v>
      </c>
      <c r="N998" t="str">
        <f t="shared" si="47"/>
        <v>SO</v>
      </c>
      <c r="O998" t="str">
        <f>VLOOKUP(E998,Code!$A$8:$B$11,2,FALSE)</f>
        <v>Meister</v>
      </c>
      <c r="P998" t="str">
        <f>VLOOKUP(I998,Code!$A$29:$B$33,2,TRUE)</f>
        <v>weniger als 50000</v>
      </c>
      <c r="Q998" t="str">
        <f>VLOOKUP(B998,Code!$A$2:$B$3,2,0)</f>
        <v>weiblich</v>
      </c>
    </row>
    <row r="999" spans="1:17" x14ac:dyDescent="0.25">
      <c r="A999">
        <v>495</v>
      </c>
      <c r="B999">
        <v>2</v>
      </c>
      <c r="C999" s="1">
        <v>25080</v>
      </c>
      <c r="D999">
        <v>1</v>
      </c>
      <c r="E999">
        <v>4</v>
      </c>
      <c r="F999">
        <v>4</v>
      </c>
      <c r="G999" t="s">
        <v>15</v>
      </c>
      <c r="H999">
        <v>38</v>
      </c>
      <c r="I999">
        <v>23264</v>
      </c>
      <c r="J999">
        <v>0</v>
      </c>
      <c r="K999" s="3">
        <f>I999*Code!$F$1</f>
        <v>25125.120000000003</v>
      </c>
      <c r="L999" s="2">
        <f t="shared" si="46"/>
        <v>12.754385964912281</v>
      </c>
      <c r="M999">
        <f t="shared" ca="1" si="45"/>
        <v>47</v>
      </c>
      <c r="N999" t="str">
        <f t="shared" si="47"/>
        <v>FI</v>
      </c>
      <c r="O999" t="str">
        <f>VLOOKUP(E999,Code!$A$8:$B$11,2,FALSE)</f>
        <v>Lehrabschluss</v>
      </c>
      <c r="P999" t="str">
        <f>VLOOKUP(I999,Code!$A$29:$B$33,2,TRUE)</f>
        <v>weniger als 50000</v>
      </c>
      <c r="Q999" t="str">
        <f>VLOOKUP(B999,Code!$A$2:$B$3,2,0)</f>
        <v>weiblich</v>
      </c>
    </row>
    <row r="1000" spans="1:17" x14ac:dyDescent="0.25">
      <c r="A1000">
        <v>182</v>
      </c>
      <c r="B1000">
        <v>2</v>
      </c>
      <c r="C1000" s="1">
        <v>33134</v>
      </c>
      <c r="D1000">
        <v>1</v>
      </c>
      <c r="E1000">
        <v>4</v>
      </c>
      <c r="F1000">
        <v>4</v>
      </c>
      <c r="G1000" t="s">
        <v>12</v>
      </c>
      <c r="H1000">
        <v>38</v>
      </c>
      <c r="I1000">
        <v>23260</v>
      </c>
      <c r="J1000">
        <v>8281</v>
      </c>
      <c r="K1000" s="3">
        <f>I1000*Code!$F$1</f>
        <v>25120.800000000003</v>
      </c>
      <c r="L1000" s="2">
        <f t="shared" si="46"/>
        <v>12.75219298245614</v>
      </c>
      <c r="M1000">
        <f t="shared" ca="1" si="45"/>
        <v>25</v>
      </c>
      <c r="N1000" t="str">
        <f t="shared" si="47"/>
        <v>SO</v>
      </c>
      <c r="O1000" t="str">
        <f>VLOOKUP(E1000,Code!$A$8:$B$11,2,FALSE)</f>
        <v>Lehrabschluss</v>
      </c>
      <c r="P1000" t="str">
        <f>VLOOKUP(I1000,Code!$A$29:$B$33,2,TRUE)</f>
        <v>weniger als 50000</v>
      </c>
      <c r="Q1000" t="str">
        <f>VLOOKUP(B1000,Code!$A$2:$B$3,2,0)</f>
        <v>weiblich</v>
      </c>
    </row>
    <row r="1001" spans="1:17" x14ac:dyDescent="0.25">
      <c r="A1001">
        <v>106</v>
      </c>
      <c r="B1001">
        <v>2</v>
      </c>
      <c r="C1001" s="1">
        <v>29371</v>
      </c>
      <c r="D1001">
        <v>1</v>
      </c>
      <c r="E1001">
        <v>4</v>
      </c>
      <c r="F1001">
        <v>4</v>
      </c>
      <c r="G1001" t="s">
        <v>15</v>
      </c>
      <c r="H1001">
        <v>35</v>
      </c>
      <c r="I1001">
        <v>23256</v>
      </c>
      <c r="J1001">
        <v>0</v>
      </c>
      <c r="K1001" s="3">
        <f>I1001*Code!$F$1</f>
        <v>25116.480000000003</v>
      </c>
      <c r="L1001" s="2">
        <f t="shared" si="46"/>
        <v>13.842857142857143</v>
      </c>
      <c r="M1001">
        <f t="shared" ca="1" si="45"/>
        <v>35</v>
      </c>
      <c r="N1001" t="str">
        <f t="shared" si="47"/>
        <v>FI</v>
      </c>
      <c r="O1001" t="str">
        <f>VLOOKUP(E1001,Code!$A$8:$B$11,2,FALSE)</f>
        <v>Lehrabschluss</v>
      </c>
      <c r="P1001" t="str">
        <f>VLOOKUP(I1001,Code!$A$29:$B$33,2,TRUE)</f>
        <v>weniger als 50000</v>
      </c>
      <c r="Q1001" t="str">
        <f>VLOOKUP(B1001,Code!$A$2:$B$3,2,0)</f>
        <v>weiblich</v>
      </c>
    </row>
    <row r="1002" spans="1:17" x14ac:dyDescent="0.25">
      <c r="A1002">
        <v>93</v>
      </c>
      <c r="B1002">
        <v>1</v>
      </c>
      <c r="C1002" s="1">
        <v>27504</v>
      </c>
      <c r="D1002">
        <v>1</v>
      </c>
      <c r="E1002">
        <v>4</v>
      </c>
      <c r="F1002">
        <v>4</v>
      </c>
      <c r="G1002" t="s">
        <v>21</v>
      </c>
      <c r="H1002">
        <v>38</v>
      </c>
      <c r="I1002">
        <v>23244</v>
      </c>
      <c r="J1002">
        <v>1877</v>
      </c>
      <c r="K1002" s="3">
        <f>I1002*Code!$F$1</f>
        <v>25103.52</v>
      </c>
      <c r="L1002" s="2">
        <f t="shared" si="46"/>
        <v>12.743421052631579</v>
      </c>
      <c r="M1002">
        <f t="shared" ca="1" si="45"/>
        <v>40</v>
      </c>
      <c r="N1002" t="str">
        <f t="shared" si="47"/>
        <v>CO</v>
      </c>
      <c r="O1002" t="str">
        <f>VLOOKUP(E1002,Code!$A$8:$B$11,2,FALSE)</f>
        <v>Lehrabschluss</v>
      </c>
      <c r="P1002" t="str">
        <f>VLOOKUP(I1002,Code!$A$29:$B$33,2,TRUE)</f>
        <v>weniger als 50000</v>
      </c>
      <c r="Q1002" t="str">
        <f>VLOOKUP(B1002,Code!$A$2:$B$3,2,0)</f>
        <v>maennlich</v>
      </c>
    </row>
    <row r="1003" spans="1:17" x14ac:dyDescent="0.25">
      <c r="A1003">
        <v>728</v>
      </c>
      <c r="B1003">
        <v>2</v>
      </c>
      <c r="C1003" s="1">
        <v>27405</v>
      </c>
      <c r="D1003">
        <v>1</v>
      </c>
      <c r="E1003">
        <v>3</v>
      </c>
      <c r="F1003">
        <v>4</v>
      </c>
      <c r="G1003" t="s">
        <v>21</v>
      </c>
      <c r="H1003">
        <v>39</v>
      </c>
      <c r="I1003">
        <v>23240</v>
      </c>
      <c r="J1003">
        <v>70000</v>
      </c>
      <c r="K1003" s="3">
        <f>I1003*Code!$F$1</f>
        <v>25099.200000000001</v>
      </c>
      <c r="L1003" s="2">
        <f t="shared" si="46"/>
        <v>12.414529914529915</v>
      </c>
      <c r="M1003">
        <f t="shared" ca="1" si="45"/>
        <v>41</v>
      </c>
      <c r="N1003" t="str">
        <f t="shared" si="47"/>
        <v>CO</v>
      </c>
      <c r="O1003" t="str">
        <f>VLOOKUP(E1003,Code!$A$8:$B$11,2,FALSE)</f>
        <v>Meister</v>
      </c>
      <c r="P1003" t="str">
        <f>VLOOKUP(I1003,Code!$A$29:$B$33,2,TRUE)</f>
        <v>weniger als 50000</v>
      </c>
      <c r="Q1003" t="str">
        <f>VLOOKUP(B1003,Code!$A$2:$B$3,2,0)</f>
        <v>weiblich</v>
      </c>
    </row>
    <row r="1004" spans="1:17" x14ac:dyDescent="0.25">
      <c r="A1004">
        <v>550</v>
      </c>
      <c r="B1004">
        <v>1</v>
      </c>
      <c r="C1004" s="1">
        <v>22330</v>
      </c>
      <c r="D1004">
        <v>1</v>
      </c>
      <c r="E1004">
        <v>4</v>
      </c>
      <c r="F1004">
        <v>4</v>
      </c>
      <c r="G1004" t="s">
        <v>11</v>
      </c>
      <c r="H1004">
        <v>38</v>
      </c>
      <c r="I1004">
        <v>23232</v>
      </c>
      <c r="J1004">
        <v>204228</v>
      </c>
      <c r="K1004" s="3">
        <f>I1004*Code!$F$1</f>
        <v>25090.560000000001</v>
      </c>
      <c r="L1004" s="2">
        <f t="shared" si="46"/>
        <v>12.736842105263158</v>
      </c>
      <c r="M1004">
        <f t="shared" ca="1" si="45"/>
        <v>55</v>
      </c>
      <c r="N1004" t="str">
        <f t="shared" si="47"/>
        <v>IT</v>
      </c>
      <c r="O1004" t="str">
        <f>VLOOKUP(E1004,Code!$A$8:$B$11,2,FALSE)</f>
        <v>Lehrabschluss</v>
      </c>
      <c r="P1004" t="str">
        <f>VLOOKUP(I1004,Code!$A$29:$B$33,2,TRUE)</f>
        <v>weniger als 50000</v>
      </c>
      <c r="Q1004" t="str">
        <f>VLOOKUP(B1004,Code!$A$2:$B$3,2,0)</f>
        <v>maennlich</v>
      </c>
    </row>
    <row r="1005" spans="1:17" x14ac:dyDescent="0.25">
      <c r="A1005">
        <v>173</v>
      </c>
      <c r="B1005">
        <v>1</v>
      </c>
      <c r="C1005" s="1">
        <v>20824</v>
      </c>
      <c r="D1005">
        <v>1</v>
      </c>
      <c r="E1005">
        <v>4</v>
      </c>
      <c r="F1005">
        <v>4</v>
      </c>
      <c r="G1005" t="s">
        <v>9</v>
      </c>
      <c r="H1005">
        <v>39</v>
      </c>
      <c r="I1005">
        <v>23220</v>
      </c>
      <c r="J1005">
        <v>27800</v>
      </c>
      <c r="K1005" s="3">
        <f>I1005*Code!$F$1</f>
        <v>25077.600000000002</v>
      </c>
      <c r="L1005" s="2">
        <f t="shared" si="46"/>
        <v>12.403846153846153</v>
      </c>
      <c r="M1005">
        <f t="shared" ca="1" si="45"/>
        <v>59</v>
      </c>
      <c r="N1005" t="str">
        <f t="shared" si="47"/>
        <v>SO</v>
      </c>
      <c r="O1005" t="str">
        <f>VLOOKUP(E1005,Code!$A$8:$B$11,2,FALSE)</f>
        <v>Lehrabschluss</v>
      </c>
      <c r="P1005" t="str">
        <f>VLOOKUP(I1005,Code!$A$29:$B$33,2,TRUE)</f>
        <v>weniger als 50000</v>
      </c>
      <c r="Q1005" t="str">
        <f>VLOOKUP(B1005,Code!$A$2:$B$3,2,0)</f>
        <v>maennlich</v>
      </c>
    </row>
    <row r="1006" spans="1:17" x14ac:dyDescent="0.25">
      <c r="A1006">
        <v>516</v>
      </c>
      <c r="B1006">
        <v>2</v>
      </c>
      <c r="C1006" s="1">
        <v>23838</v>
      </c>
      <c r="D1006">
        <v>2</v>
      </c>
      <c r="E1006">
        <v>3</v>
      </c>
      <c r="F1006">
        <v>4</v>
      </c>
      <c r="G1006" t="s">
        <v>19</v>
      </c>
      <c r="H1006">
        <v>42</v>
      </c>
      <c r="I1006">
        <v>23204</v>
      </c>
      <c r="J1006">
        <v>7400</v>
      </c>
      <c r="K1006" s="3">
        <f>I1006*Code!$F$1</f>
        <v>25060.320000000003</v>
      </c>
      <c r="L1006" s="2">
        <f t="shared" si="46"/>
        <v>11.509920634920634</v>
      </c>
      <c r="M1006">
        <f t="shared" ca="1" si="45"/>
        <v>50</v>
      </c>
      <c r="N1006" t="str">
        <f t="shared" si="47"/>
        <v>FI</v>
      </c>
      <c r="O1006" t="str">
        <f>VLOOKUP(E1006,Code!$A$8:$B$11,2,FALSE)</f>
        <v>Meister</v>
      </c>
      <c r="P1006" t="str">
        <f>VLOOKUP(I1006,Code!$A$29:$B$33,2,TRUE)</f>
        <v>weniger als 50000</v>
      </c>
      <c r="Q1006" t="str">
        <f>VLOOKUP(B1006,Code!$A$2:$B$3,2,0)</f>
        <v>weiblich</v>
      </c>
    </row>
    <row r="1007" spans="1:17" x14ac:dyDescent="0.25">
      <c r="A1007">
        <v>905</v>
      </c>
      <c r="B1007">
        <v>1</v>
      </c>
      <c r="C1007" s="1">
        <v>21262</v>
      </c>
      <c r="D1007">
        <v>1</v>
      </c>
      <c r="E1007">
        <v>4</v>
      </c>
      <c r="F1007">
        <v>5</v>
      </c>
      <c r="G1007" t="s">
        <v>16</v>
      </c>
      <c r="H1007">
        <v>40</v>
      </c>
      <c r="I1007">
        <v>23064</v>
      </c>
      <c r="J1007">
        <v>16324</v>
      </c>
      <c r="K1007" s="3">
        <f>I1007*Code!$F$1</f>
        <v>24909.120000000003</v>
      </c>
      <c r="L1007" s="2">
        <f t="shared" si="46"/>
        <v>12.012499999999999</v>
      </c>
      <c r="M1007">
        <f t="shared" ca="1" si="45"/>
        <v>57</v>
      </c>
      <c r="N1007" t="str">
        <f t="shared" si="47"/>
        <v>IN</v>
      </c>
      <c r="O1007" t="str">
        <f>VLOOKUP(E1007,Code!$A$8:$B$11,2,FALSE)</f>
        <v>Lehrabschluss</v>
      </c>
      <c r="P1007" t="str">
        <f>VLOOKUP(I1007,Code!$A$29:$B$33,2,TRUE)</f>
        <v>weniger als 50000</v>
      </c>
      <c r="Q1007" t="str">
        <f>VLOOKUP(B1007,Code!$A$2:$B$3,2,0)</f>
        <v>maennlich</v>
      </c>
    </row>
    <row r="1008" spans="1:17" x14ac:dyDescent="0.25">
      <c r="A1008">
        <v>503</v>
      </c>
      <c r="B1008">
        <v>2</v>
      </c>
      <c r="C1008" s="1">
        <v>22744</v>
      </c>
      <c r="D1008">
        <v>1</v>
      </c>
      <c r="E1008">
        <v>3</v>
      </c>
      <c r="F1008">
        <v>2</v>
      </c>
      <c r="G1008" t="s">
        <v>19</v>
      </c>
      <c r="H1008">
        <v>40</v>
      </c>
      <c r="I1008">
        <v>23024</v>
      </c>
      <c r="J1008">
        <v>552</v>
      </c>
      <c r="K1008" s="3">
        <f>I1008*Code!$F$1</f>
        <v>24865.920000000002</v>
      </c>
      <c r="L1008" s="2">
        <f t="shared" si="46"/>
        <v>11.991666666666667</v>
      </c>
      <c r="M1008">
        <f t="shared" ca="1" si="45"/>
        <v>53</v>
      </c>
      <c r="N1008" t="str">
        <f t="shared" si="47"/>
        <v>FI</v>
      </c>
      <c r="O1008" t="str">
        <f>VLOOKUP(E1008,Code!$A$8:$B$11,2,FALSE)</f>
        <v>Meister</v>
      </c>
      <c r="P1008" t="str">
        <f>VLOOKUP(I1008,Code!$A$29:$B$33,2,TRUE)</f>
        <v>weniger als 50000</v>
      </c>
      <c r="Q1008" t="str">
        <f>VLOOKUP(B1008,Code!$A$2:$B$3,2,0)</f>
        <v>weiblich</v>
      </c>
    </row>
    <row r="1009" spans="1:17" x14ac:dyDescent="0.25">
      <c r="A1009">
        <v>620</v>
      </c>
      <c r="B1009">
        <v>1</v>
      </c>
      <c r="C1009" s="1">
        <v>34364</v>
      </c>
      <c r="D1009">
        <v>1</v>
      </c>
      <c r="E1009">
        <v>2</v>
      </c>
      <c r="F1009">
        <v>4</v>
      </c>
      <c r="G1009" t="s">
        <v>11</v>
      </c>
      <c r="H1009">
        <v>39</v>
      </c>
      <c r="I1009">
        <v>22988</v>
      </c>
      <c r="J1009">
        <v>29500</v>
      </c>
      <c r="K1009" s="3">
        <f>I1009*Code!$F$1</f>
        <v>24827.040000000001</v>
      </c>
      <c r="L1009" s="2">
        <f t="shared" si="46"/>
        <v>12.27991452991453</v>
      </c>
      <c r="M1009">
        <f t="shared" ca="1" si="45"/>
        <v>22</v>
      </c>
      <c r="N1009" t="str">
        <f t="shared" si="47"/>
        <v>IT</v>
      </c>
      <c r="O1009" t="str">
        <f>VLOOKUP(E1009,Code!$A$8:$B$11,2,FALSE)</f>
        <v>Fachhochschulabschluss</v>
      </c>
      <c r="P1009" t="str">
        <f>VLOOKUP(I1009,Code!$A$29:$B$33,2,TRUE)</f>
        <v>weniger als 50000</v>
      </c>
      <c r="Q1009" t="str">
        <f>VLOOKUP(B1009,Code!$A$2:$B$3,2,0)</f>
        <v>maennlich</v>
      </c>
    </row>
    <row r="1010" spans="1:17" x14ac:dyDescent="0.25">
      <c r="A1010">
        <v>780</v>
      </c>
      <c r="B1010">
        <v>2</v>
      </c>
      <c r="C1010" s="1">
        <v>28299</v>
      </c>
      <c r="D1010">
        <v>1</v>
      </c>
      <c r="E1010">
        <v>3</v>
      </c>
      <c r="F1010">
        <v>4</v>
      </c>
      <c r="G1010" t="s">
        <v>9</v>
      </c>
      <c r="H1010">
        <v>25</v>
      </c>
      <c r="I1010">
        <v>22988</v>
      </c>
      <c r="J1010">
        <v>2000</v>
      </c>
      <c r="K1010" s="3">
        <f>I1010*Code!$F$1</f>
        <v>24827.040000000001</v>
      </c>
      <c r="L1010" s="2">
        <f t="shared" si="46"/>
        <v>19.156666666666666</v>
      </c>
      <c r="M1010">
        <f t="shared" ca="1" si="45"/>
        <v>38</v>
      </c>
      <c r="N1010" t="str">
        <f t="shared" si="47"/>
        <v>SO</v>
      </c>
      <c r="O1010" t="str">
        <f>VLOOKUP(E1010,Code!$A$8:$B$11,2,FALSE)</f>
        <v>Meister</v>
      </c>
      <c r="P1010" t="str">
        <f>VLOOKUP(I1010,Code!$A$29:$B$33,2,TRUE)</f>
        <v>weniger als 50000</v>
      </c>
      <c r="Q1010" t="str">
        <f>VLOOKUP(B1010,Code!$A$2:$B$3,2,0)</f>
        <v>weiblich</v>
      </c>
    </row>
    <row r="1011" spans="1:17" x14ac:dyDescent="0.25">
      <c r="A1011">
        <v>861</v>
      </c>
      <c r="B1011">
        <v>2</v>
      </c>
      <c r="C1011" s="1">
        <v>30690</v>
      </c>
      <c r="D1011">
        <v>1</v>
      </c>
      <c r="E1011">
        <v>4</v>
      </c>
      <c r="F1011">
        <v>4</v>
      </c>
      <c r="G1011" t="s">
        <v>14</v>
      </c>
      <c r="H1011">
        <v>39</v>
      </c>
      <c r="I1011">
        <v>22976</v>
      </c>
      <c r="J1011">
        <v>109</v>
      </c>
      <c r="K1011" s="3">
        <f>I1011*Code!$F$1</f>
        <v>24814.080000000002</v>
      </c>
      <c r="L1011" s="2">
        <f t="shared" si="46"/>
        <v>12.273504273504274</v>
      </c>
      <c r="M1011">
        <f t="shared" ca="1" si="45"/>
        <v>32</v>
      </c>
      <c r="N1011" t="str">
        <f t="shared" si="47"/>
        <v>CO</v>
      </c>
      <c r="O1011" t="str">
        <f>VLOOKUP(E1011,Code!$A$8:$B$11,2,FALSE)</f>
        <v>Lehrabschluss</v>
      </c>
      <c r="P1011" t="str">
        <f>VLOOKUP(I1011,Code!$A$29:$B$33,2,TRUE)</f>
        <v>weniger als 50000</v>
      </c>
      <c r="Q1011" t="str">
        <f>VLOOKUP(B1011,Code!$A$2:$B$3,2,0)</f>
        <v>weiblich</v>
      </c>
    </row>
    <row r="1012" spans="1:17" x14ac:dyDescent="0.25">
      <c r="A1012">
        <v>1045</v>
      </c>
      <c r="B1012">
        <v>2</v>
      </c>
      <c r="C1012" s="1">
        <v>33216</v>
      </c>
      <c r="D1012">
        <v>1</v>
      </c>
      <c r="E1012">
        <v>1</v>
      </c>
      <c r="F1012">
        <v>4</v>
      </c>
      <c r="G1012" t="s">
        <v>20</v>
      </c>
      <c r="H1012">
        <v>48</v>
      </c>
      <c r="I1012">
        <v>22964</v>
      </c>
      <c r="J1012">
        <v>788</v>
      </c>
      <c r="K1012" s="3">
        <f>I1012*Code!$F$1</f>
        <v>24801.120000000003</v>
      </c>
      <c r="L1012" s="2">
        <f t="shared" si="46"/>
        <v>9.9670138888888893</v>
      </c>
      <c r="M1012">
        <f t="shared" ca="1" si="45"/>
        <v>25</v>
      </c>
      <c r="N1012" t="str">
        <f t="shared" si="47"/>
        <v>IT</v>
      </c>
      <c r="O1012" t="str">
        <f>VLOOKUP(E1012,Code!$A$8:$B$11,2,FALSE)</f>
        <v>Hochschulabschluss</v>
      </c>
      <c r="P1012" t="str">
        <f>VLOOKUP(I1012,Code!$A$29:$B$33,2,TRUE)</f>
        <v>weniger als 50000</v>
      </c>
      <c r="Q1012" t="str">
        <f>VLOOKUP(B1012,Code!$A$2:$B$3,2,0)</f>
        <v>weiblich</v>
      </c>
    </row>
    <row r="1013" spans="1:17" x14ac:dyDescent="0.25">
      <c r="A1013">
        <v>3</v>
      </c>
      <c r="B1013">
        <v>2</v>
      </c>
      <c r="C1013" s="1">
        <v>20593</v>
      </c>
      <c r="D1013">
        <v>1</v>
      </c>
      <c r="E1013">
        <v>4</v>
      </c>
      <c r="F1013">
        <v>4</v>
      </c>
      <c r="G1013" t="s">
        <v>11</v>
      </c>
      <c r="H1013">
        <v>19.5</v>
      </c>
      <c r="I1013">
        <v>22956</v>
      </c>
      <c r="J1013">
        <v>27126</v>
      </c>
      <c r="K1013" s="3">
        <f>I1013*Code!$F$1</f>
        <v>24792.480000000003</v>
      </c>
      <c r="L1013" s="2">
        <f t="shared" si="46"/>
        <v>24.525641025641026</v>
      </c>
      <c r="M1013">
        <f t="shared" ca="1" si="45"/>
        <v>59</v>
      </c>
      <c r="N1013" t="str">
        <f t="shared" si="47"/>
        <v>IT</v>
      </c>
      <c r="O1013" t="str">
        <f>VLOOKUP(E1013,Code!$A$8:$B$11,2,FALSE)</f>
        <v>Lehrabschluss</v>
      </c>
      <c r="P1013" t="str">
        <f>VLOOKUP(I1013,Code!$A$29:$B$33,2,TRUE)</f>
        <v>weniger als 50000</v>
      </c>
      <c r="Q1013" t="str">
        <f>VLOOKUP(B1013,Code!$A$2:$B$3,2,0)</f>
        <v>weiblich</v>
      </c>
    </row>
    <row r="1014" spans="1:17" x14ac:dyDescent="0.25">
      <c r="A1014">
        <v>1276</v>
      </c>
      <c r="B1014">
        <v>2</v>
      </c>
      <c r="C1014" s="1">
        <v>28744</v>
      </c>
      <c r="D1014">
        <v>1</v>
      </c>
      <c r="E1014">
        <v>4</v>
      </c>
      <c r="F1014">
        <v>4</v>
      </c>
      <c r="G1014" t="s">
        <v>12</v>
      </c>
      <c r="H1014">
        <v>30</v>
      </c>
      <c r="I1014">
        <v>22952</v>
      </c>
      <c r="J1014">
        <v>648</v>
      </c>
      <c r="K1014" s="3">
        <f>I1014*Code!$F$1</f>
        <v>24788.16</v>
      </c>
      <c r="L1014" s="2">
        <f t="shared" si="46"/>
        <v>15.938888888888888</v>
      </c>
      <c r="M1014">
        <f t="shared" ca="1" si="45"/>
        <v>37</v>
      </c>
      <c r="N1014" t="str">
        <f t="shared" si="47"/>
        <v>SO</v>
      </c>
      <c r="O1014" t="str">
        <f>VLOOKUP(E1014,Code!$A$8:$B$11,2,FALSE)</f>
        <v>Lehrabschluss</v>
      </c>
      <c r="P1014" t="str">
        <f>VLOOKUP(I1014,Code!$A$29:$B$33,2,TRUE)</f>
        <v>weniger als 50000</v>
      </c>
      <c r="Q1014" t="str">
        <f>VLOOKUP(B1014,Code!$A$2:$B$3,2,0)</f>
        <v>weiblich</v>
      </c>
    </row>
    <row r="1015" spans="1:17" x14ac:dyDescent="0.25">
      <c r="A1015">
        <v>51</v>
      </c>
      <c r="B1015">
        <v>1</v>
      </c>
      <c r="C1015" s="1">
        <v>27278</v>
      </c>
      <c r="D1015">
        <v>1</v>
      </c>
      <c r="E1015">
        <v>1</v>
      </c>
      <c r="F1015">
        <v>4</v>
      </c>
      <c r="G1015" t="s">
        <v>11</v>
      </c>
      <c r="H1015">
        <v>40</v>
      </c>
      <c r="I1015">
        <v>22936</v>
      </c>
      <c r="J1015">
        <v>0</v>
      </c>
      <c r="K1015" s="3">
        <f>I1015*Code!$F$1</f>
        <v>24770.880000000001</v>
      </c>
      <c r="L1015" s="2">
        <f t="shared" si="46"/>
        <v>11.945833333333333</v>
      </c>
      <c r="M1015">
        <f t="shared" ca="1" si="45"/>
        <v>41</v>
      </c>
      <c r="N1015" t="str">
        <f t="shared" si="47"/>
        <v>IT</v>
      </c>
      <c r="O1015" t="str">
        <f>VLOOKUP(E1015,Code!$A$8:$B$11,2,FALSE)</f>
        <v>Hochschulabschluss</v>
      </c>
      <c r="P1015" t="str">
        <f>VLOOKUP(I1015,Code!$A$29:$B$33,2,TRUE)</f>
        <v>weniger als 50000</v>
      </c>
      <c r="Q1015" t="str">
        <f>VLOOKUP(B1015,Code!$A$2:$B$3,2,0)</f>
        <v>maennlich</v>
      </c>
    </row>
    <row r="1016" spans="1:17" x14ac:dyDescent="0.25">
      <c r="A1016">
        <v>501</v>
      </c>
      <c r="B1016">
        <v>2</v>
      </c>
      <c r="C1016" s="1">
        <v>23684</v>
      </c>
      <c r="D1016">
        <v>1</v>
      </c>
      <c r="E1016">
        <v>3</v>
      </c>
      <c r="F1016">
        <v>4</v>
      </c>
      <c r="G1016" t="s">
        <v>19</v>
      </c>
      <c r="H1016">
        <v>39</v>
      </c>
      <c r="I1016">
        <v>22900</v>
      </c>
      <c r="J1016">
        <v>12488</v>
      </c>
      <c r="K1016" s="3">
        <f>I1016*Code!$F$1</f>
        <v>24732</v>
      </c>
      <c r="L1016" s="2">
        <f t="shared" si="46"/>
        <v>12.232905982905983</v>
      </c>
      <c r="M1016">
        <f t="shared" ca="1" si="45"/>
        <v>51</v>
      </c>
      <c r="N1016" t="str">
        <f t="shared" si="47"/>
        <v>FI</v>
      </c>
      <c r="O1016" t="str">
        <f>VLOOKUP(E1016,Code!$A$8:$B$11,2,FALSE)</f>
        <v>Meister</v>
      </c>
      <c r="P1016" t="str">
        <f>VLOOKUP(I1016,Code!$A$29:$B$33,2,TRUE)</f>
        <v>weniger als 50000</v>
      </c>
      <c r="Q1016" t="str">
        <f>VLOOKUP(B1016,Code!$A$2:$B$3,2,0)</f>
        <v>weiblich</v>
      </c>
    </row>
    <row r="1017" spans="1:17" x14ac:dyDescent="0.25">
      <c r="A1017">
        <v>532</v>
      </c>
      <c r="B1017">
        <v>2</v>
      </c>
      <c r="C1017" s="1">
        <v>32299</v>
      </c>
      <c r="D1017">
        <v>1</v>
      </c>
      <c r="E1017">
        <v>4</v>
      </c>
      <c r="F1017">
        <v>4</v>
      </c>
      <c r="G1017" t="s">
        <v>12</v>
      </c>
      <c r="H1017">
        <v>38</v>
      </c>
      <c r="I1017">
        <v>22880</v>
      </c>
      <c r="J1017">
        <v>1108</v>
      </c>
      <c r="K1017" s="3">
        <f>I1017*Code!$F$1</f>
        <v>24710.400000000001</v>
      </c>
      <c r="L1017" s="2">
        <f t="shared" si="46"/>
        <v>12.543859649122806</v>
      </c>
      <c r="M1017">
        <f t="shared" ca="1" si="45"/>
        <v>27</v>
      </c>
      <c r="N1017" t="str">
        <f t="shared" si="47"/>
        <v>SO</v>
      </c>
      <c r="O1017" t="str">
        <f>VLOOKUP(E1017,Code!$A$8:$B$11,2,FALSE)</f>
        <v>Lehrabschluss</v>
      </c>
      <c r="P1017" t="str">
        <f>VLOOKUP(I1017,Code!$A$29:$B$33,2,TRUE)</f>
        <v>weniger als 50000</v>
      </c>
      <c r="Q1017" t="str">
        <f>VLOOKUP(B1017,Code!$A$2:$B$3,2,0)</f>
        <v>weiblich</v>
      </c>
    </row>
    <row r="1018" spans="1:17" x14ac:dyDescent="0.25">
      <c r="A1018">
        <v>543</v>
      </c>
      <c r="B1018">
        <v>1</v>
      </c>
      <c r="C1018" s="1">
        <v>28687</v>
      </c>
      <c r="D1018">
        <v>1</v>
      </c>
      <c r="E1018">
        <v>2</v>
      </c>
      <c r="F1018">
        <v>4</v>
      </c>
      <c r="G1018" t="s">
        <v>15</v>
      </c>
      <c r="H1018">
        <v>38</v>
      </c>
      <c r="I1018">
        <v>22872</v>
      </c>
      <c r="J1018">
        <v>382277</v>
      </c>
      <c r="K1018" s="3">
        <f>I1018*Code!$F$1</f>
        <v>24701.760000000002</v>
      </c>
      <c r="L1018" s="2">
        <f t="shared" si="46"/>
        <v>12.539473684210526</v>
      </c>
      <c r="M1018">
        <f t="shared" ca="1" si="45"/>
        <v>37</v>
      </c>
      <c r="N1018" t="str">
        <f t="shared" si="47"/>
        <v>FI</v>
      </c>
      <c r="O1018" t="str">
        <f>VLOOKUP(E1018,Code!$A$8:$B$11,2,FALSE)</f>
        <v>Fachhochschulabschluss</v>
      </c>
      <c r="P1018" t="str">
        <f>VLOOKUP(I1018,Code!$A$29:$B$33,2,TRUE)</f>
        <v>weniger als 50000</v>
      </c>
      <c r="Q1018" t="str">
        <f>VLOOKUP(B1018,Code!$A$2:$B$3,2,0)</f>
        <v>maennlich</v>
      </c>
    </row>
    <row r="1019" spans="1:17" x14ac:dyDescent="0.25">
      <c r="A1019">
        <v>1032</v>
      </c>
      <c r="B1019">
        <v>2</v>
      </c>
      <c r="C1019" s="1">
        <v>22869</v>
      </c>
      <c r="D1019">
        <v>1</v>
      </c>
      <c r="E1019">
        <v>4</v>
      </c>
      <c r="F1019">
        <v>4</v>
      </c>
      <c r="G1019" t="s">
        <v>14</v>
      </c>
      <c r="H1019">
        <v>38</v>
      </c>
      <c r="I1019">
        <v>22872</v>
      </c>
      <c r="J1019">
        <v>255983</v>
      </c>
      <c r="K1019" s="3">
        <f>I1019*Code!$F$1</f>
        <v>24701.760000000002</v>
      </c>
      <c r="L1019" s="2">
        <f t="shared" si="46"/>
        <v>12.539473684210526</v>
      </c>
      <c r="M1019">
        <f t="shared" ca="1" si="45"/>
        <v>53</v>
      </c>
      <c r="N1019" t="str">
        <f t="shared" si="47"/>
        <v>CO</v>
      </c>
      <c r="O1019" t="str">
        <f>VLOOKUP(E1019,Code!$A$8:$B$11,2,FALSE)</f>
        <v>Lehrabschluss</v>
      </c>
      <c r="P1019" t="str">
        <f>VLOOKUP(I1019,Code!$A$29:$B$33,2,TRUE)</f>
        <v>weniger als 50000</v>
      </c>
      <c r="Q1019" t="str">
        <f>VLOOKUP(B1019,Code!$A$2:$B$3,2,0)</f>
        <v>weiblich</v>
      </c>
    </row>
    <row r="1020" spans="1:17" x14ac:dyDescent="0.25">
      <c r="A1020">
        <v>34</v>
      </c>
      <c r="B1020">
        <v>1</v>
      </c>
      <c r="C1020" s="1">
        <v>32080</v>
      </c>
      <c r="D1020">
        <v>1</v>
      </c>
      <c r="E1020">
        <v>1</v>
      </c>
      <c r="F1020">
        <v>4</v>
      </c>
      <c r="G1020" t="s">
        <v>12</v>
      </c>
      <c r="H1020">
        <v>30</v>
      </c>
      <c r="I1020">
        <v>22848</v>
      </c>
      <c r="J1020">
        <v>3500</v>
      </c>
      <c r="K1020" s="3">
        <f>I1020*Code!$F$1</f>
        <v>24675.84</v>
      </c>
      <c r="L1020" s="2">
        <f t="shared" si="46"/>
        <v>15.866666666666667</v>
      </c>
      <c r="M1020">
        <f t="shared" ca="1" si="45"/>
        <v>28</v>
      </c>
      <c r="N1020" t="str">
        <f t="shared" si="47"/>
        <v>SO</v>
      </c>
      <c r="O1020" t="str">
        <f>VLOOKUP(E1020,Code!$A$8:$B$11,2,FALSE)</f>
        <v>Hochschulabschluss</v>
      </c>
      <c r="P1020" t="str">
        <f>VLOOKUP(I1020,Code!$A$29:$B$33,2,TRUE)</f>
        <v>weniger als 50000</v>
      </c>
      <c r="Q1020" t="str">
        <f>VLOOKUP(B1020,Code!$A$2:$B$3,2,0)</f>
        <v>maennlich</v>
      </c>
    </row>
    <row r="1021" spans="1:17" x14ac:dyDescent="0.25">
      <c r="A1021">
        <v>1322</v>
      </c>
      <c r="B1021">
        <v>1</v>
      </c>
      <c r="C1021" s="1">
        <v>31430</v>
      </c>
      <c r="D1021">
        <v>1</v>
      </c>
      <c r="E1021">
        <v>2</v>
      </c>
      <c r="F1021">
        <v>4</v>
      </c>
      <c r="G1021" t="s">
        <v>15</v>
      </c>
      <c r="H1021">
        <v>40</v>
      </c>
      <c r="I1021">
        <v>22784</v>
      </c>
      <c r="J1021">
        <v>21924</v>
      </c>
      <c r="K1021" s="3">
        <f>I1021*Code!$F$1</f>
        <v>24606.720000000001</v>
      </c>
      <c r="L1021" s="2">
        <f t="shared" si="46"/>
        <v>11.866666666666667</v>
      </c>
      <c r="M1021">
        <f t="shared" ca="1" si="45"/>
        <v>30</v>
      </c>
      <c r="N1021" t="str">
        <f t="shared" si="47"/>
        <v>FI</v>
      </c>
      <c r="O1021" t="str">
        <f>VLOOKUP(E1021,Code!$A$8:$B$11,2,FALSE)</f>
        <v>Fachhochschulabschluss</v>
      </c>
      <c r="P1021" t="str">
        <f>VLOOKUP(I1021,Code!$A$29:$B$33,2,TRUE)</f>
        <v>weniger als 50000</v>
      </c>
      <c r="Q1021" t="str">
        <f>VLOOKUP(B1021,Code!$A$2:$B$3,2,0)</f>
        <v>maennlich</v>
      </c>
    </row>
    <row r="1022" spans="1:17" x14ac:dyDescent="0.25">
      <c r="A1022">
        <v>383</v>
      </c>
      <c r="B1022">
        <v>1</v>
      </c>
      <c r="C1022" s="1">
        <v>32360</v>
      </c>
      <c r="D1022">
        <v>1</v>
      </c>
      <c r="E1022">
        <v>1</v>
      </c>
      <c r="F1022">
        <v>5</v>
      </c>
      <c r="G1022" t="s">
        <v>13</v>
      </c>
      <c r="H1022">
        <v>38</v>
      </c>
      <c r="I1022">
        <v>22708</v>
      </c>
      <c r="J1022">
        <v>0</v>
      </c>
      <c r="K1022" s="3">
        <f>I1022*Code!$F$1</f>
        <v>24524.640000000003</v>
      </c>
      <c r="L1022" s="2">
        <f t="shared" si="46"/>
        <v>12.449561403508772</v>
      </c>
      <c r="M1022">
        <f t="shared" ca="1" si="45"/>
        <v>27</v>
      </c>
      <c r="N1022" t="str">
        <f t="shared" si="47"/>
        <v>IN</v>
      </c>
      <c r="O1022" t="str">
        <f>VLOOKUP(E1022,Code!$A$8:$B$11,2,FALSE)</f>
        <v>Hochschulabschluss</v>
      </c>
      <c r="P1022" t="str">
        <f>VLOOKUP(I1022,Code!$A$29:$B$33,2,TRUE)</f>
        <v>weniger als 50000</v>
      </c>
      <c r="Q1022" t="str">
        <f>VLOOKUP(B1022,Code!$A$2:$B$3,2,0)</f>
        <v>maennlich</v>
      </c>
    </row>
    <row r="1023" spans="1:17" x14ac:dyDescent="0.25">
      <c r="A1023">
        <v>750</v>
      </c>
      <c r="B1023">
        <v>1</v>
      </c>
      <c r="C1023" s="1">
        <v>30521</v>
      </c>
      <c r="D1023">
        <v>1</v>
      </c>
      <c r="E1023">
        <v>1</v>
      </c>
      <c r="F1023">
        <v>4</v>
      </c>
      <c r="G1023" t="s">
        <v>15</v>
      </c>
      <c r="H1023">
        <v>40</v>
      </c>
      <c r="I1023">
        <v>22676</v>
      </c>
      <c r="J1023">
        <v>16372</v>
      </c>
      <c r="K1023" s="3">
        <f>I1023*Code!$F$1</f>
        <v>24490.080000000002</v>
      </c>
      <c r="L1023" s="2">
        <f t="shared" si="46"/>
        <v>11.810416666666667</v>
      </c>
      <c r="M1023">
        <f t="shared" ca="1" si="45"/>
        <v>32</v>
      </c>
      <c r="N1023" t="str">
        <f t="shared" si="47"/>
        <v>FI</v>
      </c>
      <c r="O1023" t="str">
        <f>VLOOKUP(E1023,Code!$A$8:$B$11,2,FALSE)</f>
        <v>Hochschulabschluss</v>
      </c>
      <c r="P1023" t="str">
        <f>VLOOKUP(I1023,Code!$A$29:$B$33,2,TRUE)</f>
        <v>weniger als 50000</v>
      </c>
      <c r="Q1023" t="str">
        <f>VLOOKUP(B1023,Code!$A$2:$B$3,2,0)</f>
        <v>maennlich</v>
      </c>
    </row>
    <row r="1024" spans="1:17" x14ac:dyDescent="0.25">
      <c r="A1024">
        <v>755</v>
      </c>
      <c r="B1024">
        <v>2</v>
      </c>
      <c r="C1024" s="1">
        <v>30177</v>
      </c>
      <c r="D1024">
        <v>1</v>
      </c>
      <c r="E1024">
        <v>1</v>
      </c>
      <c r="F1024">
        <v>4</v>
      </c>
      <c r="G1024" t="s">
        <v>9</v>
      </c>
      <c r="H1024">
        <v>39</v>
      </c>
      <c r="I1024">
        <v>22592</v>
      </c>
      <c r="J1024">
        <v>20735</v>
      </c>
      <c r="K1024" s="3">
        <f>I1024*Code!$F$1</f>
        <v>24399.360000000001</v>
      </c>
      <c r="L1024" s="2">
        <f t="shared" si="46"/>
        <v>12.068376068376068</v>
      </c>
      <c r="M1024">
        <f t="shared" ca="1" si="45"/>
        <v>33</v>
      </c>
      <c r="N1024" t="str">
        <f t="shared" si="47"/>
        <v>SO</v>
      </c>
      <c r="O1024" t="str">
        <f>VLOOKUP(E1024,Code!$A$8:$B$11,2,FALSE)</f>
        <v>Hochschulabschluss</v>
      </c>
      <c r="P1024" t="str">
        <f>VLOOKUP(I1024,Code!$A$29:$B$33,2,TRUE)</f>
        <v>weniger als 50000</v>
      </c>
      <c r="Q1024" t="str">
        <f>VLOOKUP(B1024,Code!$A$2:$B$3,2,0)</f>
        <v>weiblich</v>
      </c>
    </row>
    <row r="1025" spans="1:17" x14ac:dyDescent="0.25">
      <c r="A1025">
        <v>876</v>
      </c>
      <c r="B1025">
        <v>1</v>
      </c>
      <c r="C1025" s="1">
        <v>24795</v>
      </c>
      <c r="D1025">
        <v>2</v>
      </c>
      <c r="E1025">
        <v>3</v>
      </c>
      <c r="F1025">
        <v>5</v>
      </c>
      <c r="G1025" t="s">
        <v>13</v>
      </c>
      <c r="H1025">
        <v>38</v>
      </c>
      <c r="I1025">
        <v>22592</v>
      </c>
      <c r="J1025">
        <v>20613</v>
      </c>
      <c r="K1025" s="3">
        <f>I1025*Code!$F$1</f>
        <v>24399.360000000001</v>
      </c>
      <c r="L1025" s="2">
        <f t="shared" si="46"/>
        <v>12.385964912280702</v>
      </c>
      <c r="M1025">
        <f t="shared" ca="1" si="45"/>
        <v>48</v>
      </c>
      <c r="N1025" t="str">
        <f t="shared" si="47"/>
        <v>IN</v>
      </c>
      <c r="O1025" t="str">
        <f>VLOOKUP(E1025,Code!$A$8:$B$11,2,FALSE)</f>
        <v>Meister</v>
      </c>
      <c r="P1025" t="str">
        <f>VLOOKUP(I1025,Code!$A$29:$B$33,2,TRUE)</f>
        <v>weniger als 50000</v>
      </c>
      <c r="Q1025" t="str">
        <f>VLOOKUP(B1025,Code!$A$2:$B$3,2,0)</f>
        <v>maennlich</v>
      </c>
    </row>
    <row r="1026" spans="1:17" x14ac:dyDescent="0.25">
      <c r="A1026">
        <v>116</v>
      </c>
      <c r="B1026">
        <v>1</v>
      </c>
      <c r="C1026" s="1">
        <v>30394</v>
      </c>
      <c r="D1026">
        <v>1</v>
      </c>
      <c r="E1026">
        <v>4</v>
      </c>
      <c r="F1026">
        <v>5</v>
      </c>
      <c r="G1026" t="s">
        <v>13</v>
      </c>
      <c r="H1026">
        <v>39</v>
      </c>
      <c r="I1026">
        <v>22588</v>
      </c>
      <c r="J1026">
        <v>58388</v>
      </c>
      <c r="K1026" s="3">
        <f>I1026*Code!$F$1</f>
        <v>24395.040000000001</v>
      </c>
      <c r="L1026" s="2">
        <f t="shared" si="46"/>
        <v>12.066239316239317</v>
      </c>
      <c r="M1026">
        <f t="shared" ref="M1026:M1089" ca="1" si="48">ROUNDDOWN(YEARFRAC(C1026,TODAY(),1),0)</f>
        <v>32</v>
      </c>
      <c r="N1026" t="str">
        <f t="shared" si="47"/>
        <v>IN</v>
      </c>
      <c r="O1026" t="str">
        <f>VLOOKUP(E1026,Code!$A$8:$B$11,2,FALSE)</f>
        <v>Lehrabschluss</v>
      </c>
      <c r="P1026" t="str">
        <f>VLOOKUP(I1026,Code!$A$29:$B$33,2,TRUE)</f>
        <v>weniger als 50000</v>
      </c>
      <c r="Q1026" t="str">
        <f>VLOOKUP(B1026,Code!$A$2:$B$3,2,0)</f>
        <v>maennlich</v>
      </c>
    </row>
    <row r="1027" spans="1:17" x14ac:dyDescent="0.25">
      <c r="A1027">
        <v>1</v>
      </c>
      <c r="B1027">
        <v>2</v>
      </c>
      <c r="C1027" s="1">
        <v>24221</v>
      </c>
      <c r="D1027">
        <v>1</v>
      </c>
      <c r="E1027">
        <v>4</v>
      </c>
      <c r="F1027">
        <v>4</v>
      </c>
      <c r="G1027" t="s">
        <v>9</v>
      </c>
      <c r="H1027">
        <v>33</v>
      </c>
      <c r="I1027">
        <v>22528</v>
      </c>
      <c r="J1027">
        <v>1658</v>
      </c>
      <c r="K1027" s="3">
        <f>I1027*Code!$F$1</f>
        <v>24330.240000000002</v>
      </c>
      <c r="L1027" s="2">
        <f t="shared" ref="L1027:L1090" si="49">IF(H1027&gt;0,I1027/(12*4*H1027),0)</f>
        <v>14.222222222222221</v>
      </c>
      <c r="M1027">
        <f t="shared" ca="1" si="48"/>
        <v>49</v>
      </c>
      <c r="N1027" t="str">
        <f t="shared" ref="N1027:N1090" si="50">MID(G1027,2,2)</f>
        <v>SO</v>
      </c>
      <c r="O1027" t="str">
        <f>VLOOKUP(E1027,Code!$A$8:$B$11,2,FALSE)</f>
        <v>Lehrabschluss</v>
      </c>
      <c r="P1027" t="str">
        <f>VLOOKUP(I1027,Code!$A$29:$B$33,2,TRUE)</f>
        <v>weniger als 50000</v>
      </c>
      <c r="Q1027" t="str">
        <f>VLOOKUP(B1027,Code!$A$2:$B$3,2,0)</f>
        <v>weiblich</v>
      </c>
    </row>
    <row r="1028" spans="1:17" x14ac:dyDescent="0.25">
      <c r="A1028">
        <v>1313</v>
      </c>
      <c r="B1028">
        <v>1</v>
      </c>
      <c r="C1028" s="1">
        <v>23783</v>
      </c>
      <c r="D1028">
        <v>1</v>
      </c>
      <c r="E1028">
        <v>4</v>
      </c>
      <c r="F1028">
        <v>5</v>
      </c>
      <c r="G1028" t="s">
        <v>13</v>
      </c>
      <c r="H1028">
        <v>39</v>
      </c>
      <c r="I1028">
        <v>22520</v>
      </c>
      <c r="J1028">
        <v>27742</v>
      </c>
      <c r="K1028" s="3">
        <f>I1028*Code!$F$1</f>
        <v>24321.600000000002</v>
      </c>
      <c r="L1028" s="2">
        <f t="shared" si="49"/>
        <v>12.02991452991453</v>
      </c>
      <c r="M1028">
        <f t="shared" ca="1" si="48"/>
        <v>51</v>
      </c>
      <c r="N1028" t="str">
        <f t="shared" si="50"/>
        <v>IN</v>
      </c>
      <c r="O1028" t="str">
        <f>VLOOKUP(E1028,Code!$A$8:$B$11,2,FALSE)</f>
        <v>Lehrabschluss</v>
      </c>
      <c r="P1028" t="str">
        <f>VLOOKUP(I1028,Code!$A$29:$B$33,2,TRUE)</f>
        <v>weniger als 50000</v>
      </c>
      <c r="Q1028" t="str">
        <f>VLOOKUP(B1028,Code!$A$2:$B$3,2,0)</f>
        <v>maennlich</v>
      </c>
    </row>
    <row r="1029" spans="1:17" x14ac:dyDescent="0.25">
      <c r="A1029">
        <v>426</v>
      </c>
      <c r="B1029">
        <v>1</v>
      </c>
      <c r="C1029" s="1">
        <v>24054</v>
      </c>
      <c r="D1029">
        <v>1</v>
      </c>
      <c r="E1029">
        <v>3</v>
      </c>
      <c r="F1029">
        <v>5</v>
      </c>
      <c r="G1029" t="s">
        <v>16</v>
      </c>
      <c r="H1029">
        <v>45</v>
      </c>
      <c r="I1029">
        <v>22516</v>
      </c>
      <c r="J1029">
        <v>5349</v>
      </c>
      <c r="K1029" s="3">
        <f>I1029*Code!$F$1</f>
        <v>24317.280000000002</v>
      </c>
      <c r="L1029" s="2">
        <f t="shared" si="49"/>
        <v>10.424074074074074</v>
      </c>
      <c r="M1029">
        <f t="shared" ca="1" si="48"/>
        <v>50</v>
      </c>
      <c r="N1029" t="str">
        <f t="shared" si="50"/>
        <v>IN</v>
      </c>
      <c r="O1029" t="str">
        <f>VLOOKUP(E1029,Code!$A$8:$B$11,2,FALSE)</f>
        <v>Meister</v>
      </c>
      <c r="P1029" t="str">
        <f>VLOOKUP(I1029,Code!$A$29:$B$33,2,TRUE)</f>
        <v>weniger als 50000</v>
      </c>
      <c r="Q1029" t="str">
        <f>VLOOKUP(B1029,Code!$A$2:$B$3,2,0)</f>
        <v>maennlich</v>
      </c>
    </row>
    <row r="1030" spans="1:17" x14ac:dyDescent="0.25">
      <c r="A1030">
        <v>1342</v>
      </c>
      <c r="B1030">
        <v>2</v>
      </c>
      <c r="C1030" s="1">
        <v>26511</v>
      </c>
      <c r="D1030">
        <v>1</v>
      </c>
      <c r="E1030">
        <v>2</v>
      </c>
      <c r="F1030">
        <v>3</v>
      </c>
      <c r="G1030" t="s">
        <v>10</v>
      </c>
      <c r="H1030">
        <v>42</v>
      </c>
      <c r="I1030">
        <v>22432</v>
      </c>
      <c r="J1030">
        <v>4100</v>
      </c>
      <c r="K1030" s="3">
        <f>I1030*Code!$F$1</f>
        <v>24226.560000000001</v>
      </c>
      <c r="L1030" s="2">
        <f t="shared" si="49"/>
        <v>11.126984126984127</v>
      </c>
      <c r="M1030">
        <f t="shared" ca="1" si="48"/>
        <v>43</v>
      </c>
      <c r="N1030" t="str">
        <f t="shared" si="50"/>
        <v>ÖF</v>
      </c>
      <c r="O1030" t="str">
        <f>VLOOKUP(E1030,Code!$A$8:$B$11,2,FALSE)</f>
        <v>Fachhochschulabschluss</v>
      </c>
      <c r="P1030" t="str">
        <f>VLOOKUP(I1030,Code!$A$29:$B$33,2,TRUE)</f>
        <v>weniger als 50000</v>
      </c>
      <c r="Q1030" t="str">
        <f>VLOOKUP(B1030,Code!$A$2:$B$3,2,0)</f>
        <v>weiblich</v>
      </c>
    </row>
    <row r="1031" spans="1:17" x14ac:dyDescent="0.25">
      <c r="A1031">
        <v>547</v>
      </c>
      <c r="B1031">
        <v>2</v>
      </c>
      <c r="C1031" s="1">
        <v>28695</v>
      </c>
      <c r="D1031">
        <v>1</v>
      </c>
      <c r="E1031">
        <v>3</v>
      </c>
      <c r="F1031">
        <v>4</v>
      </c>
      <c r="G1031" t="s">
        <v>12</v>
      </c>
      <c r="H1031">
        <v>19</v>
      </c>
      <c r="I1031">
        <v>22400</v>
      </c>
      <c r="J1031">
        <v>1074</v>
      </c>
      <c r="K1031" s="3">
        <f>I1031*Code!$F$1</f>
        <v>24192</v>
      </c>
      <c r="L1031" s="2">
        <f t="shared" si="49"/>
        <v>24.561403508771932</v>
      </c>
      <c r="M1031">
        <f t="shared" ca="1" si="48"/>
        <v>37</v>
      </c>
      <c r="N1031" t="str">
        <f t="shared" si="50"/>
        <v>SO</v>
      </c>
      <c r="O1031" t="str">
        <f>VLOOKUP(E1031,Code!$A$8:$B$11,2,FALSE)</f>
        <v>Meister</v>
      </c>
      <c r="P1031" t="str">
        <f>VLOOKUP(I1031,Code!$A$29:$B$33,2,TRUE)</f>
        <v>weniger als 50000</v>
      </c>
      <c r="Q1031" t="str">
        <f>VLOOKUP(B1031,Code!$A$2:$B$3,2,0)</f>
        <v>weiblich</v>
      </c>
    </row>
    <row r="1032" spans="1:17" x14ac:dyDescent="0.25">
      <c r="A1032">
        <v>729</v>
      </c>
      <c r="B1032">
        <v>1</v>
      </c>
      <c r="C1032" s="1">
        <v>24141</v>
      </c>
      <c r="D1032">
        <v>1</v>
      </c>
      <c r="E1032">
        <v>4</v>
      </c>
      <c r="F1032">
        <v>5</v>
      </c>
      <c r="G1032" t="s">
        <v>13</v>
      </c>
      <c r="H1032">
        <v>20</v>
      </c>
      <c r="I1032">
        <v>22388</v>
      </c>
      <c r="J1032">
        <v>2115</v>
      </c>
      <c r="K1032" s="3">
        <f>I1032*Code!$F$1</f>
        <v>24179.040000000001</v>
      </c>
      <c r="L1032" s="2">
        <f t="shared" si="49"/>
        <v>23.320833333333333</v>
      </c>
      <c r="M1032">
        <f t="shared" ca="1" si="48"/>
        <v>50</v>
      </c>
      <c r="N1032" t="str">
        <f t="shared" si="50"/>
        <v>IN</v>
      </c>
      <c r="O1032" t="str">
        <f>VLOOKUP(E1032,Code!$A$8:$B$11,2,FALSE)</f>
        <v>Lehrabschluss</v>
      </c>
      <c r="P1032" t="str">
        <f>VLOOKUP(I1032,Code!$A$29:$B$33,2,TRUE)</f>
        <v>weniger als 50000</v>
      </c>
      <c r="Q1032" t="str">
        <f>VLOOKUP(B1032,Code!$A$2:$B$3,2,0)</f>
        <v>maennlich</v>
      </c>
    </row>
    <row r="1033" spans="1:17" x14ac:dyDescent="0.25">
      <c r="A1033">
        <v>1255</v>
      </c>
      <c r="B1033">
        <v>2</v>
      </c>
      <c r="C1033" s="1">
        <v>32200</v>
      </c>
      <c r="D1033">
        <v>1</v>
      </c>
      <c r="E1033">
        <v>4</v>
      </c>
      <c r="F1033">
        <v>3</v>
      </c>
      <c r="G1033" t="s">
        <v>10</v>
      </c>
      <c r="H1033">
        <v>38</v>
      </c>
      <c r="I1033">
        <v>22372</v>
      </c>
      <c r="J1033">
        <v>12835</v>
      </c>
      <c r="K1033" s="3">
        <f>I1033*Code!$F$1</f>
        <v>24161.760000000002</v>
      </c>
      <c r="L1033" s="2">
        <f t="shared" si="49"/>
        <v>12.265350877192983</v>
      </c>
      <c r="M1033">
        <f t="shared" ca="1" si="48"/>
        <v>28</v>
      </c>
      <c r="N1033" t="str">
        <f t="shared" si="50"/>
        <v>ÖF</v>
      </c>
      <c r="O1033" t="str">
        <f>VLOOKUP(E1033,Code!$A$8:$B$11,2,FALSE)</f>
        <v>Lehrabschluss</v>
      </c>
      <c r="P1033" t="str">
        <f>VLOOKUP(I1033,Code!$A$29:$B$33,2,TRUE)</f>
        <v>weniger als 50000</v>
      </c>
      <c r="Q1033" t="str">
        <f>VLOOKUP(B1033,Code!$A$2:$B$3,2,0)</f>
        <v>weiblich</v>
      </c>
    </row>
    <row r="1034" spans="1:17" x14ac:dyDescent="0.25">
      <c r="A1034">
        <v>597</v>
      </c>
      <c r="B1034">
        <v>1</v>
      </c>
      <c r="C1034" s="1">
        <v>30180</v>
      </c>
      <c r="D1034">
        <v>1</v>
      </c>
      <c r="E1034">
        <v>4</v>
      </c>
      <c r="F1034">
        <v>4</v>
      </c>
      <c r="G1034" t="s">
        <v>9</v>
      </c>
      <c r="H1034">
        <v>40</v>
      </c>
      <c r="I1034">
        <v>22356</v>
      </c>
      <c r="J1034">
        <v>15000</v>
      </c>
      <c r="K1034" s="3">
        <f>I1034*Code!$F$1</f>
        <v>24144.480000000003</v>
      </c>
      <c r="L1034" s="2">
        <f t="shared" si="49"/>
        <v>11.643750000000001</v>
      </c>
      <c r="M1034">
        <f t="shared" ca="1" si="48"/>
        <v>33</v>
      </c>
      <c r="N1034" t="str">
        <f t="shared" si="50"/>
        <v>SO</v>
      </c>
      <c r="O1034" t="str">
        <f>VLOOKUP(E1034,Code!$A$8:$B$11,2,FALSE)</f>
        <v>Lehrabschluss</v>
      </c>
      <c r="P1034" t="str">
        <f>VLOOKUP(I1034,Code!$A$29:$B$33,2,TRUE)</f>
        <v>weniger als 50000</v>
      </c>
      <c r="Q1034" t="str">
        <f>VLOOKUP(B1034,Code!$A$2:$B$3,2,0)</f>
        <v>maennlich</v>
      </c>
    </row>
    <row r="1035" spans="1:17" x14ac:dyDescent="0.25">
      <c r="A1035">
        <v>596</v>
      </c>
      <c r="B1035">
        <v>2</v>
      </c>
      <c r="C1035" s="1">
        <v>30871</v>
      </c>
      <c r="D1035">
        <v>1</v>
      </c>
      <c r="E1035">
        <v>4</v>
      </c>
      <c r="F1035">
        <v>4</v>
      </c>
      <c r="G1035" t="s">
        <v>14</v>
      </c>
      <c r="H1035">
        <v>40</v>
      </c>
      <c r="I1035">
        <v>22292</v>
      </c>
      <c r="J1035">
        <v>8010</v>
      </c>
      <c r="K1035" s="3">
        <f>I1035*Code!$F$1</f>
        <v>24075.360000000001</v>
      </c>
      <c r="L1035" s="2">
        <f t="shared" si="49"/>
        <v>11.610416666666667</v>
      </c>
      <c r="M1035">
        <f t="shared" ca="1" si="48"/>
        <v>31</v>
      </c>
      <c r="N1035" t="str">
        <f t="shared" si="50"/>
        <v>CO</v>
      </c>
      <c r="O1035" t="str">
        <f>VLOOKUP(E1035,Code!$A$8:$B$11,2,FALSE)</f>
        <v>Lehrabschluss</v>
      </c>
      <c r="P1035" t="str">
        <f>VLOOKUP(I1035,Code!$A$29:$B$33,2,TRUE)</f>
        <v>weniger als 50000</v>
      </c>
      <c r="Q1035" t="str">
        <f>VLOOKUP(B1035,Code!$A$2:$B$3,2,0)</f>
        <v>weiblich</v>
      </c>
    </row>
    <row r="1036" spans="1:17" x14ac:dyDescent="0.25">
      <c r="A1036">
        <v>950</v>
      </c>
      <c r="B1036">
        <v>2</v>
      </c>
      <c r="C1036" s="1">
        <v>34259</v>
      </c>
      <c r="D1036">
        <v>1</v>
      </c>
      <c r="E1036">
        <v>4</v>
      </c>
      <c r="F1036">
        <v>4</v>
      </c>
      <c r="G1036" t="s">
        <v>12</v>
      </c>
      <c r="H1036">
        <v>40</v>
      </c>
      <c r="I1036">
        <v>22264</v>
      </c>
      <c r="J1036">
        <v>3598</v>
      </c>
      <c r="K1036" s="3">
        <f>I1036*Code!$F$1</f>
        <v>24045.120000000003</v>
      </c>
      <c r="L1036" s="2">
        <f t="shared" si="49"/>
        <v>11.595833333333333</v>
      </c>
      <c r="M1036">
        <f t="shared" ca="1" si="48"/>
        <v>22</v>
      </c>
      <c r="N1036" t="str">
        <f t="shared" si="50"/>
        <v>SO</v>
      </c>
      <c r="O1036" t="str">
        <f>VLOOKUP(E1036,Code!$A$8:$B$11,2,FALSE)</f>
        <v>Lehrabschluss</v>
      </c>
      <c r="P1036" t="str">
        <f>VLOOKUP(I1036,Code!$A$29:$B$33,2,TRUE)</f>
        <v>weniger als 50000</v>
      </c>
      <c r="Q1036" t="str">
        <f>VLOOKUP(B1036,Code!$A$2:$B$3,2,0)</f>
        <v>weiblich</v>
      </c>
    </row>
    <row r="1037" spans="1:17" x14ac:dyDescent="0.25">
      <c r="A1037">
        <v>548</v>
      </c>
      <c r="B1037">
        <v>2</v>
      </c>
      <c r="C1037" s="1">
        <v>31160</v>
      </c>
      <c r="D1037">
        <v>1</v>
      </c>
      <c r="E1037">
        <v>4</v>
      </c>
      <c r="F1037">
        <v>4</v>
      </c>
      <c r="G1037" t="s">
        <v>11</v>
      </c>
      <c r="H1037">
        <v>35</v>
      </c>
      <c r="I1037">
        <v>22164</v>
      </c>
      <c r="J1037">
        <v>134480</v>
      </c>
      <c r="K1037" s="3">
        <f>I1037*Code!$F$1</f>
        <v>23937.120000000003</v>
      </c>
      <c r="L1037" s="2">
        <f t="shared" si="49"/>
        <v>13.192857142857143</v>
      </c>
      <c r="M1037">
        <f t="shared" ca="1" si="48"/>
        <v>30</v>
      </c>
      <c r="N1037" t="str">
        <f t="shared" si="50"/>
        <v>IT</v>
      </c>
      <c r="O1037" t="str">
        <f>VLOOKUP(E1037,Code!$A$8:$B$11,2,FALSE)</f>
        <v>Lehrabschluss</v>
      </c>
      <c r="P1037" t="str">
        <f>VLOOKUP(I1037,Code!$A$29:$B$33,2,TRUE)</f>
        <v>weniger als 50000</v>
      </c>
      <c r="Q1037" t="str">
        <f>VLOOKUP(B1037,Code!$A$2:$B$3,2,0)</f>
        <v>weiblich</v>
      </c>
    </row>
    <row r="1038" spans="1:17" x14ac:dyDescent="0.25">
      <c r="A1038">
        <v>923</v>
      </c>
      <c r="B1038">
        <v>2</v>
      </c>
      <c r="C1038" s="1">
        <v>29430</v>
      </c>
      <c r="D1038">
        <v>1</v>
      </c>
      <c r="E1038">
        <v>4</v>
      </c>
      <c r="F1038">
        <v>5</v>
      </c>
      <c r="G1038" t="s">
        <v>13</v>
      </c>
      <c r="H1038">
        <v>30</v>
      </c>
      <c r="I1038">
        <v>22148</v>
      </c>
      <c r="J1038">
        <v>2442</v>
      </c>
      <c r="K1038" s="3">
        <f>I1038*Code!$F$1</f>
        <v>23919.84</v>
      </c>
      <c r="L1038" s="2">
        <f t="shared" si="49"/>
        <v>15.380555555555556</v>
      </c>
      <c r="M1038">
        <f t="shared" ca="1" si="48"/>
        <v>35</v>
      </c>
      <c r="N1038" t="str">
        <f t="shared" si="50"/>
        <v>IN</v>
      </c>
      <c r="O1038" t="str">
        <f>VLOOKUP(E1038,Code!$A$8:$B$11,2,FALSE)</f>
        <v>Lehrabschluss</v>
      </c>
      <c r="P1038" t="str">
        <f>VLOOKUP(I1038,Code!$A$29:$B$33,2,TRUE)</f>
        <v>weniger als 50000</v>
      </c>
      <c r="Q1038" t="str">
        <f>VLOOKUP(B1038,Code!$A$2:$B$3,2,0)</f>
        <v>weiblich</v>
      </c>
    </row>
    <row r="1039" spans="1:17" x14ac:dyDescent="0.25">
      <c r="A1039">
        <v>319</v>
      </c>
      <c r="B1039">
        <v>2</v>
      </c>
      <c r="C1039" s="1">
        <v>29326</v>
      </c>
      <c r="D1039">
        <v>1</v>
      </c>
      <c r="E1039">
        <v>4</v>
      </c>
      <c r="F1039">
        <v>5</v>
      </c>
      <c r="G1039" t="s">
        <v>13</v>
      </c>
      <c r="H1039">
        <v>40</v>
      </c>
      <c r="I1039">
        <v>22136</v>
      </c>
      <c r="J1039">
        <v>40</v>
      </c>
      <c r="K1039" s="3">
        <f>I1039*Code!$F$1</f>
        <v>23906.880000000001</v>
      </c>
      <c r="L1039" s="2">
        <f t="shared" si="49"/>
        <v>11.529166666666667</v>
      </c>
      <c r="M1039">
        <f t="shared" ca="1" si="48"/>
        <v>35</v>
      </c>
      <c r="N1039" t="str">
        <f t="shared" si="50"/>
        <v>IN</v>
      </c>
      <c r="O1039" t="str">
        <f>VLOOKUP(E1039,Code!$A$8:$B$11,2,FALSE)</f>
        <v>Lehrabschluss</v>
      </c>
      <c r="P1039" t="str">
        <f>VLOOKUP(I1039,Code!$A$29:$B$33,2,TRUE)</f>
        <v>weniger als 50000</v>
      </c>
      <c r="Q1039" t="str">
        <f>VLOOKUP(B1039,Code!$A$2:$B$3,2,0)</f>
        <v>weiblich</v>
      </c>
    </row>
    <row r="1040" spans="1:17" x14ac:dyDescent="0.25">
      <c r="A1040">
        <v>141</v>
      </c>
      <c r="B1040">
        <v>1</v>
      </c>
      <c r="C1040" s="1">
        <v>28523</v>
      </c>
      <c r="D1040">
        <v>1</v>
      </c>
      <c r="E1040">
        <v>4</v>
      </c>
      <c r="F1040">
        <v>5</v>
      </c>
      <c r="G1040" t="s">
        <v>13</v>
      </c>
      <c r="H1040">
        <v>39</v>
      </c>
      <c r="I1040">
        <v>22056</v>
      </c>
      <c r="J1040">
        <v>114000</v>
      </c>
      <c r="K1040" s="3">
        <f>I1040*Code!$F$1</f>
        <v>23820.480000000003</v>
      </c>
      <c r="L1040" s="2">
        <f t="shared" si="49"/>
        <v>11.782051282051283</v>
      </c>
      <c r="M1040">
        <f t="shared" ca="1" si="48"/>
        <v>38</v>
      </c>
      <c r="N1040" t="str">
        <f t="shared" si="50"/>
        <v>IN</v>
      </c>
      <c r="O1040" t="str">
        <f>VLOOKUP(E1040,Code!$A$8:$B$11,2,FALSE)</f>
        <v>Lehrabschluss</v>
      </c>
      <c r="P1040" t="str">
        <f>VLOOKUP(I1040,Code!$A$29:$B$33,2,TRUE)</f>
        <v>weniger als 50000</v>
      </c>
      <c r="Q1040" t="str">
        <f>VLOOKUP(B1040,Code!$A$2:$B$3,2,0)</f>
        <v>maennlich</v>
      </c>
    </row>
    <row r="1041" spans="1:17" x14ac:dyDescent="0.25">
      <c r="A1041">
        <v>1022</v>
      </c>
      <c r="B1041">
        <v>2</v>
      </c>
      <c r="C1041" s="1">
        <v>27664</v>
      </c>
      <c r="D1041">
        <v>1</v>
      </c>
      <c r="E1041">
        <v>4</v>
      </c>
      <c r="F1041">
        <v>4</v>
      </c>
      <c r="G1041" t="s">
        <v>11</v>
      </c>
      <c r="H1041">
        <v>39</v>
      </c>
      <c r="I1041">
        <v>21992</v>
      </c>
      <c r="J1041">
        <v>265172</v>
      </c>
      <c r="K1041" s="3">
        <f>I1041*Code!$F$1</f>
        <v>23751.360000000001</v>
      </c>
      <c r="L1041" s="2">
        <f t="shared" si="49"/>
        <v>11.747863247863247</v>
      </c>
      <c r="M1041">
        <f t="shared" ca="1" si="48"/>
        <v>40</v>
      </c>
      <c r="N1041" t="str">
        <f t="shared" si="50"/>
        <v>IT</v>
      </c>
      <c r="O1041" t="str">
        <f>VLOOKUP(E1041,Code!$A$8:$B$11,2,FALSE)</f>
        <v>Lehrabschluss</v>
      </c>
      <c r="P1041" t="str">
        <f>VLOOKUP(I1041,Code!$A$29:$B$33,2,TRUE)</f>
        <v>weniger als 50000</v>
      </c>
      <c r="Q1041" t="str">
        <f>VLOOKUP(B1041,Code!$A$2:$B$3,2,0)</f>
        <v>weiblich</v>
      </c>
    </row>
    <row r="1042" spans="1:17" x14ac:dyDescent="0.25">
      <c r="A1042">
        <v>1298</v>
      </c>
      <c r="B1042">
        <v>2</v>
      </c>
      <c r="C1042" s="1">
        <v>24448</v>
      </c>
      <c r="D1042">
        <v>1</v>
      </c>
      <c r="E1042">
        <v>1</v>
      </c>
      <c r="F1042">
        <v>4</v>
      </c>
      <c r="G1042" t="s">
        <v>14</v>
      </c>
      <c r="H1042">
        <v>34</v>
      </c>
      <c r="I1042">
        <v>21984</v>
      </c>
      <c r="J1042">
        <v>146058</v>
      </c>
      <c r="K1042" s="3">
        <f>I1042*Code!$F$1</f>
        <v>23742.720000000001</v>
      </c>
      <c r="L1042" s="2">
        <f t="shared" si="49"/>
        <v>13.470588235294118</v>
      </c>
      <c r="M1042">
        <f t="shared" ca="1" si="48"/>
        <v>49</v>
      </c>
      <c r="N1042" t="str">
        <f t="shared" si="50"/>
        <v>CO</v>
      </c>
      <c r="O1042" t="str">
        <f>VLOOKUP(E1042,Code!$A$8:$B$11,2,FALSE)</f>
        <v>Hochschulabschluss</v>
      </c>
      <c r="P1042" t="str">
        <f>VLOOKUP(I1042,Code!$A$29:$B$33,2,TRUE)</f>
        <v>weniger als 50000</v>
      </c>
      <c r="Q1042" t="str">
        <f>VLOOKUP(B1042,Code!$A$2:$B$3,2,0)</f>
        <v>weiblich</v>
      </c>
    </row>
    <row r="1043" spans="1:17" x14ac:dyDescent="0.25">
      <c r="A1043">
        <v>1299</v>
      </c>
      <c r="B1043">
        <v>1</v>
      </c>
      <c r="C1043" s="1">
        <v>21359</v>
      </c>
      <c r="D1043">
        <v>1</v>
      </c>
      <c r="E1043">
        <v>4</v>
      </c>
      <c r="F1043">
        <v>5</v>
      </c>
      <c r="G1043" t="s">
        <v>13</v>
      </c>
      <c r="H1043">
        <v>45</v>
      </c>
      <c r="I1043">
        <v>21964</v>
      </c>
      <c r="J1043">
        <v>11803</v>
      </c>
      <c r="K1043" s="3">
        <f>I1043*Code!$F$1</f>
        <v>23721.120000000003</v>
      </c>
      <c r="L1043" s="2">
        <f t="shared" si="49"/>
        <v>10.168518518518519</v>
      </c>
      <c r="M1043">
        <f t="shared" ca="1" si="48"/>
        <v>57</v>
      </c>
      <c r="N1043" t="str">
        <f t="shared" si="50"/>
        <v>IN</v>
      </c>
      <c r="O1043" t="str">
        <f>VLOOKUP(E1043,Code!$A$8:$B$11,2,FALSE)</f>
        <v>Lehrabschluss</v>
      </c>
      <c r="P1043" t="str">
        <f>VLOOKUP(I1043,Code!$A$29:$B$33,2,TRUE)</f>
        <v>weniger als 50000</v>
      </c>
      <c r="Q1043" t="str">
        <f>VLOOKUP(B1043,Code!$A$2:$B$3,2,0)</f>
        <v>maennlich</v>
      </c>
    </row>
    <row r="1044" spans="1:17" x14ac:dyDescent="0.25">
      <c r="A1044">
        <v>1304</v>
      </c>
      <c r="B1044">
        <v>1</v>
      </c>
      <c r="C1044" s="1">
        <v>26467</v>
      </c>
      <c r="D1044">
        <v>1</v>
      </c>
      <c r="E1044">
        <v>1</v>
      </c>
      <c r="F1044">
        <v>4</v>
      </c>
      <c r="G1044" t="s">
        <v>9</v>
      </c>
      <c r="H1044">
        <v>40</v>
      </c>
      <c r="I1044">
        <v>21940</v>
      </c>
      <c r="J1044">
        <v>495</v>
      </c>
      <c r="K1044" s="3">
        <f>I1044*Code!$F$1</f>
        <v>23695.200000000001</v>
      </c>
      <c r="L1044" s="2">
        <f t="shared" si="49"/>
        <v>11.427083333333334</v>
      </c>
      <c r="M1044">
        <f t="shared" ca="1" si="48"/>
        <v>43</v>
      </c>
      <c r="N1044" t="str">
        <f t="shared" si="50"/>
        <v>SO</v>
      </c>
      <c r="O1044" t="str">
        <f>VLOOKUP(E1044,Code!$A$8:$B$11,2,FALSE)</f>
        <v>Hochschulabschluss</v>
      </c>
      <c r="P1044" t="str">
        <f>VLOOKUP(I1044,Code!$A$29:$B$33,2,TRUE)</f>
        <v>weniger als 50000</v>
      </c>
      <c r="Q1044" t="str">
        <f>VLOOKUP(B1044,Code!$A$2:$B$3,2,0)</f>
        <v>maennlich</v>
      </c>
    </row>
    <row r="1045" spans="1:17" x14ac:dyDescent="0.25">
      <c r="A1045">
        <v>541</v>
      </c>
      <c r="B1045">
        <v>1</v>
      </c>
      <c r="C1045" s="1">
        <v>31524</v>
      </c>
      <c r="D1045">
        <v>1</v>
      </c>
      <c r="E1045">
        <v>4</v>
      </c>
      <c r="F1045">
        <v>4</v>
      </c>
      <c r="G1045" t="s">
        <v>15</v>
      </c>
      <c r="H1045">
        <v>39</v>
      </c>
      <c r="I1045">
        <v>21936</v>
      </c>
      <c r="J1045">
        <v>2100</v>
      </c>
      <c r="K1045" s="3">
        <f>I1045*Code!$F$1</f>
        <v>23690.880000000001</v>
      </c>
      <c r="L1045" s="2">
        <f t="shared" si="49"/>
        <v>11.717948717948717</v>
      </c>
      <c r="M1045">
        <f t="shared" ca="1" si="48"/>
        <v>29</v>
      </c>
      <c r="N1045" t="str">
        <f t="shared" si="50"/>
        <v>FI</v>
      </c>
      <c r="O1045" t="str">
        <f>VLOOKUP(E1045,Code!$A$8:$B$11,2,FALSE)</f>
        <v>Lehrabschluss</v>
      </c>
      <c r="P1045" t="str">
        <f>VLOOKUP(I1045,Code!$A$29:$B$33,2,TRUE)</f>
        <v>weniger als 50000</v>
      </c>
      <c r="Q1045" t="str">
        <f>VLOOKUP(B1045,Code!$A$2:$B$3,2,0)</f>
        <v>maennlich</v>
      </c>
    </row>
    <row r="1046" spans="1:17" x14ac:dyDescent="0.25">
      <c r="A1046">
        <v>1006</v>
      </c>
      <c r="B1046">
        <v>1</v>
      </c>
      <c r="C1046" s="1">
        <v>26663</v>
      </c>
      <c r="D1046">
        <v>1</v>
      </c>
      <c r="E1046">
        <v>4</v>
      </c>
      <c r="F1046">
        <v>5</v>
      </c>
      <c r="G1046" t="s">
        <v>13</v>
      </c>
      <c r="H1046">
        <v>42</v>
      </c>
      <c r="I1046">
        <v>21876</v>
      </c>
      <c r="J1046">
        <v>51497</v>
      </c>
      <c r="K1046" s="3">
        <f>I1046*Code!$F$1</f>
        <v>23626.080000000002</v>
      </c>
      <c r="L1046" s="2">
        <f t="shared" si="49"/>
        <v>10.851190476190476</v>
      </c>
      <c r="M1046">
        <f t="shared" ca="1" si="48"/>
        <v>43</v>
      </c>
      <c r="N1046" t="str">
        <f t="shared" si="50"/>
        <v>IN</v>
      </c>
      <c r="O1046" t="str">
        <f>VLOOKUP(E1046,Code!$A$8:$B$11,2,FALSE)</f>
        <v>Lehrabschluss</v>
      </c>
      <c r="P1046" t="str">
        <f>VLOOKUP(I1046,Code!$A$29:$B$33,2,TRUE)</f>
        <v>weniger als 50000</v>
      </c>
      <c r="Q1046" t="str">
        <f>VLOOKUP(B1046,Code!$A$2:$B$3,2,0)</f>
        <v>maennlich</v>
      </c>
    </row>
    <row r="1047" spans="1:17" x14ac:dyDescent="0.25">
      <c r="A1047">
        <v>335</v>
      </c>
      <c r="B1047">
        <v>1</v>
      </c>
      <c r="C1047" s="1">
        <v>27500</v>
      </c>
      <c r="D1047">
        <v>1</v>
      </c>
      <c r="E1047">
        <v>4</v>
      </c>
      <c r="F1047">
        <v>4</v>
      </c>
      <c r="G1047" t="s">
        <v>15</v>
      </c>
      <c r="H1047">
        <v>38</v>
      </c>
      <c r="I1047">
        <v>21840</v>
      </c>
      <c r="J1047">
        <v>40500</v>
      </c>
      <c r="K1047" s="3">
        <f>I1047*Code!$F$1</f>
        <v>23587.200000000001</v>
      </c>
      <c r="L1047" s="2">
        <f t="shared" si="49"/>
        <v>11.973684210526315</v>
      </c>
      <c r="M1047">
        <f t="shared" ca="1" si="48"/>
        <v>40</v>
      </c>
      <c r="N1047" t="str">
        <f t="shared" si="50"/>
        <v>FI</v>
      </c>
      <c r="O1047" t="str">
        <f>VLOOKUP(E1047,Code!$A$8:$B$11,2,FALSE)</f>
        <v>Lehrabschluss</v>
      </c>
      <c r="P1047" t="str">
        <f>VLOOKUP(I1047,Code!$A$29:$B$33,2,TRUE)</f>
        <v>weniger als 50000</v>
      </c>
      <c r="Q1047" t="str">
        <f>VLOOKUP(B1047,Code!$A$2:$B$3,2,0)</f>
        <v>maennlich</v>
      </c>
    </row>
    <row r="1048" spans="1:17" x14ac:dyDescent="0.25">
      <c r="A1048">
        <v>918</v>
      </c>
      <c r="B1048">
        <v>2</v>
      </c>
      <c r="C1048" s="1">
        <v>27685</v>
      </c>
      <c r="D1048">
        <v>1</v>
      </c>
      <c r="E1048">
        <v>2</v>
      </c>
      <c r="F1048">
        <v>5</v>
      </c>
      <c r="G1048" t="s">
        <v>13</v>
      </c>
      <c r="H1048">
        <v>39</v>
      </c>
      <c r="I1048">
        <v>21760</v>
      </c>
      <c r="J1048">
        <v>2035</v>
      </c>
      <c r="K1048" s="3">
        <f>I1048*Code!$F$1</f>
        <v>23500.800000000003</v>
      </c>
      <c r="L1048" s="2">
        <f t="shared" si="49"/>
        <v>11.623931623931623</v>
      </c>
      <c r="M1048">
        <f t="shared" ca="1" si="48"/>
        <v>40</v>
      </c>
      <c r="N1048" t="str">
        <f t="shared" si="50"/>
        <v>IN</v>
      </c>
      <c r="O1048" t="str">
        <f>VLOOKUP(E1048,Code!$A$8:$B$11,2,FALSE)</f>
        <v>Fachhochschulabschluss</v>
      </c>
      <c r="P1048" t="str">
        <f>VLOOKUP(I1048,Code!$A$29:$B$33,2,TRUE)</f>
        <v>weniger als 50000</v>
      </c>
      <c r="Q1048" t="str">
        <f>VLOOKUP(B1048,Code!$A$2:$B$3,2,0)</f>
        <v>weiblich</v>
      </c>
    </row>
    <row r="1049" spans="1:17" x14ac:dyDescent="0.25">
      <c r="A1049">
        <v>139</v>
      </c>
      <c r="B1049">
        <v>1</v>
      </c>
      <c r="C1049" s="1">
        <v>30602</v>
      </c>
      <c r="D1049">
        <v>1</v>
      </c>
      <c r="E1049">
        <v>4</v>
      </c>
      <c r="F1049">
        <v>5</v>
      </c>
      <c r="G1049" t="s">
        <v>13</v>
      </c>
      <c r="H1049">
        <v>38</v>
      </c>
      <c r="I1049">
        <v>21696</v>
      </c>
      <c r="J1049">
        <v>0</v>
      </c>
      <c r="K1049" s="3">
        <f>I1049*Code!$F$1</f>
        <v>23431.68</v>
      </c>
      <c r="L1049" s="2">
        <f t="shared" si="49"/>
        <v>11.894736842105264</v>
      </c>
      <c r="M1049">
        <f t="shared" ca="1" si="48"/>
        <v>32</v>
      </c>
      <c r="N1049" t="str">
        <f t="shared" si="50"/>
        <v>IN</v>
      </c>
      <c r="O1049" t="str">
        <f>VLOOKUP(E1049,Code!$A$8:$B$11,2,FALSE)</f>
        <v>Lehrabschluss</v>
      </c>
      <c r="P1049" t="str">
        <f>VLOOKUP(I1049,Code!$A$29:$B$33,2,TRUE)</f>
        <v>weniger als 50000</v>
      </c>
      <c r="Q1049" t="str">
        <f>VLOOKUP(B1049,Code!$A$2:$B$3,2,0)</f>
        <v>maennlich</v>
      </c>
    </row>
    <row r="1050" spans="1:17" x14ac:dyDescent="0.25">
      <c r="A1050">
        <v>462</v>
      </c>
      <c r="B1050">
        <v>2</v>
      </c>
      <c r="C1050" s="1">
        <v>24293</v>
      </c>
      <c r="D1050">
        <v>1</v>
      </c>
      <c r="E1050">
        <v>1</v>
      </c>
      <c r="F1050">
        <v>4</v>
      </c>
      <c r="G1050" t="s">
        <v>20</v>
      </c>
      <c r="H1050">
        <v>40</v>
      </c>
      <c r="I1050">
        <v>21664</v>
      </c>
      <c r="J1050">
        <v>0</v>
      </c>
      <c r="K1050" s="3">
        <f>I1050*Code!$F$1</f>
        <v>23397.120000000003</v>
      </c>
      <c r="L1050" s="2">
        <f t="shared" si="49"/>
        <v>11.283333333333333</v>
      </c>
      <c r="M1050">
        <f t="shared" ca="1" si="48"/>
        <v>49</v>
      </c>
      <c r="N1050" t="str">
        <f t="shared" si="50"/>
        <v>IT</v>
      </c>
      <c r="O1050" t="str">
        <f>VLOOKUP(E1050,Code!$A$8:$B$11,2,FALSE)</f>
        <v>Hochschulabschluss</v>
      </c>
      <c r="P1050" t="str">
        <f>VLOOKUP(I1050,Code!$A$29:$B$33,2,TRUE)</f>
        <v>weniger als 50000</v>
      </c>
      <c r="Q1050" t="str">
        <f>VLOOKUP(B1050,Code!$A$2:$B$3,2,0)</f>
        <v>weiblich</v>
      </c>
    </row>
    <row r="1051" spans="1:17" x14ac:dyDescent="0.25">
      <c r="A1051">
        <v>773</v>
      </c>
      <c r="B1051">
        <v>2</v>
      </c>
      <c r="C1051" s="1">
        <v>27354</v>
      </c>
      <c r="D1051">
        <v>1</v>
      </c>
      <c r="E1051">
        <v>4</v>
      </c>
      <c r="F1051">
        <v>4</v>
      </c>
      <c r="G1051" t="s">
        <v>11</v>
      </c>
      <c r="H1051">
        <v>20</v>
      </c>
      <c r="I1051">
        <v>21640</v>
      </c>
      <c r="J1051">
        <v>33374</v>
      </c>
      <c r="K1051" s="3">
        <f>I1051*Code!$F$1</f>
        <v>23371.200000000001</v>
      </c>
      <c r="L1051" s="2">
        <f t="shared" si="49"/>
        <v>22.541666666666668</v>
      </c>
      <c r="M1051">
        <f t="shared" ca="1" si="48"/>
        <v>41</v>
      </c>
      <c r="N1051" t="str">
        <f t="shared" si="50"/>
        <v>IT</v>
      </c>
      <c r="O1051" t="str">
        <f>VLOOKUP(E1051,Code!$A$8:$B$11,2,FALSE)</f>
        <v>Lehrabschluss</v>
      </c>
      <c r="P1051" t="str">
        <f>VLOOKUP(I1051,Code!$A$29:$B$33,2,TRUE)</f>
        <v>weniger als 50000</v>
      </c>
      <c r="Q1051" t="str">
        <f>VLOOKUP(B1051,Code!$A$2:$B$3,2,0)</f>
        <v>weiblich</v>
      </c>
    </row>
    <row r="1052" spans="1:17" x14ac:dyDescent="0.25">
      <c r="A1052">
        <v>715</v>
      </c>
      <c r="B1052">
        <v>2</v>
      </c>
      <c r="C1052" s="1">
        <v>19772</v>
      </c>
      <c r="D1052">
        <v>1</v>
      </c>
      <c r="E1052">
        <v>4</v>
      </c>
      <c r="F1052">
        <v>2</v>
      </c>
      <c r="G1052" t="s">
        <v>15</v>
      </c>
      <c r="H1052">
        <v>45</v>
      </c>
      <c r="I1052">
        <v>21632</v>
      </c>
      <c r="J1052">
        <v>77911</v>
      </c>
      <c r="K1052" s="3">
        <f>I1052*Code!$F$1</f>
        <v>23362.560000000001</v>
      </c>
      <c r="L1052" s="2">
        <f t="shared" si="49"/>
        <v>10.014814814814814</v>
      </c>
      <c r="M1052">
        <f t="shared" ca="1" si="48"/>
        <v>62</v>
      </c>
      <c r="N1052" t="str">
        <f t="shared" si="50"/>
        <v>FI</v>
      </c>
      <c r="O1052" t="str">
        <f>VLOOKUP(E1052,Code!$A$8:$B$11,2,FALSE)</f>
        <v>Lehrabschluss</v>
      </c>
      <c r="P1052" t="str">
        <f>VLOOKUP(I1052,Code!$A$29:$B$33,2,TRUE)</f>
        <v>weniger als 50000</v>
      </c>
      <c r="Q1052" t="str">
        <f>VLOOKUP(B1052,Code!$A$2:$B$3,2,0)</f>
        <v>weiblich</v>
      </c>
    </row>
    <row r="1053" spans="1:17" x14ac:dyDescent="0.25">
      <c r="A1053">
        <v>609</v>
      </c>
      <c r="B1053">
        <v>1</v>
      </c>
      <c r="C1053" s="1">
        <v>23146</v>
      </c>
      <c r="D1053">
        <v>1</v>
      </c>
      <c r="E1053">
        <v>4</v>
      </c>
      <c r="F1053">
        <v>4</v>
      </c>
      <c r="G1053" t="s">
        <v>19</v>
      </c>
      <c r="H1053">
        <v>39</v>
      </c>
      <c r="I1053">
        <v>21604</v>
      </c>
      <c r="J1053">
        <v>2455</v>
      </c>
      <c r="K1053" s="3">
        <f>I1053*Code!$F$1</f>
        <v>23332.320000000003</v>
      </c>
      <c r="L1053" s="2">
        <f t="shared" si="49"/>
        <v>11.540598290598291</v>
      </c>
      <c r="M1053">
        <f t="shared" ca="1" si="48"/>
        <v>52</v>
      </c>
      <c r="N1053" t="str">
        <f t="shared" si="50"/>
        <v>FI</v>
      </c>
      <c r="O1053" t="str">
        <f>VLOOKUP(E1053,Code!$A$8:$B$11,2,FALSE)</f>
        <v>Lehrabschluss</v>
      </c>
      <c r="P1053" t="str">
        <f>VLOOKUP(I1053,Code!$A$29:$B$33,2,TRUE)</f>
        <v>weniger als 50000</v>
      </c>
      <c r="Q1053" t="str">
        <f>VLOOKUP(B1053,Code!$A$2:$B$3,2,0)</f>
        <v>maennlich</v>
      </c>
    </row>
    <row r="1054" spans="1:17" x14ac:dyDescent="0.25">
      <c r="A1054">
        <v>531</v>
      </c>
      <c r="B1054">
        <v>2</v>
      </c>
      <c r="C1054" s="1">
        <v>20763</v>
      </c>
      <c r="D1054">
        <v>1</v>
      </c>
      <c r="E1054">
        <v>4</v>
      </c>
      <c r="F1054">
        <v>4</v>
      </c>
      <c r="G1054" t="s">
        <v>20</v>
      </c>
      <c r="H1054">
        <v>38</v>
      </c>
      <c r="I1054">
        <v>21576</v>
      </c>
      <c r="J1054">
        <v>46485</v>
      </c>
      <c r="K1054" s="3">
        <f>I1054*Code!$F$1</f>
        <v>23302.080000000002</v>
      </c>
      <c r="L1054" s="2">
        <f t="shared" si="49"/>
        <v>11.828947368421053</v>
      </c>
      <c r="M1054">
        <f t="shared" ca="1" si="48"/>
        <v>59</v>
      </c>
      <c r="N1054" t="str">
        <f t="shared" si="50"/>
        <v>IT</v>
      </c>
      <c r="O1054" t="str">
        <f>VLOOKUP(E1054,Code!$A$8:$B$11,2,FALSE)</f>
        <v>Lehrabschluss</v>
      </c>
      <c r="P1054" t="str">
        <f>VLOOKUP(I1054,Code!$A$29:$B$33,2,TRUE)</f>
        <v>weniger als 50000</v>
      </c>
      <c r="Q1054" t="str">
        <f>VLOOKUP(B1054,Code!$A$2:$B$3,2,0)</f>
        <v>weiblich</v>
      </c>
    </row>
    <row r="1055" spans="1:17" x14ac:dyDescent="0.25">
      <c r="A1055">
        <v>293</v>
      </c>
      <c r="B1055">
        <v>2</v>
      </c>
      <c r="C1055" s="1">
        <v>28481</v>
      </c>
      <c r="D1055">
        <v>1</v>
      </c>
      <c r="E1055">
        <v>4</v>
      </c>
      <c r="F1055">
        <v>4</v>
      </c>
      <c r="G1055" t="s">
        <v>21</v>
      </c>
      <c r="H1055">
        <v>39</v>
      </c>
      <c r="I1055">
        <v>21512</v>
      </c>
      <c r="J1055">
        <v>4236</v>
      </c>
      <c r="K1055" s="3">
        <f>I1055*Code!$F$1</f>
        <v>23232.960000000003</v>
      </c>
      <c r="L1055" s="2">
        <f t="shared" si="49"/>
        <v>11.491452991452991</v>
      </c>
      <c r="M1055">
        <f t="shared" ca="1" si="48"/>
        <v>38</v>
      </c>
      <c r="N1055" t="str">
        <f t="shared" si="50"/>
        <v>CO</v>
      </c>
      <c r="O1055" t="str">
        <f>VLOOKUP(E1055,Code!$A$8:$B$11,2,FALSE)</f>
        <v>Lehrabschluss</v>
      </c>
      <c r="P1055" t="str">
        <f>VLOOKUP(I1055,Code!$A$29:$B$33,2,TRUE)</f>
        <v>weniger als 50000</v>
      </c>
      <c r="Q1055" t="str">
        <f>VLOOKUP(B1055,Code!$A$2:$B$3,2,0)</f>
        <v>weiblich</v>
      </c>
    </row>
    <row r="1056" spans="1:17" x14ac:dyDescent="0.25">
      <c r="A1056">
        <v>1109</v>
      </c>
      <c r="B1056">
        <v>2</v>
      </c>
      <c r="C1056" s="1">
        <v>20049</v>
      </c>
      <c r="D1056">
        <v>1</v>
      </c>
      <c r="E1056">
        <v>2</v>
      </c>
      <c r="F1056">
        <v>4</v>
      </c>
      <c r="G1056" t="s">
        <v>12</v>
      </c>
      <c r="H1056">
        <v>40</v>
      </c>
      <c r="I1056">
        <v>21480</v>
      </c>
      <c r="J1056">
        <v>28760</v>
      </c>
      <c r="K1056" s="3">
        <f>I1056*Code!$F$1</f>
        <v>23198.400000000001</v>
      </c>
      <c r="L1056" s="2">
        <f t="shared" si="49"/>
        <v>11.1875</v>
      </c>
      <c r="M1056">
        <f t="shared" ca="1" si="48"/>
        <v>61</v>
      </c>
      <c r="N1056" t="str">
        <f t="shared" si="50"/>
        <v>SO</v>
      </c>
      <c r="O1056" t="str">
        <f>VLOOKUP(E1056,Code!$A$8:$B$11,2,FALSE)</f>
        <v>Fachhochschulabschluss</v>
      </c>
      <c r="P1056" t="str">
        <f>VLOOKUP(I1056,Code!$A$29:$B$33,2,TRUE)</f>
        <v>weniger als 50000</v>
      </c>
      <c r="Q1056" t="str">
        <f>VLOOKUP(B1056,Code!$A$2:$B$3,2,0)</f>
        <v>weiblich</v>
      </c>
    </row>
    <row r="1057" spans="1:17" x14ac:dyDescent="0.25">
      <c r="A1057">
        <v>1280</v>
      </c>
      <c r="B1057">
        <v>2</v>
      </c>
      <c r="C1057" s="1">
        <v>27800</v>
      </c>
      <c r="D1057">
        <v>1</v>
      </c>
      <c r="E1057">
        <v>2</v>
      </c>
      <c r="F1057">
        <v>2</v>
      </c>
      <c r="G1057" t="s">
        <v>14</v>
      </c>
      <c r="H1057">
        <v>42</v>
      </c>
      <c r="I1057">
        <v>21340</v>
      </c>
      <c r="J1057">
        <v>7299</v>
      </c>
      <c r="K1057" s="3">
        <f>I1057*Code!$F$1</f>
        <v>23047.200000000001</v>
      </c>
      <c r="L1057" s="2">
        <f t="shared" si="49"/>
        <v>10.58531746031746</v>
      </c>
      <c r="M1057">
        <f t="shared" ca="1" si="48"/>
        <v>40</v>
      </c>
      <c r="N1057" t="str">
        <f t="shared" si="50"/>
        <v>CO</v>
      </c>
      <c r="O1057" t="str">
        <f>VLOOKUP(E1057,Code!$A$8:$B$11,2,FALSE)</f>
        <v>Fachhochschulabschluss</v>
      </c>
      <c r="P1057" t="str">
        <f>VLOOKUP(I1057,Code!$A$29:$B$33,2,TRUE)</f>
        <v>weniger als 50000</v>
      </c>
      <c r="Q1057" t="str">
        <f>VLOOKUP(B1057,Code!$A$2:$B$3,2,0)</f>
        <v>weiblich</v>
      </c>
    </row>
    <row r="1058" spans="1:17" x14ac:dyDescent="0.25">
      <c r="A1058">
        <v>193</v>
      </c>
      <c r="B1058">
        <v>1</v>
      </c>
      <c r="C1058" s="1">
        <v>32747</v>
      </c>
      <c r="D1058">
        <v>1</v>
      </c>
      <c r="E1058">
        <v>4</v>
      </c>
      <c r="F1058">
        <v>4</v>
      </c>
      <c r="G1058" t="s">
        <v>12</v>
      </c>
      <c r="H1058">
        <v>39</v>
      </c>
      <c r="I1058">
        <v>21328</v>
      </c>
      <c r="J1058">
        <v>500</v>
      </c>
      <c r="K1058" s="3">
        <f>I1058*Code!$F$1</f>
        <v>23034.240000000002</v>
      </c>
      <c r="L1058" s="2">
        <f t="shared" si="49"/>
        <v>11.393162393162394</v>
      </c>
      <c r="M1058">
        <f t="shared" ca="1" si="48"/>
        <v>26</v>
      </c>
      <c r="N1058" t="str">
        <f t="shared" si="50"/>
        <v>SO</v>
      </c>
      <c r="O1058" t="str">
        <f>VLOOKUP(E1058,Code!$A$8:$B$11,2,FALSE)</f>
        <v>Lehrabschluss</v>
      </c>
      <c r="P1058" t="str">
        <f>VLOOKUP(I1058,Code!$A$29:$B$33,2,TRUE)</f>
        <v>weniger als 50000</v>
      </c>
      <c r="Q1058" t="str">
        <f>VLOOKUP(B1058,Code!$A$2:$B$3,2,0)</f>
        <v>maennlich</v>
      </c>
    </row>
    <row r="1059" spans="1:17" x14ac:dyDescent="0.25">
      <c r="A1059">
        <v>1119</v>
      </c>
      <c r="B1059">
        <v>1</v>
      </c>
      <c r="C1059" s="1">
        <v>20938</v>
      </c>
      <c r="D1059">
        <v>1</v>
      </c>
      <c r="E1059">
        <v>2</v>
      </c>
      <c r="F1059">
        <v>1</v>
      </c>
      <c r="G1059" t="s">
        <v>17</v>
      </c>
      <c r="H1059">
        <v>45</v>
      </c>
      <c r="I1059">
        <v>21324</v>
      </c>
      <c r="J1059">
        <v>142486</v>
      </c>
      <c r="K1059" s="3">
        <f>I1059*Code!$F$1</f>
        <v>23029.920000000002</v>
      </c>
      <c r="L1059" s="2">
        <f t="shared" si="49"/>
        <v>9.8722222222222218</v>
      </c>
      <c r="M1059">
        <f t="shared" ca="1" si="48"/>
        <v>58</v>
      </c>
      <c r="N1059" t="str">
        <f t="shared" si="50"/>
        <v>LW</v>
      </c>
      <c r="O1059" t="str">
        <f>VLOOKUP(E1059,Code!$A$8:$B$11,2,FALSE)</f>
        <v>Fachhochschulabschluss</v>
      </c>
      <c r="P1059" t="str">
        <f>VLOOKUP(I1059,Code!$A$29:$B$33,2,TRUE)</f>
        <v>weniger als 50000</v>
      </c>
      <c r="Q1059" t="str">
        <f>VLOOKUP(B1059,Code!$A$2:$B$3,2,0)</f>
        <v>maennlich</v>
      </c>
    </row>
    <row r="1060" spans="1:17" x14ac:dyDescent="0.25">
      <c r="A1060">
        <v>874</v>
      </c>
      <c r="B1060">
        <v>2</v>
      </c>
      <c r="C1060" s="1">
        <v>33659</v>
      </c>
      <c r="D1060">
        <v>1</v>
      </c>
      <c r="E1060">
        <v>4</v>
      </c>
      <c r="F1060">
        <v>4</v>
      </c>
      <c r="G1060" t="s">
        <v>11</v>
      </c>
      <c r="H1060">
        <v>38</v>
      </c>
      <c r="I1060">
        <v>21244</v>
      </c>
      <c r="J1060">
        <v>7008</v>
      </c>
      <c r="K1060" s="3">
        <f>I1060*Code!$F$1</f>
        <v>22943.52</v>
      </c>
      <c r="L1060" s="2">
        <f t="shared" si="49"/>
        <v>11.646929824561404</v>
      </c>
      <c r="M1060">
        <f t="shared" ca="1" si="48"/>
        <v>24</v>
      </c>
      <c r="N1060" t="str">
        <f t="shared" si="50"/>
        <v>IT</v>
      </c>
      <c r="O1060" t="str">
        <f>VLOOKUP(E1060,Code!$A$8:$B$11,2,FALSE)</f>
        <v>Lehrabschluss</v>
      </c>
      <c r="P1060" t="str">
        <f>VLOOKUP(I1060,Code!$A$29:$B$33,2,TRUE)</f>
        <v>weniger als 50000</v>
      </c>
      <c r="Q1060" t="str">
        <f>VLOOKUP(B1060,Code!$A$2:$B$3,2,0)</f>
        <v>weiblich</v>
      </c>
    </row>
    <row r="1061" spans="1:17" x14ac:dyDescent="0.25">
      <c r="A1061">
        <v>208</v>
      </c>
      <c r="B1061">
        <v>2</v>
      </c>
      <c r="C1061" s="1">
        <v>27265</v>
      </c>
      <c r="D1061">
        <v>1</v>
      </c>
      <c r="E1061">
        <v>4</v>
      </c>
      <c r="F1061">
        <v>4</v>
      </c>
      <c r="G1061" t="s">
        <v>19</v>
      </c>
      <c r="H1061">
        <v>32</v>
      </c>
      <c r="I1061">
        <v>21224</v>
      </c>
      <c r="J1061">
        <v>182</v>
      </c>
      <c r="K1061" s="3">
        <f>I1061*Code!$F$1</f>
        <v>22921.920000000002</v>
      </c>
      <c r="L1061" s="2">
        <f t="shared" si="49"/>
        <v>13.817708333333334</v>
      </c>
      <c r="M1061">
        <f t="shared" ca="1" si="48"/>
        <v>41</v>
      </c>
      <c r="N1061" t="str">
        <f t="shared" si="50"/>
        <v>FI</v>
      </c>
      <c r="O1061" t="str">
        <f>VLOOKUP(E1061,Code!$A$8:$B$11,2,FALSE)</f>
        <v>Lehrabschluss</v>
      </c>
      <c r="P1061" t="str">
        <f>VLOOKUP(I1061,Code!$A$29:$B$33,2,TRUE)</f>
        <v>weniger als 50000</v>
      </c>
      <c r="Q1061" t="str">
        <f>VLOOKUP(B1061,Code!$A$2:$B$3,2,0)</f>
        <v>weiblich</v>
      </c>
    </row>
    <row r="1062" spans="1:17" x14ac:dyDescent="0.25">
      <c r="A1062">
        <v>196</v>
      </c>
      <c r="B1062">
        <v>2</v>
      </c>
      <c r="C1062" s="1">
        <v>33491</v>
      </c>
      <c r="D1062">
        <v>1</v>
      </c>
      <c r="E1062">
        <v>4</v>
      </c>
      <c r="F1062">
        <v>4</v>
      </c>
      <c r="G1062" t="s">
        <v>19</v>
      </c>
      <c r="H1062">
        <v>45</v>
      </c>
      <c r="I1062">
        <v>21212</v>
      </c>
      <c r="J1062">
        <v>41200</v>
      </c>
      <c r="K1062" s="3">
        <f>I1062*Code!$F$1</f>
        <v>22908.960000000003</v>
      </c>
      <c r="L1062" s="2">
        <f t="shared" si="49"/>
        <v>9.8203703703703695</v>
      </c>
      <c r="M1062">
        <f t="shared" ca="1" si="48"/>
        <v>24</v>
      </c>
      <c r="N1062" t="str">
        <f t="shared" si="50"/>
        <v>FI</v>
      </c>
      <c r="O1062" t="str">
        <f>VLOOKUP(E1062,Code!$A$8:$B$11,2,FALSE)</f>
        <v>Lehrabschluss</v>
      </c>
      <c r="P1062" t="str">
        <f>VLOOKUP(I1062,Code!$A$29:$B$33,2,TRUE)</f>
        <v>weniger als 50000</v>
      </c>
      <c r="Q1062" t="str">
        <f>VLOOKUP(B1062,Code!$A$2:$B$3,2,0)</f>
        <v>weiblich</v>
      </c>
    </row>
    <row r="1063" spans="1:17" x14ac:dyDescent="0.25">
      <c r="A1063">
        <v>17</v>
      </c>
      <c r="B1063">
        <v>1</v>
      </c>
      <c r="C1063" s="1">
        <v>28050</v>
      </c>
      <c r="D1063">
        <v>1</v>
      </c>
      <c r="E1063">
        <v>1</v>
      </c>
      <c r="F1063">
        <v>1</v>
      </c>
      <c r="G1063" t="s">
        <v>17</v>
      </c>
      <c r="H1063">
        <v>70</v>
      </c>
      <c r="I1063">
        <v>21188</v>
      </c>
      <c r="J1063">
        <v>77284</v>
      </c>
      <c r="K1063" s="3">
        <f>I1063*Code!$F$1</f>
        <v>22883.040000000001</v>
      </c>
      <c r="L1063" s="2">
        <f t="shared" si="49"/>
        <v>6.3059523809523812</v>
      </c>
      <c r="M1063">
        <f t="shared" ca="1" si="48"/>
        <v>39</v>
      </c>
      <c r="N1063" t="str">
        <f t="shared" si="50"/>
        <v>LW</v>
      </c>
      <c r="O1063" t="str">
        <f>VLOOKUP(E1063,Code!$A$8:$B$11,2,FALSE)</f>
        <v>Hochschulabschluss</v>
      </c>
      <c r="P1063" t="str">
        <f>VLOOKUP(I1063,Code!$A$29:$B$33,2,TRUE)</f>
        <v>weniger als 50000</v>
      </c>
      <c r="Q1063" t="str">
        <f>VLOOKUP(B1063,Code!$A$2:$B$3,2,0)</f>
        <v>maennlich</v>
      </c>
    </row>
    <row r="1064" spans="1:17" x14ac:dyDescent="0.25">
      <c r="A1064">
        <v>323</v>
      </c>
      <c r="B1064">
        <v>2</v>
      </c>
      <c r="C1064" s="1">
        <v>26764</v>
      </c>
      <c r="D1064">
        <v>1</v>
      </c>
      <c r="E1064">
        <v>4</v>
      </c>
      <c r="F1064">
        <v>4</v>
      </c>
      <c r="G1064" t="s">
        <v>9</v>
      </c>
      <c r="H1064">
        <v>19</v>
      </c>
      <c r="I1064">
        <v>21116</v>
      </c>
      <c r="J1064">
        <v>22410</v>
      </c>
      <c r="K1064" s="3">
        <f>I1064*Code!$F$1</f>
        <v>22805.280000000002</v>
      </c>
      <c r="L1064" s="2">
        <f t="shared" si="49"/>
        <v>23.153508771929825</v>
      </c>
      <c r="M1064">
        <f t="shared" ca="1" si="48"/>
        <v>42</v>
      </c>
      <c r="N1064" t="str">
        <f t="shared" si="50"/>
        <v>SO</v>
      </c>
      <c r="O1064" t="str">
        <f>VLOOKUP(E1064,Code!$A$8:$B$11,2,FALSE)</f>
        <v>Lehrabschluss</v>
      </c>
      <c r="P1064" t="str">
        <f>VLOOKUP(I1064,Code!$A$29:$B$33,2,TRUE)</f>
        <v>weniger als 50000</v>
      </c>
      <c r="Q1064" t="str">
        <f>VLOOKUP(B1064,Code!$A$2:$B$3,2,0)</f>
        <v>weiblich</v>
      </c>
    </row>
    <row r="1065" spans="1:17" x14ac:dyDescent="0.25">
      <c r="A1065">
        <v>546</v>
      </c>
      <c r="B1065">
        <v>1</v>
      </c>
      <c r="C1065" s="1">
        <v>31882</v>
      </c>
      <c r="D1065">
        <v>1</v>
      </c>
      <c r="E1065">
        <v>3</v>
      </c>
      <c r="F1065">
        <v>5</v>
      </c>
      <c r="G1065" t="s">
        <v>16</v>
      </c>
      <c r="H1065">
        <v>20</v>
      </c>
      <c r="I1065">
        <v>21116</v>
      </c>
      <c r="J1065">
        <v>0</v>
      </c>
      <c r="K1065" s="3">
        <f>I1065*Code!$F$1</f>
        <v>22805.280000000002</v>
      </c>
      <c r="L1065" s="2">
        <f t="shared" si="49"/>
        <v>21.995833333333334</v>
      </c>
      <c r="M1065">
        <f t="shared" ca="1" si="48"/>
        <v>28</v>
      </c>
      <c r="N1065" t="str">
        <f t="shared" si="50"/>
        <v>IN</v>
      </c>
      <c r="O1065" t="str">
        <f>VLOOKUP(E1065,Code!$A$8:$B$11,2,FALSE)</f>
        <v>Meister</v>
      </c>
      <c r="P1065" t="str">
        <f>VLOOKUP(I1065,Code!$A$29:$B$33,2,TRUE)</f>
        <v>weniger als 50000</v>
      </c>
      <c r="Q1065" t="str">
        <f>VLOOKUP(B1065,Code!$A$2:$B$3,2,0)</f>
        <v>maennlich</v>
      </c>
    </row>
    <row r="1066" spans="1:17" x14ac:dyDescent="0.25">
      <c r="A1066">
        <v>648</v>
      </c>
      <c r="B1066">
        <v>1</v>
      </c>
      <c r="C1066" s="1">
        <v>23489</v>
      </c>
      <c r="D1066">
        <v>1</v>
      </c>
      <c r="E1066">
        <v>4</v>
      </c>
      <c r="F1066">
        <v>4</v>
      </c>
      <c r="G1066" t="s">
        <v>12</v>
      </c>
      <c r="H1066">
        <v>35</v>
      </c>
      <c r="I1066">
        <v>21104</v>
      </c>
      <c r="J1066">
        <v>0</v>
      </c>
      <c r="K1066" s="3">
        <f>I1066*Code!$F$1</f>
        <v>22792.32</v>
      </c>
      <c r="L1066" s="2">
        <f t="shared" si="49"/>
        <v>12.561904761904762</v>
      </c>
      <c r="M1066">
        <f t="shared" ca="1" si="48"/>
        <v>51</v>
      </c>
      <c r="N1066" t="str">
        <f t="shared" si="50"/>
        <v>SO</v>
      </c>
      <c r="O1066" t="str">
        <f>VLOOKUP(E1066,Code!$A$8:$B$11,2,FALSE)</f>
        <v>Lehrabschluss</v>
      </c>
      <c r="P1066" t="str">
        <f>VLOOKUP(I1066,Code!$A$29:$B$33,2,TRUE)</f>
        <v>weniger als 50000</v>
      </c>
      <c r="Q1066" t="str">
        <f>VLOOKUP(B1066,Code!$A$2:$B$3,2,0)</f>
        <v>maennlich</v>
      </c>
    </row>
    <row r="1067" spans="1:17" x14ac:dyDescent="0.25">
      <c r="A1067">
        <v>1247</v>
      </c>
      <c r="B1067">
        <v>2</v>
      </c>
      <c r="C1067" s="1">
        <v>26048</v>
      </c>
      <c r="D1067">
        <v>1</v>
      </c>
      <c r="E1067">
        <v>2</v>
      </c>
      <c r="F1067">
        <v>4</v>
      </c>
      <c r="G1067" t="s">
        <v>19</v>
      </c>
      <c r="H1067">
        <v>22</v>
      </c>
      <c r="I1067">
        <v>21084</v>
      </c>
      <c r="J1067">
        <v>2055</v>
      </c>
      <c r="K1067" s="3">
        <f>I1067*Code!$F$1</f>
        <v>22770.720000000001</v>
      </c>
      <c r="L1067" s="2">
        <f t="shared" si="49"/>
        <v>19.96590909090909</v>
      </c>
      <c r="M1067">
        <f t="shared" ca="1" si="48"/>
        <v>44</v>
      </c>
      <c r="N1067" t="str">
        <f t="shared" si="50"/>
        <v>FI</v>
      </c>
      <c r="O1067" t="str">
        <f>VLOOKUP(E1067,Code!$A$8:$B$11,2,FALSE)</f>
        <v>Fachhochschulabschluss</v>
      </c>
      <c r="P1067" t="str">
        <f>VLOOKUP(I1067,Code!$A$29:$B$33,2,TRUE)</f>
        <v>weniger als 50000</v>
      </c>
      <c r="Q1067" t="str">
        <f>VLOOKUP(B1067,Code!$A$2:$B$3,2,0)</f>
        <v>weiblich</v>
      </c>
    </row>
    <row r="1068" spans="1:17" x14ac:dyDescent="0.25">
      <c r="A1068">
        <v>739</v>
      </c>
      <c r="B1068">
        <v>1</v>
      </c>
      <c r="C1068" s="1">
        <v>31624</v>
      </c>
      <c r="D1068">
        <v>1</v>
      </c>
      <c r="E1068">
        <v>1</v>
      </c>
      <c r="F1068">
        <v>4</v>
      </c>
      <c r="G1068" t="s">
        <v>9</v>
      </c>
      <c r="H1068">
        <v>39</v>
      </c>
      <c r="I1068">
        <v>21064</v>
      </c>
      <c r="J1068">
        <v>2557</v>
      </c>
      <c r="K1068" s="3">
        <f>I1068*Code!$F$1</f>
        <v>22749.120000000003</v>
      </c>
      <c r="L1068" s="2">
        <f t="shared" si="49"/>
        <v>11.252136752136753</v>
      </c>
      <c r="M1068">
        <f t="shared" ca="1" si="48"/>
        <v>29</v>
      </c>
      <c r="N1068" t="str">
        <f t="shared" si="50"/>
        <v>SO</v>
      </c>
      <c r="O1068" t="str">
        <f>VLOOKUP(E1068,Code!$A$8:$B$11,2,FALSE)</f>
        <v>Hochschulabschluss</v>
      </c>
      <c r="P1068" t="str">
        <f>VLOOKUP(I1068,Code!$A$29:$B$33,2,TRUE)</f>
        <v>weniger als 50000</v>
      </c>
      <c r="Q1068" t="str">
        <f>VLOOKUP(B1068,Code!$A$2:$B$3,2,0)</f>
        <v>maennlich</v>
      </c>
    </row>
    <row r="1069" spans="1:17" x14ac:dyDescent="0.25">
      <c r="A1069">
        <v>1098</v>
      </c>
      <c r="B1069">
        <v>2</v>
      </c>
      <c r="C1069" s="1">
        <v>24535</v>
      </c>
      <c r="D1069">
        <v>1</v>
      </c>
      <c r="E1069">
        <v>1</v>
      </c>
      <c r="F1069">
        <v>4</v>
      </c>
      <c r="G1069" t="s">
        <v>14</v>
      </c>
      <c r="H1069">
        <v>28</v>
      </c>
      <c r="I1069">
        <v>21024</v>
      </c>
      <c r="J1069">
        <v>75238</v>
      </c>
      <c r="K1069" s="3">
        <f>I1069*Code!$F$1</f>
        <v>22705.920000000002</v>
      </c>
      <c r="L1069" s="2">
        <f t="shared" si="49"/>
        <v>15.642857142857142</v>
      </c>
      <c r="M1069">
        <f t="shared" ca="1" si="48"/>
        <v>49</v>
      </c>
      <c r="N1069" t="str">
        <f t="shared" si="50"/>
        <v>CO</v>
      </c>
      <c r="O1069" t="str">
        <f>VLOOKUP(E1069,Code!$A$8:$B$11,2,FALSE)</f>
        <v>Hochschulabschluss</v>
      </c>
      <c r="P1069" t="str">
        <f>VLOOKUP(I1069,Code!$A$29:$B$33,2,TRUE)</f>
        <v>weniger als 50000</v>
      </c>
      <c r="Q1069" t="str">
        <f>VLOOKUP(B1069,Code!$A$2:$B$3,2,0)</f>
        <v>weiblich</v>
      </c>
    </row>
    <row r="1070" spans="1:17" x14ac:dyDescent="0.25">
      <c r="A1070">
        <v>754</v>
      </c>
      <c r="B1070">
        <v>2</v>
      </c>
      <c r="C1070" s="1">
        <v>30665</v>
      </c>
      <c r="D1070">
        <v>1</v>
      </c>
      <c r="E1070">
        <v>3</v>
      </c>
      <c r="F1070">
        <v>4</v>
      </c>
      <c r="G1070" t="s">
        <v>21</v>
      </c>
      <c r="H1070">
        <v>19</v>
      </c>
      <c r="I1070">
        <v>20960</v>
      </c>
      <c r="J1070">
        <v>2405</v>
      </c>
      <c r="K1070" s="3">
        <f>I1070*Code!$F$1</f>
        <v>22636.800000000003</v>
      </c>
      <c r="L1070" s="2">
        <f t="shared" si="49"/>
        <v>22.982456140350877</v>
      </c>
      <c r="M1070">
        <f t="shared" ca="1" si="48"/>
        <v>32</v>
      </c>
      <c r="N1070" t="str">
        <f t="shared" si="50"/>
        <v>CO</v>
      </c>
      <c r="O1070" t="str">
        <f>VLOOKUP(E1070,Code!$A$8:$B$11,2,FALSE)</f>
        <v>Meister</v>
      </c>
      <c r="P1070" t="str">
        <f>VLOOKUP(I1070,Code!$A$29:$B$33,2,TRUE)</f>
        <v>weniger als 50000</v>
      </c>
      <c r="Q1070" t="str">
        <f>VLOOKUP(B1070,Code!$A$2:$B$3,2,0)</f>
        <v>weiblich</v>
      </c>
    </row>
    <row r="1071" spans="1:17" x14ac:dyDescent="0.25">
      <c r="A1071">
        <v>1184</v>
      </c>
      <c r="B1071">
        <v>1</v>
      </c>
      <c r="C1071" s="1">
        <v>21900</v>
      </c>
      <c r="D1071">
        <v>1</v>
      </c>
      <c r="E1071">
        <v>4</v>
      </c>
      <c r="F1071">
        <v>5</v>
      </c>
      <c r="G1071" t="s">
        <v>13</v>
      </c>
      <c r="H1071">
        <v>39</v>
      </c>
      <c r="I1071">
        <v>20876</v>
      </c>
      <c r="J1071">
        <v>4115</v>
      </c>
      <c r="K1071" s="3">
        <f>I1071*Code!$F$1</f>
        <v>22546.080000000002</v>
      </c>
      <c r="L1071" s="2">
        <f t="shared" si="49"/>
        <v>11.151709401709402</v>
      </c>
      <c r="M1071">
        <f t="shared" ca="1" si="48"/>
        <v>56</v>
      </c>
      <c r="N1071" t="str">
        <f t="shared" si="50"/>
        <v>IN</v>
      </c>
      <c r="O1071" t="str">
        <f>VLOOKUP(E1071,Code!$A$8:$B$11,2,FALSE)</f>
        <v>Lehrabschluss</v>
      </c>
      <c r="P1071" t="str">
        <f>VLOOKUP(I1071,Code!$A$29:$B$33,2,TRUE)</f>
        <v>weniger als 50000</v>
      </c>
      <c r="Q1071" t="str">
        <f>VLOOKUP(B1071,Code!$A$2:$B$3,2,0)</f>
        <v>maennlich</v>
      </c>
    </row>
    <row r="1072" spans="1:17" x14ac:dyDescent="0.25">
      <c r="A1072">
        <v>726</v>
      </c>
      <c r="B1072">
        <v>2</v>
      </c>
      <c r="C1072" s="1">
        <v>25173</v>
      </c>
      <c r="D1072">
        <v>1</v>
      </c>
      <c r="E1072">
        <v>4</v>
      </c>
      <c r="F1072">
        <v>4</v>
      </c>
      <c r="G1072" t="s">
        <v>14</v>
      </c>
      <c r="H1072">
        <v>39</v>
      </c>
      <c r="I1072">
        <v>20840</v>
      </c>
      <c r="J1072">
        <v>778</v>
      </c>
      <c r="K1072" s="3">
        <f>I1072*Code!$F$1</f>
        <v>22507.200000000001</v>
      </c>
      <c r="L1072" s="2">
        <f t="shared" si="49"/>
        <v>11.132478632478632</v>
      </c>
      <c r="M1072">
        <f t="shared" ca="1" si="48"/>
        <v>47</v>
      </c>
      <c r="N1072" t="str">
        <f t="shared" si="50"/>
        <v>CO</v>
      </c>
      <c r="O1072" t="str">
        <f>VLOOKUP(E1072,Code!$A$8:$B$11,2,FALSE)</f>
        <v>Lehrabschluss</v>
      </c>
      <c r="P1072" t="str">
        <f>VLOOKUP(I1072,Code!$A$29:$B$33,2,TRUE)</f>
        <v>weniger als 50000</v>
      </c>
      <c r="Q1072" t="str">
        <f>VLOOKUP(B1072,Code!$A$2:$B$3,2,0)</f>
        <v>weiblich</v>
      </c>
    </row>
    <row r="1073" spans="1:17" x14ac:dyDescent="0.25">
      <c r="A1073">
        <v>689</v>
      </c>
      <c r="B1073">
        <v>1</v>
      </c>
      <c r="C1073" s="1">
        <v>19395</v>
      </c>
      <c r="D1073">
        <v>1</v>
      </c>
      <c r="E1073">
        <v>3</v>
      </c>
      <c r="F1073">
        <v>2</v>
      </c>
      <c r="G1073" t="s">
        <v>14</v>
      </c>
      <c r="H1073">
        <v>60</v>
      </c>
      <c r="I1073">
        <v>20808</v>
      </c>
      <c r="J1073">
        <v>1709</v>
      </c>
      <c r="K1073" s="3">
        <f>I1073*Code!$F$1</f>
        <v>22472.640000000003</v>
      </c>
      <c r="L1073" s="2">
        <f t="shared" si="49"/>
        <v>7.2249999999999996</v>
      </c>
      <c r="M1073">
        <f t="shared" ca="1" si="48"/>
        <v>63</v>
      </c>
      <c r="N1073" t="str">
        <f t="shared" si="50"/>
        <v>CO</v>
      </c>
      <c r="O1073" t="str">
        <f>VLOOKUP(E1073,Code!$A$8:$B$11,2,FALSE)</f>
        <v>Meister</v>
      </c>
      <c r="P1073" t="str">
        <f>VLOOKUP(I1073,Code!$A$29:$B$33,2,TRUE)</f>
        <v>weniger als 50000</v>
      </c>
      <c r="Q1073" t="str">
        <f>VLOOKUP(B1073,Code!$A$2:$B$3,2,0)</f>
        <v>maennlich</v>
      </c>
    </row>
    <row r="1074" spans="1:17" x14ac:dyDescent="0.25">
      <c r="A1074">
        <v>1092</v>
      </c>
      <c r="B1074">
        <v>2</v>
      </c>
      <c r="C1074" s="1">
        <v>28701</v>
      </c>
      <c r="D1074">
        <v>1</v>
      </c>
      <c r="E1074">
        <v>2</v>
      </c>
      <c r="F1074">
        <v>4</v>
      </c>
      <c r="G1074" t="s">
        <v>19</v>
      </c>
      <c r="H1074">
        <v>40</v>
      </c>
      <c r="I1074">
        <v>20764</v>
      </c>
      <c r="J1074">
        <v>2589</v>
      </c>
      <c r="K1074" s="3">
        <f>I1074*Code!$F$1</f>
        <v>22425.120000000003</v>
      </c>
      <c r="L1074" s="2">
        <f t="shared" si="49"/>
        <v>10.814583333333333</v>
      </c>
      <c r="M1074">
        <f t="shared" ca="1" si="48"/>
        <v>37</v>
      </c>
      <c r="N1074" t="str">
        <f t="shared" si="50"/>
        <v>FI</v>
      </c>
      <c r="O1074" t="str">
        <f>VLOOKUP(E1074,Code!$A$8:$B$11,2,FALSE)</f>
        <v>Fachhochschulabschluss</v>
      </c>
      <c r="P1074" t="str">
        <f>VLOOKUP(I1074,Code!$A$29:$B$33,2,TRUE)</f>
        <v>weniger als 50000</v>
      </c>
      <c r="Q1074" t="str">
        <f>VLOOKUP(B1074,Code!$A$2:$B$3,2,0)</f>
        <v>weiblich</v>
      </c>
    </row>
    <row r="1075" spans="1:17" x14ac:dyDescent="0.25">
      <c r="A1075">
        <v>1252</v>
      </c>
      <c r="B1075">
        <v>1</v>
      </c>
      <c r="C1075" s="1">
        <v>33199</v>
      </c>
      <c r="D1075">
        <v>1</v>
      </c>
      <c r="E1075">
        <v>4</v>
      </c>
      <c r="F1075">
        <v>4</v>
      </c>
      <c r="G1075" t="s">
        <v>11</v>
      </c>
      <c r="H1075">
        <v>40</v>
      </c>
      <c r="I1075">
        <v>20756</v>
      </c>
      <c r="J1075">
        <v>17374</v>
      </c>
      <c r="K1075" s="3">
        <f>I1075*Code!$F$1</f>
        <v>22416.480000000003</v>
      </c>
      <c r="L1075" s="2">
        <f t="shared" si="49"/>
        <v>10.810416666666667</v>
      </c>
      <c r="M1075">
        <f t="shared" ca="1" si="48"/>
        <v>25</v>
      </c>
      <c r="N1075" t="str">
        <f t="shared" si="50"/>
        <v>IT</v>
      </c>
      <c r="O1075" t="str">
        <f>VLOOKUP(E1075,Code!$A$8:$B$11,2,FALSE)</f>
        <v>Lehrabschluss</v>
      </c>
      <c r="P1075" t="str">
        <f>VLOOKUP(I1075,Code!$A$29:$B$33,2,TRUE)</f>
        <v>weniger als 50000</v>
      </c>
      <c r="Q1075" t="str">
        <f>VLOOKUP(B1075,Code!$A$2:$B$3,2,0)</f>
        <v>maennlich</v>
      </c>
    </row>
    <row r="1076" spans="1:17" x14ac:dyDescent="0.25">
      <c r="A1076">
        <v>471</v>
      </c>
      <c r="B1076">
        <v>2</v>
      </c>
      <c r="C1076" s="1">
        <v>25568</v>
      </c>
      <c r="D1076">
        <v>1</v>
      </c>
      <c r="E1076">
        <v>2</v>
      </c>
      <c r="F1076">
        <v>4</v>
      </c>
      <c r="G1076" t="s">
        <v>15</v>
      </c>
      <c r="H1076">
        <v>24</v>
      </c>
      <c r="I1076">
        <v>20716</v>
      </c>
      <c r="J1076">
        <v>82535</v>
      </c>
      <c r="K1076" s="3">
        <f>I1076*Code!$F$1</f>
        <v>22373.280000000002</v>
      </c>
      <c r="L1076" s="2">
        <f t="shared" si="49"/>
        <v>17.982638888888889</v>
      </c>
      <c r="M1076">
        <f t="shared" ca="1" si="48"/>
        <v>46</v>
      </c>
      <c r="N1076" t="str">
        <f t="shared" si="50"/>
        <v>FI</v>
      </c>
      <c r="O1076" t="str">
        <f>VLOOKUP(E1076,Code!$A$8:$B$11,2,FALSE)</f>
        <v>Fachhochschulabschluss</v>
      </c>
      <c r="P1076" t="str">
        <f>VLOOKUP(I1076,Code!$A$29:$B$33,2,TRUE)</f>
        <v>weniger als 50000</v>
      </c>
      <c r="Q1076" t="str">
        <f>VLOOKUP(B1076,Code!$A$2:$B$3,2,0)</f>
        <v>weiblich</v>
      </c>
    </row>
    <row r="1077" spans="1:17" x14ac:dyDescent="0.25">
      <c r="A1077">
        <v>672</v>
      </c>
      <c r="B1077">
        <v>2</v>
      </c>
      <c r="C1077" s="1">
        <v>21361</v>
      </c>
      <c r="D1077">
        <v>1</v>
      </c>
      <c r="E1077">
        <v>4</v>
      </c>
      <c r="F1077">
        <v>4</v>
      </c>
      <c r="G1077" t="s">
        <v>9</v>
      </c>
      <c r="H1077">
        <v>38</v>
      </c>
      <c r="I1077">
        <v>20692</v>
      </c>
      <c r="J1077">
        <v>260000</v>
      </c>
      <c r="K1077" s="3">
        <f>I1077*Code!$F$1</f>
        <v>22347.360000000001</v>
      </c>
      <c r="L1077" s="2">
        <f t="shared" si="49"/>
        <v>11.344298245614034</v>
      </c>
      <c r="M1077">
        <f t="shared" ca="1" si="48"/>
        <v>57</v>
      </c>
      <c r="N1077" t="str">
        <f t="shared" si="50"/>
        <v>SO</v>
      </c>
      <c r="O1077" t="str">
        <f>VLOOKUP(E1077,Code!$A$8:$B$11,2,FALSE)</f>
        <v>Lehrabschluss</v>
      </c>
      <c r="P1077" t="str">
        <f>VLOOKUP(I1077,Code!$A$29:$B$33,2,TRUE)</f>
        <v>weniger als 50000</v>
      </c>
      <c r="Q1077" t="str">
        <f>VLOOKUP(B1077,Code!$A$2:$B$3,2,0)</f>
        <v>weiblich</v>
      </c>
    </row>
    <row r="1078" spans="1:17" x14ac:dyDescent="0.25">
      <c r="A1078">
        <v>199</v>
      </c>
      <c r="B1078">
        <v>2</v>
      </c>
      <c r="C1078" s="1">
        <v>26543</v>
      </c>
      <c r="D1078">
        <v>1</v>
      </c>
      <c r="E1078">
        <v>4</v>
      </c>
      <c r="F1078">
        <v>4</v>
      </c>
      <c r="G1078" t="s">
        <v>19</v>
      </c>
      <c r="H1078">
        <v>19</v>
      </c>
      <c r="I1078">
        <v>20636</v>
      </c>
      <c r="J1078">
        <v>26529</v>
      </c>
      <c r="K1078" s="3">
        <f>I1078*Code!$F$1</f>
        <v>22286.880000000001</v>
      </c>
      <c r="L1078" s="2">
        <f t="shared" si="49"/>
        <v>22.62719298245614</v>
      </c>
      <c r="M1078">
        <f t="shared" ca="1" si="48"/>
        <v>43</v>
      </c>
      <c r="N1078" t="str">
        <f t="shared" si="50"/>
        <v>FI</v>
      </c>
      <c r="O1078" t="str">
        <f>VLOOKUP(E1078,Code!$A$8:$B$11,2,FALSE)</f>
        <v>Lehrabschluss</v>
      </c>
      <c r="P1078" t="str">
        <f>VLOOKUP(I1078,Code!$A$29:$B$33,2,TRUE)</f>
        <v>weniger als 50000</v>
      </c>
      <c r="Q1078" t="str">
        <f>VLOOKUP(B1078,Code!$A$2:$B$3,2,0)</f>
        <v>weiblich</v>
      </c>
    </row>
    <row r="1079" spans="1:17" x14ac:dyDescent="0.25">
      <c r="A1079">
        <v>931</v>
      </c>
      <c r="B1079">
        <v>1</v>
      </c>
      <c r="C1079" s="1">
        <v>31795</v>
      </c>
      <c r="D1079">
        <v>1</v>
      </c>
      <c r="E1079">
        <v>4</v>
      </c>
      <c r="F1079">
        <v>4</v>
      </c>
      <c r="G1079" t="s">
        <v>20</v>
      </c>
      <c r="H1079">
        <v>38</v>
      </c>
      <c r="I1079">
        <v>20628</v>
      </c>
      <c r="J1079">
        <v>20026</v>
      </c>
      <c r="K1079" s="3">
        <f>I1079*Code!$F$1</f>
        <v>22278.240000000002</v>
      </c>
      <c r="L1079" s="2">
        <f t="shared" si="49"/>
        <v>11.309210526315789</v>
      </c>
      <c r="M1079">
        <f t="shared" ca="1" si="48"/>
        <v>29</v>
      </c>
      <c r="N1079" t="str">
        <f t="shared" si="50"/>
        <v>IT</v>
      </c>
      <c r="O1079" t="str">
        <f>VLOOKUP(E1079,Code!$A$8:$B$11,2,FALSE)</f>
        <v>Lehrabschluss</v>
      </c>
      <c r="P1079" t="str">
        <f>VLOOKUP(I1079,Code!$A$29:$B$33,2,TRUE)</f>
        <v>weniger als 50000</v>
      </c>
      <c r="Q1079" t="str">
        <f>VLOOKUP(B1079,Code!$A$2:$B$3,2,0)</f>
        <v>maennlich</v>
      </c>
    </row>
    <row r="1080" spans="1:17" x14ac:dyDescent="0.25">
      <c r="A1080">
        <v>658</v>
      </c>
      <c r="B1080">
        <v>2</v>
      </c>
      <c r="C1080" s="1">
        <v>29693</v>
      </c>
      <c r="D1080">
        <v>1</v>
      </c>
      <c r="E1080">
        <v>4</v>
      </c>
      <c r="F1080">
        <v>4</v>
      </c>
      <c r="G1080" t="s">
        <v>19</v>
      </c>
      <c r="H1080">
        <v>39</v>
      </c>
      <c r="I1080">
        <v>20616</v>
      </c>
      <c r="J1080">
        <v>2000</v>
      </c>
      <c r="K1080" s="3">
        <f>I1080*Code!$F$1</f>
        <v>22265.280000000002</v>
      </c>
      <c r="L1080" s="2">
        <f t="shared" si="49"/>
        <v>11.012820512820513</v>
      </c>
      <c r="M1080">
        <f t="shared" ca="1" si="48"/>
        <v>34</v>
      </c>
      <c r="N1080" t="str">
        <f t="shared" si="50"/>
        <v>FI</v>
      </c>
      <c r="O1080" t="str">
        <f>VLOOKUP(E1080,Code!$A$8:$B$11,2,FALSE)</f>
        <v>Lehrabschluss</v>
      </c>
      <c r="P1080" t="str">
        <f>VLOOKUP(I1080,Code!$A$29:$B$33,2,TRUE)</f>
        <v>weniger als 50000</v>
      </c>
      <c r="Q1080" t="str">
        <f>VLOOKUP(B1080,Code!$A$2:$B$3,2,0)</f>
        <v>weiblich</v>
      </c>
    </row>
    <row r="1081" spans="1:17" x14ac:dyDescent="0.25">
      <c r="A1081">
        <v>708</v>
      </c>
      <c r="B1081">
        <v>2</v>
      </c>
      <c r="C1081" s="1">
        <v>24343</v>
      </c>
      <c r="D1081">
        <v>1</v>
      </c>
      <c r="E1081">
        <v>4</v>
      </c>
      <c r="F1081">
        <v>4</v>
      </c>
      <c r="G1081" t="s">
        <v>14</v>
      </c>
      <c r="H1081">
        <v>38</v>
      </c>
      <c r="I1081">
        <v>20608</v>
      </c>
      <c r="J1081">
        <v>106275</v>
      </c>
      <c r="K1081" s="3">
        <f>I1081*Code!$F$1</f>
        <v>22256.640000000003</v>
      </c>
      <c r="L1081" s="2">
        <f t="shared" si="49"/>
        <v>11.298245614035087</v>
      </c>
      <c r="M1081">
        <f t="shared" ca="1" si="48"/>
        <v>49</v>
      </c>
      <c r="N1081" t="str">
        <f t="shared" si="50"/>
        <v>CO</v>
      </c>
      <c r="O1081" t="str">
        <f>VLOOKUP(E1081,Code!$A$8:$B$11,2,FALSE)</f>
        <v>Lehrabschluss</v>
      </c>
      <c r="P1081" t="str">
        <f>VLOOKUP(I1081,Code!$A$29:$B$33,2,TRUE)</f>
        <v>weniger als 50000</v>
      </c>
      <c r="Q1081" t="str">
        <f>VLOOKUP(B1081,Code!$A$2:$B$3,2,0)</f>
        <v>weiblich</v>
      </c>
    </row>
    <row r="1082" spans="1:17" x14ac:dyDescent="0.25">
      <c r="A1082">
        <v>30</v>
      </c>
      <c r="B1082">
        <v>2</v>
      </c>
      <c r="C1082" s="1">
        <v>28913</v>
      </c>
      <c r="D1082">
        <v>1</v>
      </c>
      <c r="E1082">
        <v>4</v>
      </c>
      <c r="F1082">
        <v>4</v>
      </c>
      <c r="G1082" t="s">
        <v>19</v>
      </c>
      <c r="H1082">
        <v>15.5</v>
      </c>
      <c r="I1082">
        <v>20556</v>
      </c>
      <c r="J1082">
        <v>1707</v>
      </c>
      <c r="K1082" s="3">
        <f>I1082*Code!$F$1</f>
        <v>22200.480000000003</v>
      </c>
      <c r="L1082" s="2">
        <f t="shared" si="49"/>
        <v>27.629032258064516</v>
      </c>
      <c r="M1082">
        <f t="shared" ca="1" si="48"/>
        <v>37</v>
      </c>
      <c r="N1082" t="str">
        <f t="shared" si="50"/>
        <v>FI</v>
      </c>
      <c r="O1082" t="str">
        <f>VLOOKUP(E1082,Code!$A$8:$B$11,2,FALSE)</f>
        <v>Lehrabschluss</v>
      </c>
      <c r="P1082" t="str">
        <f>VLOOKUP(I1082,Code!$A$29:$B$33,2,TRUE)</f>
        <v>weniger als 50000</v>
      </c>
      <c r="Q1082" t="str">
        <f>VLOOKUP(B1082,Code!$A$2:$B$3,2,0)</f>
        <v>weiblich</v>
      </c>
    </row>
    <row r="1083" spans="1:17" x14ac:dyDescent="0.25">
      <c r="A1083">
        <v>1319</v>
      </c>
      <c r="B1083">
        <v>2</v>
      </c>
      <c r="C1083" s="1">
        <v>30624</v>
      </c>
      <c r="D1083">
        <v>1</v>
      </c>
      <c r="E1083">
        <v>2</v>
      </c>
      <c r="F1083">
        <v>4</v>
      </c>
      <c r="G1083" t="s">
        <v>19</v>
      </c>
      <c r="H1083">
        <v>10</v>
      </c>
      <c r="I1083">
        <v>20544</v>
      </c>
      <c r="J1083">
        <v>1614</v>
      </c>
      <c r="K1083" s="3">
        <f>I1083*Code!$F$1</f>
        <v>22187.52</v>
      </c>
      <c r="L1083" s="2">
        <f t="shared" si="49"/>
        <v>42.8</v>
      </c>
      <c r="M1083">
        <f t="shared" ca="1" si="48"/>
        <v>32</v>
      </c>
      <c r="N1083" t="str">
        <f t="shared" si="50"/>
        <v>FI</v>
      </c>
      <c r="O1083" t="str">
        <f>VLOOKUP(E1083,Code!$A$8:$B$11,2,FALSE)</f>
        <v>Fachhochschulabschluss</v>
      </c>
      <c r="P1083" t="str">
        <f>VLOOKUP(I1083,Code!$A$29:$B$33,2,TRUE)</f>
        <v>weniger als 50000</v>
      </c>
      <c r="Q1083" t="str">
        <f>VLOOKUP(B1083,Code!$A$2:$B$3,2,0)</f>
        <v>weiblich</v>
      </c>
    </row>
    <row r="1084" spans="1:17" x14ac:dyDescent="0.25">
      <c r="A1084">
        <v>131</v>
      </c>
      <c r="B1084">
        <v>2</v>
      </c>
      <c r="C1084" s="1">
        <v>30255</v>
      </c>
      <c r="D1084">
        <v>1</v>
      </c>
      <c r="E1084">
        <v>4</v>
      </c>
      <c r="F1084">
        <v>4</v>
      </c>
      <c r="G1084" t="s">
        <v>21</v>
      </c>
      <c r="H1084">
        <v>30</v>
      </c>
      <c r="I1084">
        <v>20492</v>
      </c>
      <c r="J1084">
        <v>310</v>
      </c>
      <c r="K1084" s="3">
        <f>I1084*Code!$F$1</f>
        <v>22131.360000000001</v>
      </c>
      <c r="L1084" s="2">
        <f t="shared" si="49"/>
        <v>14.230555555555556</v>
      </c>
      <c r="M1084">
        <f t="shared" ca="1" si="48"/>
        <v>33</v>
      </c>
      <c r="N1084" t="str">
        <f t="shared" si="50"/>
        <v>CO</v>
      </c>
      <c r="O1084" t="str">
        <f>VLOOKUP(E1084,Code!$A$8:$B$11,2,FALSE)</f>
        <v>Lehrabschluss</v>
      </c>
      <c r="P1084" t="str">
        <f>VLOOKUP(I1084,Code!$A$29:$B$33,2,TRUE)</f>
        <v>weniger als 50000</v>
      </c>
      <c r="Q1084" t="str">
        <f>VLOOKUP(B1084,Code!$A$2:$B$3,2,0)</f>
        <v>weiblich</v>
      </c>
    </row>
    <row r="1085" spans="1:17" x14ac:dyDescent="0.25">
      <c r="A1085">
        <v>604</v>
      </c>
      <c r="B1085">
        <v>1</v>
      </c>
      <c r="C1085" s="1">
        <v>30451</v>
      </c>
      <c r="D1085">
        <v>1</v>
      </c>
      <c r="E1085">
        <v>3</v>
      </c>
      <c r="F1085">
        <v>4</v>
      </c>
      <c r="G1085" t="s">
        <v>15</v>
      </c>
      <c r="H1085">
        <v>38</v>
      </c>
      <c r="I1085">
        <v>20392</v>
      </c>
      <c r="J1085">
        <v>303</v>
      </c>
      <c r="K1085" s="3">
        <f>I1085*Code!$F$1</f>
        <v>22023.360000000001</v>
      </c>
      <c r="L1085" s="2">
        <f t="shared" si="49"/>
        <v>11.179824561403509</v>
      </c>
      <c r="M1085">
        <f t="shared" ca="1" si="48"/>
        <v>32</v>
      </c>
      <c r="N1085" t="str">
        <f t="shared" si="50"/>
        <v>FI</v>
      </c>
      <c r="O1085" t="str">
        <f>VLOOKUP(E1085,Code!$A$8:$B$11,2,FALSE)</f>
        <v>Meister</v>
      </c>
      <c r="P1085" t="str">
        <f>VLOOKUP(I1085,Code!$A$29:$B$33,2,TRUE)</f>
        <v>weniger als 50000</v>
      </c>
      <c r="Q1085" t="str">
        <f>VLOOKUP(B1085,Code!$A$2:$B$3,2,0)</f>
        <v>maennlich</v>
      </c>
    </row>
    <row r="1086" spans="1:17" x14ac:dyDescent="0.25">
      <c r="A1086">
        <v>1166</v>
      </c>
      <c r="B1086">
        <v>2</v>
      </c>
      <c r="C1086" s="1">
        <v>28635</v>
      </c>
      <c r="D1086">
        <v>1</v>
      </c>
      <c r="E1086">
        <v>4</v>
      </c>
      <c r="F1086">
        <v>5</v>
      </c>
      <c r="G1086" t="s">
        <v>13</v>
      </c>
      <c r="H1086">
        <v>40</v>
      </c>
      <c r="I1086">
        <v>20380</v>
      </c>
      <c r="J1086">
        <v>0</v>
      </c>
      <c r="K1086" s="3">
        <f>I1086*Code!$F$1</f>
        <v>22010.400000000001</v>
      </c>
      <c r="L1086" s="2">
        <f t="shared" si="49"/>
        <v>10.614583333333334</v>
      </c>
      <c r="M1086">
        <f t="shared" ca="1" si="48"/>
        <v>37</v>
      </c>
      <c r="N1086" t="str">
        <f t="shared" si="50"/>
        <v>IN</v>
      </c>
      <c r="O1086" t="str">
        <f>VLOOKUP(E1086,Code!$A$8:$B$11,2,FALSE)</f>
        <v>Lehrabschluss</v>
      </c>
      <c r="P1086" t="str">
        <f>VLOOKUP(I1086,Code!$A$29:$B$33,2,TRUE)</f>
        <v>weniger als 50000</v>
      </c>
      <c r="Q1086" t="str">
        <f>VLOOKUP(B1086,Code!$A$2:$B$3,2,0)</f>
        <v>weiblich</v>
      </c>
    </row>
    <row r="1087" spans="1:17" x14ac:dyDescent="0.25">
      <c r="A1087">
        <v>1169</v>
      </c>
      <c r="B1087">
        <v>1</v>
      </c>
      <c r="C1087" s="1">
        <v>25340</v>
      </c>
      <c r="D1087">
        <v>1</v>
      </c>
      <c r="E1087">
        <v>2</v>
      </c>
      <c r="F1087">
        <v>5</v>
      </c>
      <c r="G1087" t="s">
        <v>13</v>
      </c>
      <c r="H1087">
        <v>35</v>
      </c>
      <c r="I1087">
        <v>20324</v>
      </c>
      <c r="J1087">
        <v>28908</v>
      </c>
      <c r="K1087" s="3">
        <f>I1087*Code!$F$1</f>
        <v>21949.920000000002</v>
      </c>
      <c r="L1087" s="2">
        <f t="shared" si="49"/>
        <v>12.097619047619048</v>
      </c>
      <c r="M1087">
        <f t="shared" ca="1" si="48"/>
        <v>46</v>
      </c>
      <c r="N1087" t="str">
        <f t="shared" si="50"/>
        <v>IN</v>
      </c>
      <c r="O1087" t="str">
        <f>VLOOKUP(E1087,Code!$A$8:$B$11,2,FALSE)</f>
        <v>Fachhochschulabschluss</v>
      </c>
      <c r="P1087" t="str">
        <f>VLOOKUP(I1087,Code!$A$29:$B$33,2,TRUE)</f>
        <v>weniger als 50000</v>
      </c>
      <c r="Q1087" t="str">
        <f>VLOOKUP(B1087,Code!$A$2:$B$3,2,0)</f>
        <v>maennlich</v>
      </c>
    </row>
    <row r="1088" spans="1:17" x14ac:dyDescent="0.25">
      <c r="A1088">
        <v>129</v>
      </c>
      <c r="B1088">
        <v>1</v>
      </c>
      <c r="C1088" s="1">
        <v>29772</v>
      </c>
      <c r="D1088">
        <v>1</v>
      </c>
      <c r="E1088">
        <v>4</v>
      </c>
      <c r="F1088">
        <v>4</v>
      </c>
      <c r="G1088" t="s">
        <v>19</v>
      </c>
      <c r="H1088">
        <v>38</v>
      </c>
      <c r="I1088">
        <v>20300</v>
      </c>
      <c r="J1088">
        <v>11924</v>
      </c>
      <c r="K1088" s="3">
        <f>I1088*Code!$F$1</f>
        <v>21924</v>
      </c>
      <c r="L1088" s="2">
        <f t="shared" si="49"/>
        <v>11.129385964912281</v>
      </c>
      <c r="M1088">
        <f t="shared" ca="1" si="48"/>
        <v>34</v>
      </c>
      <c r="N1088" t="str">
        <f t="shared" si="50"/>
        <v>FI</v>
      </c>
      <c r="O1088" t="str">
        <f>VLOOKUP(E1088,Code!$A$8:$B$11,2,FALSE)</f>
        <v>Lehrabschluss</v>
      </c>
      <c r="P1088" t="str">
        <f>VLOOKUP(I1088,Code!$A$29:$B$33,2,TRUE)</f>
        <v>weniger als 50000</v>
      </c>
      <c r="Q1088" t="str">
        <f>VLOOKUP(B1088,Code!$A$2:$B$3,2,0)</f>
        <v>maennlich</v>
      </c>
    </row>
    <row r="1089" spans="1:17" x14ac:dyDescent="0.25">
      <c r="A1089">
        <v>456</v>
      </c>
      <c r="B1089">
        <v>2</v>
      </c>
      <c r="C1089" s="1">
        <v>26510</v>
      </c>
      <c r="D1089">
        <v>1</v>
      </c>
      <c r="E1089">
        <v>4</v>
      </c>
      <c r="F1089">
        <v>5</v>
      </c>
      <c r="G1089" t="s">
        <v>13</v>
      </c>
      <c r="H1089">
        <v>24</v>
      </c>
      <c r="I1089">
        <v>20220</v>
      </c>
      <c r="J1089">
        <v>6742</v>
      </c>
      <c r="K1089" s="3">
        <f>I1089*Code!$F$1</f>
        <v>21837.600000000002</v>
      </c>
      <c r="L1089" s="2">
        <f t="shared" si="49"/>
        <v>17.552083333333332</v>
      </c>
      <c r="M1089">
        <f t="shared" ca="1" si="48"/>
        <v>43</v>
      </c>
      <c r="N1089" t="str">
        <f t="shared" si="50"/>
        <v>IN</v>
      </c>
      <c r="O1089" t="str">
        <f>VLOOKUP(E1089,Code!$A$8:$B$11,2,FALSE)</f>
        <v>Lehrabschluss</v>
      </c>
      <c r="P1089" t="str">
        <f>VLOOKUP(I1089,Code!$A$29:$B$33,2,TRUE)</f>
        <v>weniger als 50000</v>
      </c>
      <c r="Q1089" t="str">
        <f>VLOOKUP(B1089,Code!$A$2:$B$3,2,0)</f>
        <v>weiblich</v>
      </c>
    </row>
    <row r="1090" spans="1:17" x14ac:dyDescent="0.25">
      <c r="A1090">
        <v>58</v>
      </c>
      <c r="B1090">
        <v>1</v>
      </c>
      <c r="C1090" s="1">
        <v>28523</v>
      </c>
      <c r="D1090">
        <v>1</v>
      </c>
      <c r="E1090">
        <v>1</v>
      </c>
      <c r="F1090">
        <v>4</v>
      </c>
      <c r="G1090" t="s">
        <v>19</v>
      </c>
      <c r="H1090">
        <v>40</v>
      </c>
      <c r="I1090">
        <v>20184</v>
      </c>
      <c r="J1090">
        <v>0</v>
      </c>
      <c r="K1090" s="3">
        <f>I1090*Code!$F$1</f>
        <v>21798.720000000001</v>
      </c>
      <c r="L1090" s="2">
        <f t="shared" si="49"/>
        <v>10.512499999999999</v>
      </c>
      <c r="M1090">
        <f t="shared" ref="M1090:M1153" ca="1" si="51">ROUNDDOWN(YEARFRAC(C1090,TODAY(),1),0)</f>
        <v>38</v>
      </c>
      <c r="N1090" t="str">
        <f t="shared" si="50"/>
        <v>FI</v>
      </c>
      <c r="O1090" t="str">
        <f>VLOOKUP(E1090,Code!$A$8:$B$11,2,FALSE)</f>
        <v>Hochschulabschluss</v>
      </c>
      <c r="P1090" t="str">
        <f>VLOOKUP(I1090,Code!$A$29:$B$33,2,TRUE)</f>
        <v>weniger als 50000</v>
      </c>
      <c r="Q1090" t="str">
        <f>VLOOKUP(B1090,Code!$A$2:$B$3,2,0)</f>
        <v>maennlich</v>
      </c>
    </row>
    <row r="1091" spans="1:17" x14ac:dyDescent="0.25">
      <c r="A1091">
        <v>392</v>
      </c>
      <c r="B1091">
        <v>2</v>
      </c>
      <c r="C1091" s="1">
        <v>27872</v>
      </c>
      <c r="D1091">
        <v>1</v>
      </c>
      <c r="E1091">
        <v>4</v>
      </c>
      <c r="F1091">
        <v>4</v>
      </c>
      <c r="G1091" t="s">
        <v>15</v>
      </c>
      <c r="H1091">
        <v>39</v>
      </c>
      <c r="I1091">
        <v>20140</v>
      </c>
      <c r="J1091">
        <v>-4700</v>
      </c>
      <c r="K1091" s="3">
        <f>I1091*Code!$F$1</f>
        <v>21751.200000000001</v>
      </c>
      <c r="L1091" s="2">
        <f t="shared" ref="L1091:L1154" si="52">IF(H1091&gt;0,I1091/(12*4*H1091),0)</f>
        <v>10.758547008547009</v>
      </c>
      <c r="M1091">
        <f t="shared" ca="1" si="51"/>
        <v>39</v>
      </c>
      <c r="N1091" t="str">
        <f t="shared" ref="N1091:N1154" si="53">MID(G1091,2,2)</f>
        <v>FI</v>
      </c>
      <c r="O1091" t="str">
        <f>VLOOKUP(E1091,Code!$A$8:$B$11,2,FALSE)</f>
        <v>Lehrabschluss</v>
      </c>
      <c r="P1091" t="str">
        <f>VLOOKUP(I1091,Code!$A$29:$B$33,2,TRUE)</f>
        <v>weniger als 50000</v>
      </c>
      <c r="Q1091" t="str">
        <f>VLOOKUP(B1091,Code!$A$2:$B$3,2,0)</f>
        <v>weiblich</v>
      </c>
    </row>
    <row r="1092" spans="1:17" x14ac:dyDescent="0.25">
      <c r="A1092">
        <v>748</v>
      </c>
      <c r="B1092">
        <v>1</v>
      </c>
      <c r="C1092" s="1">
        <v>24228</v>
      </c>
      <c r="D1092">
        <v>1</v>
      </c>
      <c r="E1092">
        <v>4</v>
      </c>
      <c r="F1092">
        <v>4</v>
      </c>
      <c r="G1092" t="s">
        <v>19</v>
      </c>
      <c r="H1092">
        <v>40</v>
      </c>
      <c r="I1092">
        <v>20140</v>
      </c>
      <c r="J1092">
        <v>13899</v>
      </c>
      <c r="K1092" s="3">
        <f>I1092*Code!$F$1</f>
        <v>21751.200000000001</v>
      </c>
      <c r="L1092" s="2">
        <f t="shared" si="52"/>
        <v>10.489583333333334</v>
      </c>
      <c r="M1092">
        <f t="shared" ca="1" si="51"/>
        <v>49</v>
      </c>
      <c r="N1092" t="str">
        <f t="shared" si="53"/>
        <v>FI</v>
      </c>
      <c r="O1092" t="str">
        <f>VLOOKUP(E1092,Code!$A$8:$B$11,2,FALSE)</f>
        <v>Lehrabschluss</v>
      </c>
      <c r="P1092" t="str">
        <f>VLOOKUP(I1092,Code!$A$29:$B$33,2,TRUE)</f>
        <v>weniger als 50000</v>
      </c>
      <c r="Q1092" t="str">
        <f>VLOOKUP(B1092,Code!$A$2:$B$3,2,0)</f>
        <v>maennlich</v>
      </c>
    </row>
    <row r="1093" spans="1:17" x14ac:dyDescent="0.25">
      <c r="A1093">
        <v>801</v>
      </c>
      <c r="B1093">
        <v>1</v>
      </c>
      <c r="C1093" s="1">
        <v>32992</v>
      </c>
      <c r="D1093">
        <v>1</v>
      </c>
      <c r="E1093">
        <v>2</v>
      </c>
      <c r="F1093">
        <v>3</v>
      </c>
      <c r="G1093" t="s">
        <v>10</v>
      </c>
      <c r="H1093">
        <v>40</v>
      </c>
      <c r="I1093">
        <v>20072</v>
      </c>
      <c r="J1093">
        <v>2000</v>
      </c>
      <c r="K1093" s="3">
        <f>I1093*Code!$F$1</f>
        <v>21677.760000000002</v>
      </c>
      <c r="L1093" s="2">
        <f t="shared" si="52"/>
        <v>10.454166666666667</v>
      </c>
      <c r="M1093">
        <f t="shared" ca="1" si="51"/>
        <v>25</v>
      </c>
      <c r="N1093" t="str">
        <f t="shared" si="53"/>
        <v>ÖF</v>
      </c>
      <c r="O1093" t="str">
        <f>VLOOKUP(E1093,Code!$A$8:$B$11,2,FALSE)</f>
        <v>Fachhochschulabschluss</v>
      </c>
      <c r="P1093" t="str">
        <f>VLOOKUP(I1093,Code!$A$29:$B$33,2,TRUE)</f>
        <v>weniger als 50000</v>
      </c>
      <c r="Q1093" t="str">
        <f>VLOOKUP(B1093,Code!$A$2:$B$3,2,0)</f>
        <v>maennlich</v>
      </c>
    </row>
    <row r="1094" spans="1:17" x14ac:dyDescent="0.25">
      <c r="A1094">
        <v>261</v>
      </c>
      <c r="B1094">
        <v>2</v>
      </c>
      <c r="C1094" s="1">
        <v>27930</v>
      </c>
      <c r="D1094">
        <v>1</v>
      </c>
      <c r="E1094">
        <v>4</v>
      </c>
      <c r="F1094">
        <v>4</v>
      </c>
      <c r="G1094" t="s">
        <v>12</v>
      </c>
      <c r="H1094">
        <v>39</v>
      </c>
      <c r="I1094">
        <v>20012</v>
      </c>
      <c r="J1094">
        <v>10008</v>
      </c>
      <c r="K1094" s="3">
        <f>I1094*Code!$F$1</f>
        <v>21612.960000000003</v>
      </c>
      <c r="L1094" s="2">
        <f t="shared" si="52"/>
        <v>10.69017094017094</v>
      </c>
      <c r="M1094">
        <f t="shared" ca="1" si="51"/>
        <v>39</v>
      </c>
      <c r="N1094" t="str">
        <f t="shared" si="53"/>
        <v>SO</v>
      </c>
      <c r="O1094" t="str">
        <f>VLOOKUP(E1094,Code!$A$8:$B$11,2,FALSE)</f>
        <v>Lehrabschluss</v>
      </c>
      <c r="P1094" t="str">
        <f>VLOOKUP(I1094,Code!$A$29:$B$33,2,TRUE)</f>
        <v>weniger als 50000</v>
      </c>
      <c r="Q1094" t="str">
        <f>VLOOKUP(B1094,Code!$A$2:$B$3,2,0)</f>
        <v>weiblich</v>
      </c>
    </row>
    <row r="1095" spans="1:17" x14ac:dyDescent="0.25">
      <c r="A1095">
        <v>1089</v>
      </c>
      <c r="B1095">
        <v>2</v>
      </c>
      <c r="C1095" s="1">
        <v>20147</v>
      </c>
      <c r="D1095">
        <v>1</v>
      </c>
      <c r="E1095">
        <v>1</v>
      </c>
      <c r="F1095">
        <v>4</v>
      </c>
      <c r="G1095" t="s">
        <v>14</v>
      </c>
      <c r="H1095">
        <v>13</v>
      </c>
      <c r="I1095">
        <v>19968</v>
      </c>
      <c r="J1095">
        <v>27891</v>
      </c>
      <c r="K1095" s="3">
        <f>I1095*Code!$F$1</f>
        <v>21565.440000000002</v>
      </c>
      <c r="L1095" s="2">
        <f t="shared" si="52"/>
        <v>32</v>
      </c>
      <c r="M1095">
        <f t="shared" ca="1" si="51"/>
        <v>61</v>
      </c>
      <c r="N1095" t="str">
        <f t="shared" si="53"/>
        <v>CO</v>
      </c>
      <c r="O1095" t="str">
        <f>VLOOKUP(E1095,Code!$A$8:$B$11,2,FALSE)</f>
        <v>Hochschulabschluss</v>
      </c>
      <c r="P1095" t="str">
        <f>VLOOKUP(I1095,Code!$A$29:$B$33,2,TRUE)</f>
        <v>weniger als 50000</v>
      </c>
      <c r="Q1095" t="str">
        <f>VLOOKUP(B1095,Code!$A$2:$B$3,2,0)</f>
        <v>weiblich</v>
      </c>
    </row>
    <row r="1096" spans="1:17" x14ac:dyDescent="0.25">
      <c r="A1096">
        <v>873</v>
      </c>
      <c r="B1096">
        <v>2</v>
      </c>
      <c r="C1096" s="1">
        <v>32699</v>
      </c>
      <c r="D1096">
        <v>1</v>
      </c>
      <c r="E1096">
        <v>4</v>
      </c>
      <c r="F1096">
        <v>4</v>
      </c>
      <c r="G1096" t="s">
        <v>19</v>
      </c>
      <c r="H1096">
        <v>39</v>
      </c>
      <c r="I1096">
        <v>19940</v>
      </c>
      <c r="J1096">
        <v>3</v>
      </c>
      <c r="K1096" s="3">
        <f>I1096*Code!$F$1</f>
        <v>21535.200000000001</v>
      </c>
      <c r="L1096" s="2">
        <f t="shared" si="52"/>
        <v>10.651709401709402</v>
      </c>
      <c r="M1096">
        <f t="shared" ca="1" si="51"/>
        <v>26</v>
      </c>
      <c r="N1096" t="str">
        <f t="shared" si="53"/>
        <v>FI</v>
      </c>
      <c r="O1096" t="str">
        <f>VLOOKUP(E1096,Code!$A$8:$B$11,2,FALSE)</f>
        <v>Lehrabschluss</v>
      </c>
      <c r="P1096" t="str">
        <f>VLOOKUP(I1096,Code!$A$29:$B$33,2,TRUE)</f>
        <v>weniger als 50000</v>
      </c>
      <c r="Q1096" t="str">
        <f>VLOOKUP(B1096,Code!$A$2:$B$3,2,0)</f>
        <v>weiblich</v>
      </c>
    </row>
    <row r="1097" spans="1:17" x14ac:dyDescent="0.25">
      <c r="A1097">
        <v>381</v>
      </c>
      <c r="B1097">
        <v>2</v>
      </c>
      <c r="C1097" s="1">
        <v>27622</v>
      </c>
      <c r="D1097">
        <v>1</v>
      </c>
      <c r="E1097">
        <v>4</v>
      </c>
      <c r="F1097">
        <v>4</v>
      </c>
      <c r="G1097" t="s">
        <v>9</v>
      </c>
      <c r="H1097">
        <v>36</v>
      </c>
      <c r="I1097">
        <v>19920</v>
      </c>
      <c r="J1097">
        <v>1443</v>
      </c>
      <c r="K1097" s="3">
        <f>I1097*Code!$F$1</f>
        <v>21513.600000000002</v>
      </c>
      <c r="L1097" s="2">
        <f t="shared" si="52"/>
        <v>11.527777777777779</v>
      </c>
      <c r="M1097">
        <f t="shared" ca="1" si="51"/>
        <v>40</v>
      </c>
      <c r="N1097" t="str">
        <f t="shared" si="53"/>
        <v>SO</v>
      </c>
      <c r="O1097" t="str">
        <f>VLOOKUP(E1097,Code!$A$8:$B$11,2,FALSE)</f>
        <v>Lehrabschluss</v>
      </c>
      <c r="P1097" t="str">
        <f>VLOOKUP(I1097,Code!$A$29:$B$33,2,TRUE)</f>
        <v>weniger als 50000</v>
      </c>
      <c r="Q1097" t="str">
        <f>VLOOKUP(B1097,Code!$A$2:$B$3,2,0)</f>
        <v>weiblich</v>
      </c>
    </row>
    <row r="1098" spans="1:17" x14ac:dyDescent="0.25">
      <c r="A1098">
        <v>622</v>
      </c>
      <c r="B1098">
        <v>1</v>
      </c>
      <c r="C1098" s="1">
        <v>27020</v>
      </c>
      <c r="D1098">
        <v>1</v>
      </c>
      <c r="E1098">
        <v>3</v>
      </c>
      <c r="F1098">
        <v>4</v>
      </c>
      <c r="G1098" t="s">
        <v>19</v>
      </c>
      <c r="H1098">
        <v>38</v>
      </c>
      <c r="I1098">
        <v>19872</v>
      </c>
      <c r="J1098">
        <v>0</v>
      </c>
      <c r="K1098" s="3">
        <f>I1098*Code!$F$1</f>
        <v>21461.760000000002</v>
      </c>
      <c r="L1098" s="2">
        <f t="shared" si="52"/>
        <v>10.894736842105264</v>
      </c>
      <c r="M1098">
        <f t="shared" ca="1" si="51"/>
        <v>42</v>
      </c>
      <c r="N1098" t="str">
        <f t="shared" si="53"/>
        <v>FI</v>
      </c>
      <c r="O1098" t="str">
        <f>VLOOKUP(E1098,Code!$A$8:$B$11,2,FALSE)</f>
        <v>Meister</v>
      </c>
      <c r="P1098" t="str">
        <f>VLOOKUP(I1098,Code!$A$29:$B$33,2,TRUE)</f>
        <v>weniger als 50000</v>
      </c>
      <c r="Q1098" t="str">
        <f>VLOOKUP(B1098,Code!$A$2:$B$3,2,0)</f>
        <v>maennlich</v>
      </c>
    </row>
    <row r="1099" spans="1:17" x14ac:dyDescent="0.25">
      <c r="A1099">
        <v>703</v>
      </c>
      <c r="B1099">
        <v>2</v>
      </c>
      <c r="C1099" s="1">
        <v>32478</v>
      </c>
      <c r="D1099">
        <v>1</v>
      </c>
      <c r="E1099">
        <v>4</v>
      </c>
      <c r="F1099">
        <v>4</v>
      </c>
      <c r="G1099" t="s">
        <v>14</v>
      </c>
      <c r="H1099">
        <v>39</v>
      </c>
      <c r="I1099">
        <v>19852</v>
      </c>
      <c r="J1099">
        <v>8642</v>
      </c>
      <c r="K1099" s="3">
        <f>I1099*Code!$F$1</f>
        <v>21440.16</v>
      </c>
      <c r="L1099" s="2">
        <f t="shared" si="52"/>
        <v>10.604700854700855</v>
      </c>
      <c r="M1099">
        <f t="shared" ca="1" si="51"/>
        <v>27</v>
      </c>
      <c r="N1099" t="str">
        <f t="shared" si="53"/>
        <v>CO</v>
      </c>
      <c r="O1099" t="str">
        <f>VLOOKUP(E1099,Code!$A$8:$B$11,2,FALSE)</f>
        <v>Lehrabschluss</v>
      </c>
      <c r="P1099" t="str">
        <f>VLOOKUP(I1099,Code!$A$29:$B$33,2,TRUE)</f>
        <v>weniger als 50000</v>
      </c>
      <c r="Q1099" t="str">
        <f>VLOOKUP(B1099,Code!$A$2:$B$3,2,0)</f>
        <v>weiblich</v>
      </c>
    </row>
    <row r="1100" spans="1:17" x14ac:dyDescent="0.25">
      <c r="A1100">
        <v>1149</v>
      </c>
      <c r="B1100">
        <v>1</v>
      </c>
      <c r="C1100" s="1">
        <v>33200</v>
      </c>
      <c r="D1100">
        <v>1</v>
      </c>
      <c r="E1100">
        <v>2</v>
      </c>
      <c r="F1100">
        <v>3</v>
      </c>
      <c r="G1100" t="s">
        <v>10</v>
      </c>
      <c r="H1100">
        <v>41</v>
      </c>
      <c r="I1100">
        <v>19828</v>
      </c>
      <c r="J1100">
        <v>1301</v>
      </c>
      <c r="K1100" s="3">
        <f>I1100*Code!$F$1</f>
        <v>21414.240000000002</v>
      </c>
      <c r="L1100" s="2">
        <f t="shared" si="52"/>
        <v>10.075203252032521</v>
      </c>
      <c r="M1100">
        <f t="shared" ca="1" si="51"/>
        <v>25</v>
      </c>
      <c r="N1100" t="str">
        <f t="shared" si="53"/>
        <v>ÖF</v>
      </c>
      <c r="O1100" t="str">
        <f>VLOOKUP(E1100,Code!$A$8:$B$11,2,FALSE)</f>
        <v>Fachhochschulabschluss</v>
      </c>
      <c r="P1100" t="str">
        <f>VLOOKUP(I1100,Code!$A$29:$B$33,2,TRUE)</f>
        <v>weniger als 50000</v>
      </c>
      <c r="Q1100" t="str">
        <f>VLOOKUP(B1100,Code!$A$2:$B$3,2,0)</f>
        <v>maennlich</v>
      </c>
    </row>
    <row r="1101" spans="1:17" x14ac:dyDescent="0.25">
      <c r="A1101">
        <v>271</v>
      </c>
      <c r="B1101">
        <v>2</v>
      </c>
      <c r="C1101" s="1">
        <v>19628</v>
      </c>
      <c r="D1101">
        <v>1</v>
      </c>
      <c r="E1101">
        <v>4</v>
      </c>
      <c r="F1101">
        <v>4</v>
      </c>
      <c r="G1101" t="s">
        <v>21</v>
      </c>
      <c r="H1101">
        <v>30</v>
      </c>
      <c r="I1101">
        <v>19812</v>
      </c>
      <c r="J1101">
        <v>87830</v>
      </c>
      <c r="K1101" s="3">
        <f>I1101*Code!$F$1</f>
        <v>21396.960000000003</v>
      </c>
      <c r="L1101" s="2">
        <f t="shared" si="52"/>
        <v>13.758333333333333</v>
      </c>
      <c r="M1101">
        <f t="shared" ca="1" si="51"/>
        <v>62</v>
      </c>
      <c r="N1101" t="str">
        <f t="shared" si="53"/>
        <v>CO</v>
      </c>
      <c r="O1101" t="str">
        <f>VLOOKUP(E1101,Code!$A$8:$B$11,2,FALSE)</f>
        <v>Lehrabschluss</v>
      </c>
      <c r="P1101" t="str">
        <f>VLOOKUP(I1101,Code!$A$29:$B$33,2,TRUE)</f>
        <v>weniger als 50000</v>
      </c>
      <c r="Q1101" t="str">
        <f>VLOOKUP(B1101,Code!$A$2:$B$3,2,0)</f>
        <v>weiblich</v>
      </c>
    </row>
    <row r="1102" spans="1:17" x14ac:dyDescent="0.25">
      <c r="A1102">
        <v>577</v>
      </c>
      <c r="B1102">
        <v>1</v>
      </c>
      <c r="C1102" s="1">
        <v>33241</v>
      </c>
      <c r="D1102">
        <v>1</v>
      </c>
      <c r="E1102">
        <v>4</v>
      </c>
      <c r="F1102">
        <v>4</v>
      </c>
      <c r="G1102" t="s">
        <v>12</v>
      </c>
      <c r="H1102">
        <v>38</v>
      </c>
      <c r="I1102">
        <v>19792</v>
      </c>
      <c r="J1102">
        <v>10586</v>
      </c>
      <c r="K1102" s="3">
        <f>I1102*Code!$F$1</f>
        <v>21375.360000000001</v>
      </c>
      <c r="L1102" s="2">
        <f t="shared" si="52"/>
        <v>10.850877192982455</v>
      </c>
      <c r="M1102">
        <f t="shared" ca="1" si="51"/>
        <v>25</v>
      </c>
      <c r="N1102" t="str">
        <f t="shared" si="53"/>
        <v>SO</v>
      </c>
      <c r="O1102" t="str">
        <f>VLOOKUP(E1102,Code!$A$8:$B$11,2,FALSE)</f>
        <v>Lehrabschluss</v>
      </c>
      <c r="P1102" t="str">
        <f>VLOOKUP(I1102,Code!$A$29:$B$33,2,TRUE)</f>
        <v>weniger als 50000</v>
      </c>
      <c r="Q1102" t="str">
        <f>VLOOKUP(B1102,Code!$A$2:$B$3,2,0)</f>
        <v>maennlich</v>
      </c>
    </row>
    <row r="1103" spans="1:17" x14ac:dyDescent="0.25">
      <c r="A1103">
        <v>347</v>
      </c>
      <c r="B1103">
        <v>1</v>
      </c>
      <c r="C1103" s="1">
        <v>29361</v>
      </c>
      <c r="D1103">
        <v>1</v>
      </c>
      <c r="E1103">
        <v>3</v>
      </c>
      <c r="F1103">
        <v>4</v>
      </c>
      <c r="G1103" t="s">
        <v>11</v>
      </c>
      <c r="H1103">
        <v>40</v>
      </c>
      <c r="I1103">
        <v>19768</v>
      </c>
      <c r="J1103">
        <v>1418</v>
      </c>
      <c r="K1103" s="3">
        <f>I1103*Code!$F$1</f>
        <v>21349.440000000002</v>
      </c>
      <c r="L1103" s="2">
        <f t="shared" si="52"/>
        <v>10.295833333333333</v>
      </c>
      <c r="M1103">
        <f t="shared" ca="1" si="51"/>
        <v>35</v>
      </c>
      <c r="N1103" t="str">
        <f t="shared" si="53"/>
        <v>IT</v>
      </c>
      <c r="O1103" t="str">
        <f>VLOOKUP(E1103,Code!$A$8:$B$11,2,FALSE)</f>
        <v>Meister</v>
      </c>
      <c r="P1103" t="str">
        <f>VLOOKUP(I1103,Code!$A$29:$B$33,2,TRUE)</f>
        <v>weniger als 50000</v>
      </c>
      <c r="Q1103" t="str">
        <f>VLOOKUP(B1103,Code!$A$2:$B$3,2,0)</f>
        <v>maennlich</v>
      </c>
    </row>
    <row r="1104" spans="1:17" x14ac:dyDescent="0.25">
      <c r="A1104">
        <v>583</v>
      </c>
      <c r="B1104">
        <v>2</v>
      </c>
      <c r="C1104" s="1">
        <v>26822</v>
      </c>
      <c r="D1104">
        <v>1</v>
      </c>
      <c r="E1104">
        <v>4</v>
      </c>
      <c r="F1104">
        <v>4</v>
      </c>
      <c r="G1104" t="s">
        <v>9</v>
      </c>
      <c r="H1104">
        <v>39</v>
      </c>
      <c r="I1104">
        <v>19768</v>
      </c>
      <c r="J1104">
        <v>2358</v>
      </c>
      <c r="K1104" s="3">
        <f>I1104*Code!$F$1</f>
        <v>21349.440000000002</v>
      </c>
      <c r="L1104" s="2">
        <f t="shared" si="52"/>
        <v>10.55982905982906</v>
      </c>
      <c r="M1104">
        <f t="shared" ca="1" si="51"/>
        <v>42</v>
      </c>
      <c r="N1104" t="str">
        <f t="shared" si="53"/>
        <v>SO</v>
      </c>
      <c r="O1104" t="str">
        <f>VLOOKUP(E1104,Code!$A$8:$B$11,2,FALSE)</f>
        <v>Lehrabschluss</v>
      </c>
      <c r="P1104" t="str">
        <f>VLOOKUP(I1104,Code!$A$29:$B$33,2,TRUE)</f>
        <v>weniger als 50000</v>
      </c>
      <c r="Q1104" t="str">
        <f>VLOOKUP(B1104,Code!$A$2:$B$3,2,0)</f>
        <v>weiblich</v>
      </c>
    </row>
    <row r="1105" spans="1:17" x14ac:dyDescent="0.25">
      <c r="A1105">
        <v>712</v>
      </c>
      <c r="B1105">
        <v>2</v>
      </c>
      <c r="C1105" s="1">
        <v>24930</v>
      </c>
      <c r="D1105">
        <v>1</v>
      </c>
      <c r="E1105">
        <v>3</v>
      </c>
      <c r="F1105">
        <v>4</v>
      </c>
      <c r="G1105" t="s">
        <v>11</v>
      </c>
      <c r="H1105">
        <v>38</v>
      </c>
      <c r="I1105">
        <v>19744</v>
      </c>
      <c r="J1105">
        <v>9759</v>
      </c>
      <c r="K1105" s="3">
        <f>I1105*Code!$F$1</f>
        <v>21323.52</v>
      </c>
      <c r="L1105" s="2">
        <f t="shared" si="52"/>
        <v>10.824561403508772</v>
      </c>
      <c r="M1105">
        <f t="shared" ca="1" si="51"/>
        <v>47</v>
      </c>
      <c r="N1105" t="str">
        <f t="shared" si="53"/>
        <v>IT</v>
      </c>
      <c r="O1105" t="str">
        <f>VLOOKUP(E1105,Code!$A$8:$B$11,2,FALSE)</f>
        <v>Meister</v>
      </c>
      <c r="P1105" t="str">
        <f>VLOOKUP(I1105,Code!$A$29:$B$33,2,TRUE)</f>
        <v>weniger als 50000</v>
      </c>
      <c r="Q1105" t="str">
        <f>VLOOKUP(B1105,Code!$A$2:$B$3,2,0)</f>
        <v>weiblich</v>
      </c>
    </row>
    <row r="1106" spans="1:17" x14ac:dyDescent="0.25">
      <c r="A1106">
        <v>579</v>
      </c>
      <c r="B1106">
        <v>1</v>
      </c>
      <c r="C1106" s="1">
        <v>28582</v>
      </c>
      <c r="D1106">
        <v>1</v>
      </c>
      <c r="E1106">
        <v>3</v>
      </c>
      <c r="F1106">
        <v>5</v>
      </c>
      <c r="G1106" t="s">
        <v>13</v>
      </c>
      <c r="H1106">
        <v>39</v>
      </c>
      <c r="I1106">
        <v>19700</v>
      </c>
      <c r="J1106">
        <v>3500</v>
      </c>
      <c r="K1106" s="3">
        <f>I1106*Code!$F$1</f>
        <v>21276</v>
      </c>
      <c r="L1106" s="2">
        <f t="shared" si="52"/>
        <v>10.523504273504274</v>
      </c>
      <c r="M1106">
        <f t="shared" ca="1" si="51"/>
        <v>37</v>
      </c>
      <c r="N1106" t="str">
        <f t="shared" si="53"/>
        <v>IN</v>
      </c>
      <c r="O1106" t="str">
        <f>VLOOKUP(E1106,Code!$A$8:$B$11,2,FALSE)</f>
        <v>Meister</v>
      </c>
      <c r="P1106" t="str">
        <f>VLOOKUP(I1106,Code!$A$29:$B$33,2,TRUE)</f>
        <v>weniger als 50000</v>
      </c>
      <c r="Q1106" t="str">
        <f>VLOOKUP(B1106,Code!$A$2:$B$3,2,0)</f>
        <v>maennlich</v>
      </c>
    </row>
    <row r="1107" spans="1:17" x14ac:dyDescent="0.25">
      <c r="A1107">
        <v>1013</v>
      </c>
      <c r="B1107">
        <v>1</v>
      </c>
      <c r="C1107" s="1">
        <v>28397</v>
      </c>
      <c r="D1107">
        <v>1</v>
      </c>
      <c r="E1107">
        <v>4</v>
      </c>
      <c r="F1107">
        <v>4</v>
      </c>
      <c r="G1107" t="s">
        <v>15</v>
      </c>
      <c r="H1107">
        <v>38</v>
      </c>
      <c r="I1107">
        <v>19672</v>
      </c>
      <c r="J1107">
        <v>8648</v>
      </c>
      <c r="K1107" s="3">
        <f>I1107*Code!$F$1</f>
        <v>21245.760000000002</v>
      </c>
      <c r="L1107" s="2">
        <f t="shared" si="52"/>
        <v>10.785087719298245</v>
      </c>
      <c r="M1107">
        <f t="shared" ca="1" si="51"/>
        <v>38</v>
      </c>
      <c r="N1107" t="str">
        <f t="shared" si="53"/>
        <v>FI</v>
      </c>
      <c r="O1107" t="str">
        <f>VLOOKUP(E1107,Code!$A$8:$B$11,2,FALSE)</f>
        <v>Lehrabschluss</v>
      </c>
      <c r="P1107" t="str">
        <f>VLOOKUP(I1107,Code!$A$29:$B$33,2,TRUE)</f>
        <v>weniger als 50000</v>
      </c>
      <c r="Q1107" t="str">
        <f>VLOOKUP(B1107,Code!$A$2:$B$3,2,0)</f>
        <v>maennlich</v>
      </c>
    </row>
    <row r="1108" spans="1:17" x14ac:dyDescent="0.25">
      <c r="A1108">
        <v>422</v>
      </c>
      <c r="B1108">
        <v>2</v>
      </c>
      <c r="C1108" s="1">
        <v>31322</v>
      </c>
      <c r="D1108">
        <v>1</v>
      </c>
      <c r="E1108">
        <v>1</v>
      </c>
      <c r="F1108">
        <v>4</v>
      </c>
      <c r="G1108" t="s">
        <v>19</v>
      </c>
      <c r="H1108">
        <v>39</v>
      </c>
      <c r="I1108">
        <v>19632</v>
      </c>
      <c r="J1108">
        <v>0</v>
      </c>
      <c r="K1108" s="3">
        <f>I1108*Code!$F$1</f>
        <v>21202.560000000001</v>
      </c>
      <c r="L1108" s="2">
        <f t="shared" si="52"/>
        <v>10.487179487179487</v>
      </c>
      <c r="M1108">
        <f t="shared" ca="1" si="51"/>
        <v>30</v>
      </c>
      <c r="N1108" t="str">
        <f t="shared" si="53"/>
        <v>FI</v>
      </c>
      <c r="O1108" t="str">
        <f>VLOOKUP(E1108,Code!$A$8:$B$11,2,FALSE)</f>
        <v>Hochschulabschluss</v>
      </c>
      <c r="P1108" t="str">
        <f>VLOOKUP(I1108,Code!$A$29:$B$33,2,TRUE)</f>
        <v>weniger als 50000</v>
      </c>
      <c r="Q1108" t="str">
        <f>VLOOKUP(B1108,Code!$A$2:$B$3,2,0)</f>
        <v>weiblich</v>
      </c>
    </row>
    <row r="1109" spans="1:17" x14ac:dyDescent="0.25">
      <c r="A1109">
        <v>509</v>
      </c>
      <c r="B1109">
        <v>1</v>
      </c>
      <c r="C1109" s="1">
        <v>24046</v>
      </c>
      <c r="D1109">
        <v>1</v>
      </c>
      <c r="E1109">
        <v>4</v>
      </c>
      <c r="F1109">
        <v>4</v>
      </c>
      <c r="G1109" t="s">
        <v>15</v>
      </c>
      <c r="H1109">
        <v>37</v>
      </c>
      <c r="I1109">
        <v>19556</v>
      </c>
      <c r="J1109">
        <v>4373</v>
      </c>
      <c r="K1109" s="3">
        <f>I1109*Code!$F$1</f>
        <v>21120.480000000003</v>
      </c>
      <c r="L1109" s="2">
        <f t="shared" si="52"/>
        <v>11.011261261261261</v>
      </c>
      <c r="M1109">
        <f t="shared" ca="1" si="51"/>
        <v>50</v>
      </c>
      <c r="N1109" t="str">
        <f t="shared" si="53"/>
        <v>FI</v>
      </c>
      <c r="O1109" t="str">
        <f>VLOOKUP(E1109,Code!$A$8:$B$11,2,FALSE)</f>
        <v>Lehrabschluss</v>
      </c>
      <c r="P1109" t="str">
        <f>VLOOKUP(I1109,Code!$A$29:$B$33,2,TRUE)</f>
        <v>weniger als 50000</v>
      </c>
      <c r="Q1109" t="str">
        <f>VLOOKUP(B1109,Code!$A$2:$B$3,2,0)</f>
        <v>maennlich</v>
      </c>
    </row>
    <row r="1110" spans="1:17" x14ac:dyDescent="0.25">
      <c r="A1110">
        <v>358</v>
      </c>
      <c r="B1110">
        <v>2</v>
      </c>
      <c r="C1110" s="1">
        <v>24237</v>
      </c>
      <c r="D1110">
        <v>1</v>
      </c>
      <c r="E1110">
        <v>4</v>
      </c>
      <c r="F1110">
        <v>4</v>
      </c>
      <c r="G1110" t="s">
        <v>15</v>
      </c>
      <c r="H1110">
        <v>38</v>
      </c>
      <c r="I1110">
        <v>19532</v>
      </c>
      <c r="J1110">
        <v>4613</v>
      </c>
      <c r="K1110" s="3">
        <f>I1110*Code!$F$1</f>
        <v>21094.560000000001</v>
      </c>
      <c r="L1110" s="2">
        <f t="shared" si="52"/>
        <v>10.708333333333334</v>
      </c>
      <c r="M1110">
        <f t="shared" ca="1" si="51"/>
        <v>49</v>
      </c>
      <c r="N1110" t="str">
        <f t="shared" si="53"/>
        <v>FI</v>
      </c>
      <c r="O1110" t="str">
        <f>VLOOKUP(E1110,Code!$A$8:$B$11,2,FALSE)</f>
        <v>Lehrabschluss</v>
      </c>
      <c r="P1110" t="str">
        <f>VLOOKUP(I1110,Code!$A$29:$B$33,2,TRUE)</f>
        <v>weniger als 50000</v>
      </c>
      <c r="Q1110" t="str">
        <f>VLOOKUP(B1110,Code!$A$2:$B$3,2,0)</f>
        <v>weiblich</v>
      </c>
    </row>
    <row r="1111" spans="1:17" x14ac:dyDescent="0.25">
      <c r="A1111">
        <v>1048</v>
      </c>
      <c r="B1111">
        <v>2</v>
      </c>
      <c r="C1111" s="1">
        <v>31662</v>
      </c>
      <c r="D1111">
        <v>1</v>
      </c>
      <c r="E1111">
        <v>4</v>
      </c>
      <c r="F1111">
        <v>4</v>
      </c>
      <c r="G1111" t="s">
        <v>20</v>
      </c>
      <c r="H1111">
        <v>20</v>
      </c>
      <c r="I1111">
        <v>19448</v>
      </c>
      <c r="J1111">
        <v>0</v>
      </c>
      <c r="K1111" s="3">
        <f>I1111*Code!$F$1</f>
        <v>21003.84</v>
      </c>
      <c r="L1111" s="2">
        <f t="shared" si="52"/>
        <v>20.258333333333333</v>
      </c>
      <c r="M1111">
        <f t="shared" ca="1" si="51"/>
        <v>29</v>
      </c>
      <c r="N1111" t="str">
        <f t="shared" si="53"/>
        <v>IT</v>
      </c>
      <c r="O1111" t="str">
        <f>VLOOKUP(E1111,Code!$A$8:$B$11,2,FALSE)</f>
        <v>Lehrabschluss</v>
      </c>
      <c r="P1111" t="str">
        <f>VLOOKUP(I1111,Code!$A$29:$B$33,2,TRUE)</f>
        <v>weniger als 50000</v>
      </c>
      <c r="Q1111" t="str">
        <f>VLOOKUP(B1111,Code!$A$2:$B$3,2,0)</f>
        <v>weiblich</v>
      </c>
    </row>
    <row r="1112" spans="1:17" x14ac:dyDescent="0.25">
      <c r="A1112">
        <v>1117</v>
      </c>
      <c r="B1112">
        <v>1</v>
      </c>
      <c r="C1112" s="1">
        <v>33894</v>
      </c>
      <c r="D1112">
        <v>1</v>
      </c>
      <c r="E1112">
        <v>3</v>
      </c>
      <c r="F1112">
        <v>5</v>
      </c>
      <c r="G1112" t="s">
        <v>13</v>
      </c>
      <c r="H1112">
        <v>40</v>
      </c>
      <c r="I1112">
        <v>19428</v>
      </c>
      <c r="J1112">
        <v>5000</v>
      </c>
      <c r="K1112" s="3">
        <f>I1112*Code!$F$1</f>
        <v>20982.240000000002</v>
      </c>
      <c r="L1112" s="2">
        <f t="shared" si="52"/>
        <v>10.11875</v>
      </c>
      <c r="M1112">
        <f t="shared" ca="1" si="51"/>
        <v>23</v>
      </c>
      <c r="N1112" t="str">
        <f t="shared" si="53"/>
        <v>IN</v>
      </c>
      <c r="O1112" t="str">
        <f>VLOOKUP(E1112,Code!$A$8:$B$11,2,FALSE)</f>
        <v>Meister</v>
      </c>
      <c r="P1112" t="str">
        <f>VLOOKUP(I1112,Code!$A$29:$B$33,2,TRUE)</f>
        <v>weniger als 50000</v>
      </c>
      <c r="Q1112" t="str">
        <f>VLOOKUP(B1112,Code!$A$2:$B$3,2,0)</f>
        <v>maennlich</v>
      </c>
    </row>
    <row r="1113" spans="1:17" x14ac:dyDescent="0.25">
      <c r="A1113">
        <v>1251</v>
      </c>
      <c r="B1113">
        <v>2</v>
      </c>
      <c r="C1113" s="1">
        <v>24239</v>
      </c>
      <c r="D1113">
        <v>1</v>
      </c>
      <c r="E1113">
        <v>4</v>
      </c>
      <c r="F1113">
        <v>4</v>
      </c>
      <c r="G1113" t="s">
        <v>19</v>
      </c>
      <c r="H1113">
        <v>35</v>
      </c>
      <c r="I1113">
        <v>19400</v>
      </c>
      <c r="J1113">
        <v>12150</v>
      </c>
      <c r="K1113" s="3">
        <f>I1113*Code!$F$1</f>
        <v>20952</v>
      </c>
      <c r="L1113" s="2">
        <f t="shared" si="52"/>
        <v>11.547619047619047</v>
      </c>
      <c r="M1113">
        <f t="shared" ca="1" si="51"/>
        <v>49</v>
      </c>
      <c r="N1113" t="str">
        <f t="shared" si="53"/>
        <v>FI</v>
      </c>
      <c r="O1113" t="str">
        <f>VLOOKUP(E1113,Code!$A$8:$B$11,2,FALSE)</f>
        <v>Lehrabschluss</v>
      </c>
      <c r="P1113" t="str">
        <f>VLOOKUP(I1113,Code!$A$29:$B$33,2,TRUE)</f>
        <v>weniger als 50000</v>
      </c>
      <c r="Q1113" t="str">
        <f>VLOOKUP(B1113,Code!$A$2:$B$3,2,0)</f>
        <v>weiblich</v>
      </c>
    </row>
    <row r="1114" spans="1:17" x14ac:dyDescent="0.25">
      <c r="A1114">
        <v>733</v>
      </c>
      <c r="B1114">
        <v>2</v>
      </c>
      <c r="C1114" s="1">
        <v>26176</v>
      </c>
      <c r="D1114">
        <v>1</v>
      </c>
      <c r="E1114">
        <v>4</v>
      </c>
      <c r="F1114">
        <v>4</v>
      </c>
      <c r="G1114" t="s">
        <v>12</v>
      </c>
      <c r="H1114">
        <v>19</v>
      </c>
      <c r="I1114">
        <v>19380</v>
      </c>
      <c r="J1114">
        <v>26010</v>
      </c>
      <c r="K1114" s="3">
        <f>I1114*Code!$F$1</f>
        <v>20930.400000000001</v>
      </c>
      <c r="L1114" s="2">
        <f t="shared" si="52"/>
        <v>21.25</v>
      </c>
      <c r="M1114">
        <f t="shared" ca="1" si="51"/>
        <v>44</v>
      </c>
      <c r="N1114" t="str">
        <f t="shared" si="53"/>
        <v>SO</v>
      </c>
      <c r="O1114" t="str">
        <f>VLOOKUP(E1114,Code!$A$8:$B$11,2,FALSE)</f>
        <v>Lehrabschluss</v>
      </c>
      <c r="P1114" t="str">
        <f>VLOOKUP(I1114,Code!$A$29:$B$33,2,TRUE)</f>
        <v>weniger als 50000</v>
      </c>
      <c r="Q1114" t="str">
        <f>VLOOKUP(B1114,Code!$A$2:$B$3,2,0)</f>
        <v>weiblich</v>
      </c>
    </row>
    <row r="1115" spans="1:17" x14ac:dyDescent="0.25">
      <c r="A1115">
        <v>932</v>
      </c>
      <c r="B1115">
        <v>2</v>
      </c>
      <c r="C1115" s="1">
        <v>29823</v>
      </c>
      <c r="D1115">
        <v>1</v>
      </c>
      <c r="E1115">
        <v>4</v>
      </c>
      <c r="F1115">
        <v>5</v>
      </c>
      <c r="G1115" t="s">
        <v>13</v>
      </c>
      <c r="H1115">
        <v>38</v>
      </c>
      <c r="I1115">
        <v>19340</v>
      </c>
      <c r="J1115">
        <v>1800</v>
      </c>
      <c r="K1115" s="3">
        <f>I1115*Code!$F$1</f>
        <v>20887.2</v>
      </c>
      <c r="L1115" s="2">
        <f t="shared" si="52"/>
        <v>10.603070175438596</v>
      </c>
      <c r="M1115">
        <f t="shared" ca="1" si="51"/>
        <v>34</v>
      </c>
      <c r="N1115" t="str">
        <f t="shared" si="53"/>
        <v>IN</v>
      </c>
      <c r="O1115" t="str">
        <f>VLOOKUP(E1115,Code!$A$8:$B$11,2,FALSE)</f>
        <v>Lehrabschluss</v>
      </c>
      <c r="P1115" t="str">
        <f>VLOOKUP(I1115,Code!$A$29:$B$33,2,TRUE)</f>
        <v>weniger als 50000</v>
      </c>
      <c r="Q1115" t="str">
        <f>VLOOKUP(B1115,Code!$A$2:$B$3,2,0)</f>
        <v>weiblich</v>
      </c>
    </row>
    <row r="1116" spans="1:17" x14ac:dyDescent="0.25">
      <c r="A1116">
        <v>995</v>
      </c>
      <c r="B1116">
        <v>2</v>
      </c>
      <c r="C1116" s="1">
        <v>26771</v>
      </c>
      <c r="D1116">
        <v>1</v>
      </c>
      <c r="E1116">
        <v>4</v>
      </c>
      <c r="F1116">
        <v>4</v>
      </c>
      <c r="G1116" t="s">
        <v>9</v>
      </c>
      <c r="H1116">
        <v>32</v>
      </c>
      <c r="I1116">
        <v>19252</v>
      </c>
      <c r="J1116">
        <v>2560</v>
      </c>
      <c r="K1116" s="3">
        <f>I1116*Code!$F$1</f>
        <v>20792.16</v>
      </c>
      <c r="L1116" s="2">
        <f t="shared" si="52"/>
        <v>12.533854166666666</v>
      </c>
      <c r="M1116">
        <f t="shared" ca="1" si="51"/>
        <v>42</v>
      </c>
      <c r="N1116" t="str">
        <f t="shared" si="53"/>
        <v>SO</v>
      </c>
      <c r="O1116" t="str">
        <f>VLOOKUP(E1116,Code!$A$8:$B$11,2,FALSE)</f>
        <v>Lehrabschluss</v>
      </c>
      <c r="P1116" t="str">
        <f>VLOOKUP(I1116,Code!$A$29:$B$33,2,TRUE)</f>
        <v>weniger als 50000</v>
      </c>
      <c r="Q1116" t="str">
        <f>VLOOKUP(B1116,Code!$A$2:$B$3,2,0)</f>
        <v>weiblich</v>
      </c>
    </row>
    <row r="1117" spans="1:17" x14ac:dyDescent="0.25">
      <c r="A1117">
        <v>1181</v>
      </c>
      <c r="B1117">
        <v>2</v>
      </c>
      <c r="C1117" s="1">
        <v>28797</v>
      </c>
      <c r="D1117">
        <v>1</v>
      </c>
      <c r="E1117">
        <v>4</v>
      </c>
      <c r="F1117">
        <v>4</v>
      </c>
      <c r="G1117" t="s">
        <v>19</v>
      </c>
      <c r="H1117">
        <v>40</v>
      </c>
      <c r="I1117">
        <v>19228</v>
      </c>
      <c r="J1117">
        <v>178420</v>
      </c>
      <c r="K1117" s="3">
        <f>I1117*Code!$F$1</f>
        <v>20766.240000000002</v>
      </c>
      <c r="L1117" s="2">
        <f t="shared" si="52"/>
        <v>10.014583333333333</v>
      </c>
      <c r="M1117">
        <f t="shared" ca="1" si="51"/>
        <v>37</v>
      </c>
      <c r="N1117" t="str">
        <f t="shared" si="53"/>
        <v>FI</v>
      </c>
      <c r="O1117" t="str">
        <f>VLOOKUP(E1117,Code!$A$8:$B$11,2,FALSE)</f>
        <v>Lehrabschluss</v>
      </c>
      <c r="P1117" t="str">
        <f>VLOOKUP(I1117,Code!$A$29:$B$33,2,TRUE)</f>
        <v>weniger als 50000</v>
      </c>
      <c r="Q1117" t="str">
        <f>VLOOKUP(B1117,Code!$A$2:$B$3,2,0)</f>
        <v>weiblich</v>
      </c>
    </row>
    <row r="1118" spans="1:17" x14ac:dyDescent="0.25">
      <c r="A1118">
        <v>1067</v>
      </c>
      <c r="B1118">
        <v>2</v>
      </c>
      <c r="C1118" s="1">
        <v>30292</v>
      </c>
      <c r="D1118">
        <v>1</v>
      </c>
      <c r="E1118">
        <v>2</v>
      </c>
      <c r="F1118">
        <v>5</v>
      </c>
      <c r="G1118" t="s">
        <v>13</v>
      </c>
      <c r="H1118">
        <v>40</v>
      </c>
      <c r="I1118">
        <v>19224</v>
      </c>
      <c r="J1118">
        <v>1379</v>
      </c>
      <c r="K1118" s="3">
        <f>I1118*Code!$F$1</f>
        <v>20761.920000000002</v>
      </c>
      <c r="L1118" s="2">
        <f t="shared" si="52"/>
        <v>10.012499999999999</v>
      </c>
      <c r="M1118">
        <f t="shared" ca="1" si="51"/>
        <v>33</v>
      </c>
      <c r="N1118" t="str">
        <f t="shared" si="53"/>
        <v>IN</v>
      </c>
      <c r="O1118" t="str">
        <f>VLOOKUP(E1118,Code!$A$8:$B$11,2,FALSE)</f>
        <v>Fachhochschulabschluss</v>
      </c>
      <c r="P1118" t="str">
        <f>VLOOKUP(I1118,Code!$A$29:$B$33,2,TRUE)</f>
        <v>weniger als 50000</v>
      </c>
      <c r="Q1118" t="str">
        <f>VLOOKUP(B1118,Code!$A$2:$B$3,2,0)</f>
        <v>weiblich</v>
      </c>
    </row>
    <row r="1119" spans="1:17" x14ac:dyDescent="0.25">
      <c r="A1119">
        <v>1238</v>
      </c>
      <c r="B1119">
        <v>1</v>
      </c>
      <c r="C1119" s="1">
        <v>29763</v>
      </c>
      <c r="D1119">
        <v>1</v>
      </c>
      <c r="E1119">
        <v>4</v>
      </c>
      <c r="F1119">
        <v>4</v>
      </c>
      <c r="G1119" t="s">
        <v>15</v>
      </c>
      <c r="H1119">
        <v>38</v>
      </c>
      <c r="I1119">
        <v>19176</v>
      </c>
      <c r="J1119">
        <v>41000</v>
      </c>
      <c r="K1119" s="3">
        <f>I1119*Code!$F$1</f>
        <v>20710.080000000002</v>
      </c>
      <c r="L1119" s="2">
        <f t="shared" si="52"/>
        <v>10.513157894736842</v>
      </c>
      <c r="M1119">
        <f t="shared" ca="1" si="51"/>
        <v>34</v>
      </c>
      <c r="N1119" t="str">
        <f t="shared" si="53"/>
        <v>FI</v>
      </c>
      <c r="O1119" t="str">
        <f>VLOOKUP(E1119,Code!$A$8:$B$11,2,FALSE)</f>
        <v>Lehrabschluss</v>
      </c>
      <c r="P1119" t="str">
        <f>VLOOKUP(I1119,Code!$A$29:$B$33,2,TRUE)</f>
        <v>weniger als 50000</v>
      </c>
      <c r="Q1119" t="str">
        <f>VLOOKUP(B1119,Code!$A$2:$B$3,2,0)</f>
        <v>maennlich</v>
      </c>
    </row>
    <row r="1120" spans="1:17" x14ac:dyDescent="0.25">
      <c r="A1120">
        <v>1046</v>
      </c>
      <c r="B1120">
        <v>2</v>
      </c>
      <c r="C1120" s="1">
        <v>27984</v>
      </c>
      <c r="D1120">
        <v>1</v>
      </c>
      <c r="E1120">
        <v>4</v>
      </c>
      <c r="F1120">
        <v>4</v>
      </c>
      <c r="G1120" t="s">
        <v>20</v>
      </c>
      <c r="H1120">
        <v>39</v>
      </c>
      <c r="I1120">
        <v>19160</v>
      </c>
      <c r="J1120">
        <v>58800</v>
      </c>
      <c r="K1120" s="3">
        <f>I1120*Code!$F$1</f>
        <v>20692.800000000003</v>
      </c>
      <c r="L1120" s="2">
        <f t="shared" si="52"/>
        <v>10.235042735042734</v>
      </c>
      <c r="M1120">
        <f t="shared" ca="1" si="51"/>
        <v>39</v>
      </c>
      <c r="N1120" t="str">
        <f t="shared" si="53"/>
        <v>IT</v>
      </c>
      <c r="O1120" t="str">
        <f>VLOOKUP(E1120,Code!$A$8:$B$11,2,FALSE)</f>
        <v>Lehrabschluss</v>
      </c>
      <c r="P1120" t="str">
        <f>VLOOKUP(I1120,Code!$A$29:$B$33,2,TRUE)</f>
        <v>weniger als 50000</v>
      </c>
      <c r="Q1120" t="str">
        <f>VLOOKUP(B1120,Code!$A$2:$B$3,2,0)</f>
        <v>weiblich</v>
      </c>
    </row>
    <row r="1121" spans="1:17" x14ac:dyDescent="0.25">
      <c r="A1121">
        <v>594</v>
      </c>
      <c r="B1121">
        <v>1</v>
      </c>
      <c r="C1121" s="1">
        <v>33140</v>
      </c>
      <c r="D1121">
        <v>1</v>
      </c>
      <c r="E1121">
        <v>1</v>
      </c>
      <c r="F1121">
        <v>3</v>
      </c>
      <c r="G1121" t="s">
        <v>10</v>
      </c>
      <c r="H1121">
        <v>39</v>
      </c>
      <c r="I1121">
        <v>19068</v>
      </c>
      <c r="J1121">
        <v>98</v>
      </c>
      <c r="K1121" s="3">
        <f>I1121*Code!$F$1</f>
        <v>20593.440000000002</v>
      </c>
      <c r="L1121" s="2">
        <f t="shared" si="52"/>
        <v>10.185897435897436</v>
      </c>
      <c r="M1121">
        <f t="shared" ca="1" si="51"/>
        <v>25</v>
      </c>
      <c r="N1121" t="str">
        <f t="shared" si="53"/>
        <v>ÖF</v>
      </c>
      <c r="O1121" t="str">
        <f>VLOOKUP(E1121,Code!$A$8:$B$11,2,FALSE)</f>
        <v>Hochschulabschluss</v>
      </c>
      <c r="P1121" t="str">
        <f>VLOOKUP(I1121,Code!$A$29:$B$33,2,TRUE)</f>
        <v>weniger als 50000</v>
      </c>
      <c r="Q1121" t="str">
        <f>VLOOKUP(B1121,Code!$A$2:$B$3,2,0)</f>
        <v>maennlich</v>
      </c>
    </row>
    <row r="1122" spans="1:17" x14ac:dyDescent="0.25">
      <c r="A1122">
        <v>324</v>
      </c>
      <c r="B1122">
        <v>1</v>
      </c>
      <c r="C1122" s="1">
        <v>32447</v>
      </c>
      <c r="D1122">
        <v>1</v>
      </c>
      <c r="E1122">
        <v>4</v>
      </c>
      <c r="F1122">
        <v>4</v>
      </c>
      <c r="G1122" t="s">
        <v>14</v>
      </c>
      <c r="H1122">
        <v>40</v>
      </c>
      <c r="I1122">
        <v>19048</v>
      </c>
      <c r="J1122">
        <v>65</v>
      </c>
      <c r="K1122" s="3">
        <f>I1122*Code!$F$1</f>
        <v>20571.84</v>
      </c>
      <c r="L1122" s="2">
        <f t="shared" si="52"/>
        <v>9.9208333333333325</v>
      </c>
      <c r="M1122">
        <f t="shared" ca="1" si="51"/>
        <v>27</v>
      </c>
      <c r="N1122" t="str">
        <f t="shared" si="53"/>
        <v>CO</v>
      </c>
      <c r="O1122" t="str">
        <f>VLOOKUP(E1122,Code!$A$8:$B$11,2,FALSE)</f>
        <v>Lehrabschluss</v>
      </c>
      <c r="P1122" t="str">
        <f>VLOOKUP(I1122,Code!$A$29:$B$33,2,TRUE)</f>
        <v>weniger als 50000</v>
      </c>
      <c r="Q1122" t="str">
        <f>VLOOKUP(B1122,Code!$A$2:$B$3,2,0)</f>
        <v>maennlich</v>
      </c>
    </row>
    <row r="1123" spans="1:17" x14ac:dyDescent="0.25">
      <c r="A1123">
        <v>195</v>
      </c>
      <c r="B1123">
        <v>1</v>
      </c>
      <c r="C1123" s="1">
        <v>28895</v>
      </c>
      <c r="D1123">
        <v>1</v>
      </c>
      <c r="E1123">
        <v>4</v>
      </c>
      <c r="F1123">
        <v>5</v>
      </c>
      <c r="G1123" t="s">
        <v>13</v>
      </c>
      <c r="H1123">
        <v>40</v>
      </c>
      <c r="I1123">
        <v>19000</v>
      </c>
      <c r="J1123">
        <v>7000</v>
      </c>
      <c r="K1123" s="3">
        <f>I1123*Code!$F$1</f>
        <v>20520</v>
      </c>
      <c r="L1123" s="2">
        <f t="shared" si="52"/>
        <v>9.8958333333333339</v>
      </c>
      <c r="M1123">
        <f t="shared" ca="1" si="51"/>
        <v>37</v>
      </c>
      <c r="N1123" t="str">
        <f t="shared" si="53"/>
        <v>IN</v>
      </c>
      <c r="O1123" t="str">
        <f>VLOOKUP(E1123,Code!$A$8:$B$11,2,FALSE)</f>
        <v>Lehrabschluss</v>
      </c>
      <c r="P1123" t="str">
        <f>VLOOKUP(I1123,Code!$A$29:$B$33,2,TRUE)</f>
        <v>weniger als 50000</v>
      </c>
      <c r="Q1123" t="str">
        <f>VLOOKUP(B1123,Code!$A$2:$B$3,2,0)</f>
        <v>maennlich</v>
      </c>
    </row>
    <row r="1124" spans="1:17" x14ac:dyDescent="0.25">
      <c r="A1124">
        <v>321</v>
      </c>
      <c r="B1124">
        <v>2</v>
      </c>
      <c r="C1124" s="1">
        <v>24156</v>
      </c>
      <c r="D1124">
        <v>1</v>
      </c>
      <c r="E1124">
        <v>4</v>
      </c>
      <c r="F1124">
        <v>4</v>
      </c>
      <c r="G1124" t="s">
        <v>11</v>
      </c>
      <c r="H1124">
        <v>38</v>
      </c>
      <c r="I1124">
        <v>18972</v>
      </c>
      <c r="J1124">
        <v>2835</v>
      </c>
      <c r="K1124" s="3">
        <f>I1124*Code!$F$1</f>
        <v>20489.760000000002</v>
      </c>
      <c r="L1124" s="2">
        <f t="shared" si="52"/>
        <v>10.401315789473685</v>
      </c>
      <c r="M1124">
        <f t="shared" ca="1" si="51"/>
        <v>50</v>
      </c>
      <c r="N1124" t="str">
        <f t="shared" si="53"/>
        <v>IT</v>
      </c>
      <c r="O1124" t="str">
        <f>VLOOKUP(E1124,Code!$A$8:$B$11,2,FALSE)</f>
        <v>Lehrabschluss</v>
      </c>
      <c r="P1124" t="str">
        <f>VLOOKUP(I1124,Code!$A$29:$B$33,2,TRUE)</f>
        <v>weniger als 50000</v>
      </c>
      <c r="Q1124" t="str">
        <f>VLOOKUP(B1124,Code!$A$2:$B$3,2,0)</f>
        <v>weiblich</v>
      </c>
    </row>
    <row r="1125" spans="1:17" x14ac:dyDescent="0.25">
      <c r="A1125">
        <v>94</v>
      </c>
      <c r="B1125">
        <v>1</v>
      </c>
      <c r="C1125" s="1">
        <v>33440</v>
      </c>
      <c r="D1125">
        <v>1</v>
      </c>
      <c r="E1125">
        <v>4</v>
      </c>
      <c r="F1125">
        <v>4</v>
      </c>
      <c r="G1125" t="s">
        <v>14</v>
      </c>
      <c r="H1125">
        <v>39</v>
      </c>
      <c r="I1125">
        <v>18964</v>
      </c>
      <c r="J1125">
        <v>3603</v>
      </c>
      <c r="K1125" s="3">
        <f>I1125*Code!$F$1</f>
        <v>20481.120000000003</v>
      </c>
      <c r="L1125" s="2">
        <f t="shared" si="52"/>
        <v>10.130341880341881</v>
      </c>
      <c r="M1125">
        <f t="shared" ca="1" si="51"/>
        <v>24</v>
      </c>
      <c r="N1125" t="str">
        <f t="shared" si="53"/>
        <v>CO</v>
      </c>
      <c r="O1125" t="str">
        <f>VLOOKUP(E1125,Code!$A$8:$B$11,2,FALSE)</f>
        <v>Lehrabschluss</v>
      </c>
      <c r="P1125" t="str">
        <f>VLOOKUP(I1125,Code!$A$29:$B$33,2,TRUE)</f>
        <v>weniger als 50000</v>
      </c>
      <c r="Q1125" t="str">
        <f>VLOOKUP(B1125,Code!$A$2:$B$3,2,0)</f>
        <v>maennlich</v>
      </c>
    </row>
    <row r="1126" spans="1:17" x14ac:dyDescent="0.25">
      <c r="A1126">
        <v>144</v>
      </c>
      <c r="B1126">
        <v>1</v>
      </c>
      <c r="C1126" s="1">
        <v>30011</v>
      </c>
      <c r="D1126">
        <v>1</v>
      </c>
      <c r="E1126">
        <v>3</v>
      </c>
      <c r="F1126">
        <v>2</v>
      </c>
      <c r="G1126" t="s">
        <v>20</v>
      </c>
      <c r="H1126">
        <v>45</v>
      </c>
      <c r="I1126">
        <v>18948</v>
      </c>
      <c r="J1126">
        <v>3254</v>
      </c>
      <c r="K1126" s="3">
        <f>I1126*Code!$F$1</f>
        <v>20463.84</v>
      </c>
      <c r="L1126" s="2">
        <f t="shared" si="52"/>
        <v>8.7722222222222221</v>
      </c>
      <c r="M1126">
        <f t="shared" ca="1" si="51"/>
        <v>34</v>
      </c>
      <c r="N1126" t="str">
        <f t="shared" si="53"/>
        <v>IT</v>
      </c>
      <c r="O1126" t="str">
        <f>VLOOKUP(E1126,Code!$A$8:$B$11,2,FALSE)</f>
        <v>Meister</v>
      </c>
      <c r="P1126" t="str">
        <f>VLOOKUP(I1126,Code!$A$29:$B$33,2,TRUE)</f>
        <v>weniger als 50000</v>
      </c>
      <c r="Q1126" t="str">
        <f>VLOOKUP(B1126,Code!$A$2:$B$3,2,0)</f>
        <v>maennlich</v>
      </c>
    </row>
    <row r="1127" spans="1:17" x14ac:dyDescent="0.25">
      <c r="A1127">
        <v>1259</v>
      </c>
      <c r="B1127">
        <v>2</v>
      </c>
      <c r="C1127" s="1">
        <v>21491</v>
      </c>
      <c r="D1127">
        <v>1</v>
      </c>
      <c r="E1127">
        <v>2</v>
      </c>
      <c r="F1127">
        <v>4</v>
      </c>
      <c r="G1127" t="s">
        <v>15</v>
      </c>
      <c r="H1127">
        <v>40</v>
      </c>
      <c r="I1127">
        <v>18948</v>
      </c>
      <c r="J1127">
        <v>16419</v>
      </c>
      <c r="K1127" s="3">
        <f>I1127*Code!$F$1</f>
        <v>20463.84</v>
      </c>
      <c r="L1127" s="2">
        <f t="shared" si="52"/>
        <v>9.8687500000000004</v>
      </c>
      <c r="M1127">
        <f t="shared" ca="1" si="51"/>
        <v>57</v>
      </c>
      <c r="N1127" t="str">
        <f t="shared" si="53"/>
        <v>FI</v>
      </c>
      <c r="O1127" t="str">
        <f>VLOOKUP(E1127,Code!$A$8:$B$11,2,FALSE)</f>
        <v>Fachhochschulabschluss</v>
      </c>
      <c r="P1127" t="str">
        <f>VLOOKUP(I1127,Code!$A$29:$B$33,2,TRUE)</f>
        <v>weniger als 50000</v>
      </c>
      <c r="Q1127" t="str">
        <f>VLOOKUP(B1127,Code!$A$2:$B$3,2,0)</f>
        <v>weiblich</v>
      </c>
    </row>
    <row r="1128" spans="1:17" x14ac:dyDescent="0.25">
      <c r="A1128">
        <v>21</v>
      </c>
      <c r="B1128">
        <v>2</v>
      </c>
      <c r="C1128" s="1">
        <v>30304</v>
      </c>
      <c r="D1128">
        <v>1</v>
      </c>
      <c r="E1128">
        <v>4</v>
      </c>
      <c r="F1128">
        <v>4</v>
      </c>
      <c r="G1128" t="s">
        <v>12</v>
      </c>
      <c r="H1128">
        <v>20</v>
      </c>
      <c r="I1128">
        <v>18924</v>
      </c>
      <c r="J1128">
        <v>2750</v>
      </c>
      <c r="K1128" s="3">
        <f>I1128*Code!$F$1</f>
        <v>20437.920000000002</v>
      </c>
      <c r="L1128" s="2">
        <f t="shared" si="52"/>
        <v>19.712499999999999</v>
      </c>
      <c r="M1128">
        <f t="shared" ca="1" si="51"/>
        <v>33</v>
      </c>
      <c r="N1128" t="str">
        <f t="shared" si="53"/>
        <v>SO</v>
      </c>
      <c r="O1128" t="str">
        <f>VLOOKUP(E1128,Code!$A$8:$B$11,2,FALSE)</f>
        <v>Lehrabschluss</v>
      </c>
      <c r="P1128" t="str">
        <f>VLOOKUP(I1128,Code!$A$29:$B$33,2,TRUE)</f>
        <v>weniger als 50000</v>
      </c>
      <c r="Q1128" t="str">
        <f>VLOOKUP(B1128,Code!$A$2:$B$3,2,0)</f>
        <v>weiblich</v>
      </c>
    </row>
    <row r="1129" spans="1:17" x14ac:dyDescent="0.25">
      <c r="A1129">
        <v>1168</v>
      </c>
      <c r="B1129">
        <v>1</v>
      </c>
      <c r="C1129" s="1">
        <v>20233</v>
      </c>
      <c r="D1129">
        <v>1</v>
      </c>
      <c r="E1129">
        <v>4</v>
      </c>
      <c r="F1129">
        <v>5</v>
      </c>
      <c r="G1129" t="s">
        <v>13</v>
      </c>
      <c r="H1129">
        <v>40</v>
      </c>
      <c r="I1129">
        <v>18900</v>
      </c>
      <c r="J1129">
        <v>30600</v>
      </c>
      <c r="K1129" s="3">
        <f>I1129*Code!$F$1</f>
        <v>20412</v>
      </c>
      <c r="L1129" s="2">
        <f t="shared" si="52"/>
        <v>9.84375</v>
      </c>
      <c r="M1129">
        <f t="shared" ca="1" si="51"/>
        <v>60</v>
      </c>
      <c r="N1129" t="str">
        <f t="shared" si="53"/>
        <v>IN</v>
      </c>
      <c r="O1129" t="str">
        <f>VLOOKUP(E1129,Code!$A$8:$B$11,2,FALSE)</f>
        <v>Lehrabschluss</v>
      </c>
      <c r="P1129" t="str">
        <f>VLOOKUP(I1129,Code!$A$29:$B$33,2,TRUE)</f>
        <v>weniger als 50000</v>
      </c>
      <c r="Q1129" t="str">
        <f>VLOOKUP(B1129,Code!$A$2:$B$3,2,0)</f>
        <v>maennlich</v>
      </c>
    </row>
    <row r="1130" spans="1:17" x14ac:dyDescent="0.25">
      <c r="A1130">
        <v>974</v>
      </c>
      <c r="B1130">
        <v>1</v>
      </c>
      <c r="C1130" s="1">
        <v>20619</v>
      </c>
      <c r="D1130">
        <v>1</v>
      </c>
      <c r="E1130">
        <v>4</v>
      </c>
      <c r="F1130">
        <v>5</v>
      </c>
      <c r="G1130" t="s">
        <v>16</v>
      </c>
      <c r="H1130">
        <v>20</v>
      </c>
      <c r="I1130">
        <v>18832</v>
      </c>
      <c r="J1130">
        <v>3000</v>
      </c>
      <c r="K1130" s="3">
        <f>I1130*Code!$F$1</f>
        <v>20338.560000000001</v>
      </c>
      <c r="L1130" s="2">
        <f t="shared" si="52"/>
        <v>19.616666666666667</v>
      </c>
      <c r="M1130">
        <f t="shared" ca="1" si="51"/>
        <v>59</v>
      </c>
      <c r="N1130" t="str">
        <f t="shared" si="53"/>
        <v>IN</v>
      </c>
      <c r="O1130" t="str">
        <f>VLOOKUP(E1130,Code!$A$8:$B$11,2,FALSE)</f>
        <v>Lehrabschluss</v>
      </c>
      <c r="P1130" t="str">
        <f>VLOOKUP(I1130,Code!$A$29:$B$33,2,TRUE)</f>
        <v>weniger als 50000</v>
      </c>
      <c r="Q1130" t="str">
        <f>VLOOKUP(B1130,Code!$A$2:$B$3,2,0)</f>
        <v>maennlich</v>
      </c>
    </row>
    <row r="1131" spans="1:17" x14ac:dyDescent="0.25">
      <c r="A1131">
        <v>378</v>
      </c>
      <c r="B1131">
        <v>2</v>
      </c>
      <c r="C1131" s="1">
        <v>26906</v>
      </c>
      <c r="D1131">
        <v>1</v>
      </c>
      <c r="E1131">
        <v>4</v>
      </c>
      <c r="F1131">
        <v>4</v>
      </c>
      <c r="G1131" t="s">
        <v>15</v>
      </c>
      <c r="H1131">
        <v>39</v>
      </c>
      <c r="I1131">
        <v>18800</v>
      </c>
      <c r="J1131">
        <v>12000</v>
      </c>
      <c r="K1131" s="3">
        <f>I1131*Code!$F$1</f>
        <v>20304</v>
      </c>
      <c r="L1131" s="2">
        <f t="shared" si="52"/>
        <v>10.042735042735043</v>
      </c>
      <c r="M1131">
        <f t="shared" ca="1" si="51"/>
        <v>42</v>
      </c>
      <c r="N1131" t="str">
        <f t="shared" si="53"/>
        <v>FI</v>
      </c>
      <c r="O1131" t="str">
        <f>VLOOKUP(E1131,Code!$A$8:$B$11,2,FALSE)</f>
        <v>Lehrabschluss</v>
      </c>
      <c r="P1131" t="str">
        <f>VLOOKUP(I1131,Code!$A$29:$B$33,2,TRUE)</f>
        <v>weniger als 50000</v>
      </c>
      <c r="Q1131" t="str">
        <f>VLOOKUP(B1131,Code!$A$2:$B$3,2,0)</f>
        <v>weiblich</v>
      </c>
    </row>
    <row r="1132" spans="1:17" x14ac:dyDescent="0.25">
      <c r="A1132">
        <v>787</v>
      </c>
      <c r="B1132">
        <v>1</v>
      </c>
      <c r="C1132" s="1">
        <v>31788</v>
      </c>
      <c r="D1132">
        <v>1</v>
      </c>
      <c r="E1132">
        <v>1</v>
      </c>
      <c r="F1132">
        <v>3</v>
      </c>
      <c r="G1132" t="s">
        <v>10</v>
      </c>
      <c r="H1132">
        <v>55</v>
      </c>
      <c r="I1132">
        <v>18788</v>
      </c>
      <c r="J1132">
        <v>5000</v>
      </c>
      <c r="K1132" s="3">
        <f>I1132*Code!$F$1</f>
        <v>20291.04</v>
      </c>
      <c r="L1132" s="2">
        <f t="shared" si="52"/>
        <v>7.1166666666666663</v>
      </c>
      <c r="M1132">
        <f t="shared" ca="1" si="51"/>
        <v>29</v>
      </c>
      <c r="N1132" t="str">
        <f t="shared" si="53"/>
        <v>ÖF</v>
      </c>
      <c r="O1132" t="str">
        <f>VLOOKUP(E1132,Code!$A$8:$B$11,2,FALSE)</f>
        <v>Hochschulabschluss</v>
      </c>
      <c r="P1132" t="str">
        <f>VLOOKUP(I1132,Code!$A$29:$B$33,2,TRUE)</f>
        <v>weniger als 50000</v>
      </c>
      <c r="Q1132" t="str">
        <f>VLOOKUP(B1132,Code!$A$2:$B$3,2,0)</f>
        <v>maennlich</v>
      </c>
    </row>
    <row r="1133" spans="1:17" x14ac:dyDescent="0.25">
      <c r="A1133">
        <v>84</v>
      </c>
      <c r="B1133">
        <v>1</v>
      </c>
      <c r="C1133" s="1">
        <v>30166</v>
      </c>
      <c r="D1133">
        <v>1</v>
      </c>
      <c r="E1133">
        <v>4</v>
      </c>
      <c r="F1133">
        <v>4</v>
      </c>
      <c r="G1133" t="s">
        <v>19</v>
      </c>
      <c r="H1133">
        <v>38</v>
      </c>
      <c r="I1133">
        <v>18776</v>
      </c>
      <c r="J1133">
        <v>60966</v>
      </c>
      <c r="K1133" s="3">
        <f>I1133*Code!$F$1</f>
        <v>20278.080000000002</v>
      </c>
      <c r="L1133" s="2">
        <f t="shared" si="52"/>
        <v>10.293859649122806</v>
      </c>
      <c r="M1133">
        <f t="shared" ca="1" si="51"/>
        <v>33</v>
      </c>
      <c r="N1133" t="str">
        <f t="shared" si="53"/>
        <v>FI</v>
      </c>
      <c r="O1133" t="str">
        <f>VLOOKUP(E1133,Code!$A$8:$B$11,2,FALSE)</f>
        <v>Lehrabschluss</v>
      </c>
      <c r="P1133" t="str">
        <f>VLOOKUP(I1133,Code!$A$29:$B$33,2,TRUE)</f>
        <v>weniger als 50000</v>
      </c>
      <c r="Q1133" t="str">
        <f>VLOOKUP(B1133,Code!$A$2:$B$3,2,0)</f>
        <v>maennlich</v>
      </c>
    </row>
    <row r="1134" spans="1:17" x14ac:dyDescent="0.25">
      <c r="A1134">
        <v>600</v>
      </c>
      <c r="B1134">
        <v>1</v>
      </c>
      <c r="C1134" s="1">
        <v>29073</v>
      </c>
      <c r="D1134">
        <v>1</v>
      </c>
      <c r="E1134">
        <v>2</v>
      </c>
      <c r="F1134">
        <v>5</v>
      </c>
      <c r="G1134" t="s">
        <v>13</v>
      </c>
      <c r="H1134">
        <v>40</v>
      </c>
      <c r="I1134">
        <v>18744</v>
      </c>
      <c r="J1134">
        <v>15643</v>
      </c>
      <c r="K1134" s="3">
        <f>I1134*Code!$F$1</f>
        <v>20243.52</v>
      </c>
      <c r="L1134" s="2">
        <f t="shared" si="52"/>
        <v>9.7624999999999993</v>
      </c>
      <c r="M1134">
        <f t="shared" ca="1" si="51"/>
        <v>36</v>
      </c>
      <c r="N1134" t="str">
        <f t="shared" si="53"/>
        <v>IN</v>
      </c>
      <c r="O1134" t="str">
        <f>VLOOKUP(E1134,Code!$A$8:$B$11,2,FALSE)</f>
        <v>Fachhochschulabschluss</v>
      </c>
      <c r="P1134" t="str">
        <f>VLOOKUP(I1134,Code!$A$29:$B$33,2,TRUE)</f>
        <v>weniger als 50000</v>
      </c>
      <c r="Q1134" t="str">
        <f>VLOOKUP(B1134,Code!$A$2:$B$3,2,0)</f>
        <v>maennlich</v>
      </c>
    </row>
    <row r="1135" spans="1:17" x14ac:dyDescent="0.25">
      <c r="A1135">
        <v>382</v>
      </c>
      <c r="B1135">
        <v>2</v>
      </c>
      <c r="C1135" s="1">
        <v>34024</v>
      </c>
      <c r="D1135">
        <v>1</v>
      </c>
      <c r="E1135">
        <v>4</v>
      </c>
      <c r="F1135">
        <v>4</v>
      </c>
      <c r="G1135" t="s">
        <v>15</v>
      </c>
      <c r="H1135">
        <v>39</v>
      </c>
      <c r="I1135">
        <v>18708</v>
      </c>
      <c r="J1135">
        <v>800</v>
      </c>
      <c r="K1135" s="3">
        <f>I1135*Code!$F$1</f>
        <v>20204.640000000003</v>
      </c>
      <c r="L1135" s="2">
        <f t="shared" si="52"/>
        <v>9.9935897435897427</v>
      </c>
      <c r="M1135">
        <f t="shared" ca="1" si="51"/>
        <v>23</v>
      </c>
      <c r="N1135" t="str">
        <f t="shared" si="53"/>
        <v>FI</v>
      </c>
      <c r="O1135" t="str">
        <f>VLOOKUP(E1135,Code!$A$8:$B$11,2,FALSE)</f>
        <v>Lehrabschluss</v>
      </c>
      <c r="P1135" t="str">
        <f>VLOOKUP(I1135,Code!$A$29:$B$33,2,TRUE)</f>
        <v>weniger als 50000</v>
      </c>
      <c r="Q1135" t="str">
        <f>VLOOKUP(B1135,Code!$A$2:$B$3,2,0)</f>
        <v>weiblich</v>
      </c>
    </row>
    <row r="1136" spans="1:17" x14ac:dyDescent="0.25">
      <c r="A1136">
        <v>487</v>
      </c>
      <c r="B1136">
        <v>2</v>
      </c>
      <c r="C1136" s="1">
        <v>28707</v>
      </c>
      <c r="D1136">
        <v>1</v>
      </c>
      <c r="E1136">
        <v>3</v>
      </c>
      <c r="F1136">
        <v>4</v>
      </c>
      <c r="G1136" t="s">
        <v>11</v>
      </c>
      <c r="H1136">
        <v>25</v>
      </c>
      <c r="I1136">
        <v>18672</v>
      </c>
      <c r="J1136">
        <v>202</v>
      </c>
      <c r="K1136" s="3">
        <f>I1136*Code!$F$1</f>
        <v>20165.760000000002</v>
      </c>
      <c r="L1136" s="2">
        <f t="shared" si="52"/>
        <v>15.56</v>
      </c>
      <c r="M1136">
        <f t="shared" ca="1" si="51"/>
        <v>37</v>
      </c>
      <c r="N1136" t="str">
        <f t="shared" si="53"/>
        <v>IT</v>
      </c>
      <c r="O1136" t="str">
        <f>VLOOKUP(E1136,Code!$A$8:$B$11,2,FALSE)</f>
        <v>Meister</v>
      </c>
      <c r="P1136" t="str">
        <f>VLOOKUP(I1136,Code!$A$29:$B$33,2,TRUE)</f>
        <v>weniger als 50000</v>
      </c>
      <c r="Q1136" t="str">
        <f>VLOOKUP(B1136,Code!$A$2:$B$3,2,0)</f>
        <v>weiblich</v>
      </c>
    </row>
    <row r="1137" spans="1:17" x14ac:dyDescent="0.25">
      <c r="A1137">
        <v>48</v>
      </c>
      <c r="B1137">
        <v>2</v>
      </c>
      <c r="C1137" s="1">
        <v>30136</v>
      </c>
      <c r="D1137">
        <v>1</v>
      </c>
      <c r="E1137">
        <v>4</v>
      </c>
      <c r="F1137">
        <v>4</v>
      </c>
      <c r="G1137" t="s">
        <v>14</v>
      </c>
      <c r="H1137">
        <v>39</v>
      </c>
      <c r="I1137">
        <v>18636</v>
      </c>
      <c r="J1137">
        <v>2089</v>
      </c>
      <c r="K1137" s="3">
        <f>I1137*Code!$F$1</f>
        <v>20126.88</v>
      </c>
      <c r="L1137" s="2">
        <f t="shared" si="52"/>
        <v>9.9551282051282044</v>
      </c>
      <c r="M1137">
        <f t="shared" ca="1" si="51"/>
        <v>33</v>
      </c>
      <c r="N1137" t="str">
        <f t="shared" si="53"/>
        <v>CO</v>
      </c>
      <c r="O1137" t="str">
        <f>VLOOKUP(E1137,Code!$A$8:$B$11,2,FALSE)</f>
        <v>Lehrabschluss</v>
      </c>
      <c r="P1137" t="str">
        <f>VLOOKUP(I1137,Code!$A$29:$B$33,2,TRUE)</f>
        <v>weniger als 50000</v>
      </c>
      <c r="Q1137" t="str">
        <f>VLOOKUP(B1137,Code!$A$2:$B$3,2,0)</f>
        <v>weiblich</v>
      </c>
    </row>
    <row r="1138" spans="1:17" x14ac:dyDescent="0.25">
      <c r="A1138">
        <v>204</v>
      </c>
      <c r="B1138">
        <v>1</v>
      </c>
      <c r="C1138" s="1">
        <v>31332</v>
      </c>
      <c r="D1138">
        <v>1</v>
      </c>
      <c r="E1138">
        <v>4</v>
      </c>
      <c r="F1138">
        <v>4</v>
      </c>
      <c r="G1138" t="s">
        <v>19</v>
      </c>
      <c r="H1138">
        <v>20</v>
      </c>
      <c r="I1138">
        <v>18628</v>
      </c>
      <c r="J1138">
        <v>13650</v>
      </c>
      <c r="K1138" s="3">
        <f>I1138*Code!$F$1</f>
        <v>20118.240000000002</v>
      </c>
      <c r="L1138" s="2">
        <f t="shared" si="52"/>
        <v>19.404166666666665</v>
      </c>
      <c r="M1138">
        <f t="shared" ca="1" si="51"/>
        <v>30</v>
      </c>
      <c r="N1138" t="str">
        <f t="shared" si="53"/>
        <v>FI</v>
      </c>
      <c r="O1138" t="str">
        <f>VLOOKUP(E1138,Code!$A$8:$B$11,2,FALSE)</f>
        <v>Lehrabschluss</v>
      </c>
      <c r="P1138" t="str">
        <f>VLOOKUP(I1138,Code!$A$29:$B$33,2,TRUE)</f>
        <v>weniger als 50000</v>
      </c>
      <c r="Q1138" t="str">
        <f>VLOOKUP(B1138,Code!$A$2:$B$3,2,0)</f>
        <v>maennlich</v>
      </c>
    </row>
    <row r="1139" spans="1:17" x14ac:dyDescent="0.25">
      <c r="A1139">
        <v>973</v>
      </c>
      <c r="B1139">
        <v>2</v>
      </c>
      <c r="C1139" s="1">
        <v>30938</v>
      </c>
      <c r="D1139">
        <v>1</v>
      </c>
      <c r="E1139">
        <v>4</v>
      </c>
      <c r="F1139">
        <v>4</v>
      </c>
      <c r="G1139" t="s">
        <v>11</v>
      </c>
      <c r="H1139">
        <v>30</v>
      </c>
      <c r="I1139">
        <v>18588</v>
      </c>
      <c r="J1139">
        <v>0</v>
      </c>
      <c r="K1139" s="3">
        <f>I1139*Code!$F$1</f>
        <v>20075.04</v>
      </c>
      <c r="L1139" s="2">
        <f t="shared" si="52"/>
        <v>12.908333333333333</v>
      </c>
      <c r="M1139">
        <f t="shared" ca="1" si="51"/>
        <v>31</v>
      </c>
      <c r="N1139" t="str">
        <f t="shared" si="53"/>
        <v>IT</v>
      </c>
      <c r="O1139" t="str">
        <f>VLOOKUP(E1139,Code!$A$8:$B$11,2,FALSE)</f>
        <v>Lehrabschluss</v>
      </c>
      <c r="P1139" t="str">
        <f>VLOOKUP(I1139,Code!$A$29:$B$33,2,TRUE)</f>
        <v>weniger als 50000</v>
      </c>
      <c r="Q1139" t="str">
        <f>VLOOKUP(B1139,Code!$A$2:$B$3,2,0)</f>
        <v>weiblich</v>
      </c>
    </row>
    <row r="1140" spans="1:17" x14ac:dyDescent="0.25">
      <c r="A1140">
        <v>156</v>
      </c>
      <c r="B1140">
        <v>1</v>
      </c>
      <c r="C1140" s="1">
        <v>28090</v>
      </c>
      <c r="D1140">
        <v>1</v>
      </c>
      <c r="E1140">
        <v>4</v>
      </c>
      <c r="F1140">
        <v>5</v>
      </c>
      <c r="G1140" t="s">
        <v>13</v>
      </c>
      <c r="H1140">
        <v>46</v>
      </c>
      <c r="I1140">
        <v>18576</v>
      </c>
      <c r="J1140">
        <v>33252</v>
      </c>
      <c r="K1140" s="3">
        <f>I1140*Code!$F$1</f>
        <v>20062.080000000002</v>
      </c>
      <c r="L1140" s="2">
        <f t="shared" si="52"/>
        <v>8.4130434782608692</v>
      </c>
      <c r="M1140">
        <f t="shared" ca="1" si="51"/>
        <v>39</v>
      </c>
      <c r="N1140" t="str">
        <f t="shared" si="53"/>
        <v>IN</v>
      </c>
      <c r="O1140" t="str">
        <f>VLOOKUP(E1140,Code!$A$8:$B$11,2,FALSE)</f>
        <v>Lehrabschluss</v>
      </c>
      <c r="P1140" t="str">
        <f>VLOOKUP(I1140,Code!$A$29:$B$33,2,TRUE)</f>
        <v>weniger als 50000</v>
      </c>
      <c r="Q1140" t="str">
        <f>VLOOKUP(B1140,Code!$A$2:$B$3,2,0)</f>
        <v>maennlich</v>
      </c>
    </row>
    <row r="1141" spans="1:17" x14ac:dyDescent="0.25">
      <c r="A1141">
        <v>1159</v>
      </c>
      <c r="B1141">
        <v>2</v>
      </c>
      <c r="C1141" s="1">
        <v>23571</v>
      </c>
      <c r="D1141">
        <v>1</v>
      </c>
      <c r="E1141">
        <v>1</v>
      </c>
      <c r="F1141">
        <v>4</v>
      </c>
      <c r="G1141" t="s">
        <v>11</v>
      </c>
      <c r="H1141">
        <v>20</v>
      </c>
      <c r="I1141">
        <v>18560</v>
      </c>
      <c r="J1141">
        <v>98833</v>
      </c>
      <c r="K1141" s="3">
        <f>I1141*Code!$F$1</f>
        <v>20044.800000000003</v>
      </c>
      <c r="L1141" s="2">
        <f t="shared" si="52"/>
        <v>19.333333333333332</v>
      </c>
      <c r="M1141">
        <f t="shared" ca="1" si="51"/>
        <v>51</v>
      </c>
      <c r="N1141" t="str">
        <f t="shared" si="53"/>
        <v>IT</v>
      </c>
      <c r="O1141" t="str">
        <f>VLOOKUP(E1141,Code!$A$8:$B$11,2,FALSE)</f>
        <v>Hochschulabschluss</v>
      </c>
      <c r="P1141" t="str">
        <f>VLOOKUP(I1141,Code!$A$29:$B$33,2,TRUE)</f>
        <v>weniger als 50000</v>
      </c>
      <c r="Q1141" t="str">
        <f>VLOOKUP(B1141,Code!$A$2:$B$3,2,0)</f>
        <v>weiblich</v>
      </c>
    </row>
    <row r="1142" spans="1:17" x14ac:dyDescent="0.25">
      <c r="A1142">
        <v>568</v>
      </c>
      <c r="B1142">
        <v>2</v>
      </c>
      <c r="C1142" s="1">
        <v>24518</v>
      </c>
      <c r="D1142">
        <v>2</v>
      </c>
      <c r="E1142">
        <v>4</v>
      </c>
      <c r="F1142">
        <v>4</v>
      </c>
      <c r="G1142" t="s">
        <v>12</v>
      </c>
      <c r="H1142">
        <v>25</v>
      </c>
      <c r="I1142">
        <v>18492</v>
      </c>
      <c r="J1142">
        <v>101</v>
      </c>
      <c r="K1142" s="3">
        <f>I1142*Code!$F$1</f>
        <v>19971.36</v>
      </c>
      <c r="L1142" s="2">
        <f t="shared" si="52"/>
        <v>15.41</v>
      </c>
      <c r="M1142">
        <f t="shared" ca="1" si="51"/>
        <v>49</v>
      </c>
      <c r="N1142" t="str">
        <f t="shared" si="53"/>
        <v>SO</v>
      </c>
      <c r="O1142" t="str">
        <f>VLOOKUP(E1142,Code!$A$8:$B$11,2,FALSE)</f>
        <v>Lehrabschluss</v>
      </c>
      <c r="P1142" t="str">
        <f>VLOOKUP(I1142,Code!$A$29:$B$33,2,TRUE)</f>
        <v>weniger als 50000</v>
      </c>
      <c r="Q1142" t="str">
        <f>VLOOKUP(B1142,Code!$A$2:$B$3,2,0)</f>
        <v>weiblich</v>
      </c>
    </row>
    <row r="1143" spans="1:17" x14ac:dyDescent="0.25">
      <c r="A1143">
        <v>1197</v>
      </c>
      <c r="B1143">
        <v>2</v>
      </c>
      <c r="C1143" s="1">
        <v>20992</v>
      </c>
      <c r="D1143">
        <v>1</v>
      </c>
      <c r="E1143">
        <v>2</v>
      </c>
      <c r="F1143">
        <v>4</v>
      </c>
      <c r="G1143" t="s">
        <v>19</v>
      </c>
      <c r="H1143">
        <v>13</v>
      </c>
      <c r="I1143">
        <v>18456</v>
      </c>
      <c r="J1143">
        <v>22928</v>
      </c>
      <c r="K1143" s="3">
        <f>I1143*Code!$F$1</f>
        <v>19932.48</v>
      </c>
      <c r="L1143" s="2">
        <f t="shared" si="52"/>
        <v>29.576923076923077</v>
      </c>
      <c r="M1143">
        <f t="shared" ca="1" si="51"/>
        <v>58</v>
      </c>
      <c r="N1143" t="str">
        <f t="shared" si="53"/>
        <v>FI</v>
      </c>
      <c r="O1143" t="str">
        <f>VLOOKUP(E1143,Code!$A$8:$B$11,2,FALSE)</f>
        <v>Fachhochschulabschluss</v>
      </c>
      <c r="P1143" t="str">
        <f>VLOOKUP(I1143,Code!$A$29:$B$33,2,TRUE)</f>
        <v>weniger als 50000</v>
      </c>
      <c r="Q1143" t="str">
        <f>VLOOKUP(B1143,Code!$A$2:$B$3,2,0)</f>
        <v>weiblich</v>
      </c>
    </row>
    <row r="1144" spans="1:17" x14ac:dyDescent="0.25">
      <c r="A1144">
        <v>53</v>
      </c>
      <c r="B1144">
        <v>2</v>
      </c>
      <c r="C1144" s="1">
        <v>24510</v>
      </c>
      <c r="D1144">
        <v>1</v>
      </c>
      <c r="E1144">
        <v>1</v>
      </c>
      <c r="F1144">
        <v>4</v>
      </c>
      <c r="G1144" t="s">
        <v>11</v>
      </c>
      <c r="H1144">
        <v>38</v>
      </c>
      <c r="I1144">
        <v>18448</v>
      </c>
      <c r="J1144">
        <v>500</v>
      </c>
      <c r="K1144" s="3">
        <f>I1144*Code!$F$1</f>
        <v>19923.84</v>
      </c>
      <c r="L1144" s="2">
        <f t="shared" si="52"/>
        <v>10.114035087719298</v>
      </c>
      <c r="M1144">
        <f t="shared" ca="1" si="51"/>
        <v>49</v>
      </c>
      <c r="N1144" t="str">
        <f t="shared" si="53"/>
        <v>IT</v>
      </c>
      <c r="O1144" t="str">
        <f>VLOOKUP(E1144,Code!$A$8:$B$11,2,FALSE)</f>
        <v>Hochschulabschluss</v>
      </c>
      <c r="P1144" t="str">
        <f>VLOOKUP(I1144,Code!$A$29:$B$33,2,TRUE)</f>
        <v>weniger als 50000</v>
      </c>
      <c r="Q1144" t="str">
        <f>VLOOKUP(B1144,Code!$A$2:$B$3,2,0)</f>
        <v>weiblich</v>
      </c>
    </row>
    <row r="1145" spans="1:17" x14ac:dyDescent="0.25">
      <c r="A1145">
        <v>211</v>
      </c>
      <c r="B1145">
        <v>2</v>
      </c>
      <c r="C1145" s="1">
        <v>25767</v>
      </c>
      <c r="D1145">
        <v>1</v>
      </c>
      <c r="E1145">
        <v>3</v>
      </c>
      <c r="F1145">
        <v>4</v>
      </c>
      <c r="G1145" t="s">
        <v>9</v>
      </c>
      <c r="H1145">
        <v>38</v>
      </c>
      <c r="I1145">
        <v>18448</v>
      </c>
      <c r="J1145">
        <v>0</v>
      </c>
      <c r="K1145" s="3">
        <f>I1145*Code!$F$1</f>
        <v>19923.84</v>
      </c>
      <c r="L1145" s="2">
        <f t="shared" si="52"/>
        <v>10.114035087719298</v>
      </c>
      <c r="M1145">
        <f t="shared" ca="1" si="51"/>
        <v>45</v>
      </c>
      <c r="N1145" t="str">
        <f t="shared" si="53"/>
        <v>SO</v>
      </c>
      <c r="O1145" t="str">
        <f>VLOOKUP(E1145,Code!$A$8:$B$11,2,FALSE)</f>
        <v>Meister</v>
      </c>
      <c r="P1145" t="str">
        <f>VLOOKUP(I1145,Code!$A$29:$B$33,2,TRUE)</f>
        <v>weniger als 50000</v>
      </c>
      <c r="Q1145" t="str">
        <f>VLOOKUP(B1145,Code!$A$2:$B$3,2,0)</f>
        <v>weiblich</v>
      </c>
    </row>
    <row r="1146" spans="1:17" x14ac:dyDescent="0.25">
      <c r="A1146">
        <v>65</v>
      </c>
      <c r="B1146">
        <v>2</v>
      </c>
      <c r="C1146" s="1">
        <v>23875</v>
      </c>
      <c r="D1146">
        <v>1</v>
      </c>
      <c r="E1146">
        <v>4</v>
      </c>
      <c r="F1146">
        <v>4</v>
      </c>
      <c r="G1146" t="s">
        <v>9</v>
      </c>
      <c r="H1146">
        <v>20</v>
      </c>
      <c r="I1146">
        <v>18388</v>
      </c>
      <c r="J1146">
        <v>14000</v>
      </c>
      <c r="K1146" s="3">
        <f>I1146*Code!$F$1</f>
        <v>19859.04</v>
      </c>
      <c r="L1146" s="2">
        <f t="shared" si="52"/>
        <v>19.154166666666665</v>
      </c>
      <c r="M1146">
        <f t="shared" ca="1" si="51"/>
        <v>50</v>
      </c>
      <c r="N1146" t="str">
        <f t="shared" si="53"/>
        <v>SO</v>
      </c>
      <c r="O1146" t="str">
        <f>VLOOKUP(E1146,Code!$A$8:$B$11,2,FALSE)</f>
        <v>Lehrabschluss</v>
      </c>
      <c r="P1146" t="str">
        <f>VLOOKUP(I1146,Code!$A$29:$B$33,2,TRUE)</f>
        <v>weniger als 50000</v>
      </c>
      <c r="Q1146" t="str">
        <f>VLOOKUP(B1146,Code!$A$2:$B$3,2,0)</f>
        <v>weiblich</v>
      </c>
    </row>
    <row r="1147" spans="1:17" x14ac:dyDescent="0.25">
      <c r="A1147">
        <v>300</v>
      </c>
      <c r="B1147">
        <v>1</v>
      </c>
      <c r="C1147" s="1">
        <v>32760</v>
      </c>
      <c r="D1147">
        <v>1</v>
      </c>
      <c r="E1147">
        <v>4</v>
      </c>
      <c r="F1147">
        <v>4</v>
      </c>
      <c r="G1147" t="s">
        <v>20</v>
      </c>
      <c r="H1147">
        <v>35</v>
      </c>
      <c r="I1147">
        <v>18368</v>
      </c>
      <c r="J1147">
        <v>4000</v>
      </c>
      <c r="K1147" s="3">
        <f>I1147*Code!$F$1</f>
        <v>19837.440000000002</v>
      </c>
      <c r="L1147" s="2">
        <f t="shared" si="52"/>
        <v>10.933333333333334</v>
      </c>
      <c r="M1147">
        <f t="shared" ca="1" si="51"/>
        <v>26</v>
      </c>
      <c r="N1147" t="str">
        <f t="shared" si="53"/>
        <v>IT</v>
      </c>
      <c r="O1147" t="str">
        <f>VLOOKUP(E1147,Code!$A$8:$B$11,2,FALSE)</f>
        <v>Lehrabschluss</v>
      </c>
      <c r="P1147" t="str">
        <f>VLOOKUP(I1147,Code!$A$29:$B$33,2,TRUE)</f>
        <v>weniger als 50000</v>
      </c>
      <c r="Q1147" t="str">
        <f>VLOOKUP(B1147,Code!$A$2:$B$3,2,0)</f>
        <v>maennlich</v>
      </c>
    </row>
    <row r="1148" spans="1:17" x14ac:dyDescent="0.25">
      <c r="A1148">
        <v>778</v>
      </c>
      <c r="B1148">
        <v>2</v>
      </c>
      <c r="C1148" s="1">
        <v>28174</v>
      </c>
      <c r="D1148">
        <v>1</v>
      </c>
      <c r="E1148">
        <v>4</v>
      </c>
      <c r="F1148">
        <v>1</v>
      </c>
      <c r="G1148" t="s">
        <v>17</v>
      </c>
      <c r="H1148">
        <v>40</v>
      </c>
      <c r="I1148">
        <v>18340</v>
      </c>
      <c r="J1148">
        <v>127153</v>
      </c>
      <c r="K1148" s="3">
        <f>I1148*Code!$F$1</f>
        <v>19807.2</v>
      </c>
      <c r="L1148" s="2">
        <f t="shared" si="52"/>
        <v>9.5520833333333339</v>
      </c>
      <c r="M1148">
        <f t="shared" ca="1" si="51"/>
        <v>39</v>
      </c>
      <c r="N1148" t="str">
        <f t="shared" si="53"/>
        <v>LW</v>
      </c>
      <c r="O1148" t="str">
        <f>VLOOKUP(E1148,Code!$A$8:$B$11,2,FALSE)</f>
        <v>Lehrabschluss</v>
      </c>
      <c r="P1148" t="str">
        <f>VLOOKUP(I1148,Code!$A$29:$B$33,2,TRUE)</f>
        <v>weniger als 50000</v>
      </c>
      <c r="Q1148" t="str">
        <f>VLOOKUP(B1148,Code!$A$2:$B$3,2,0)</f>
        <v>weiblich</v>
      </c>
    </row>
    <row r="1149" spans="1:17" x14ac:dyDescent="0.25">
      <c r="A1149">
        <v>265</v>
      </c>
      <c r="B1149">
        <v>2</v>
      </c>
      <c r="C1149" s="1">
        <v>27561</v>
      </c>
      <c r="D1149">
        <v>1</v>
      </c>
      <c r="E1149">
        <v>1</v>
      </c>
      <c r="F1149">
        <v>2</v>
      </c>
      <c r="G1149" t="s">
        <v>11</v>
      </c>
      <c r="H1149">
        <v>39</v>
      </c>
      <c r="I1149">
        <v>18236</v>
      </c>
      <c r="J1149">
        <v>1010149</v>
      </c>
      <c r="K1149" s="3">
        <f>I1149*Code!$F$1</f>
        <v>19694.88</v>
      </c>
      <c r="L1149" s="2">
        <f t="shared" si="52"/>
        <v>9.7414529914529915</v>
      </c>
      <c r="M1149">
        <f t="shared" ca="1" si="51"/>
        <v>40</v>
      </c>
      <c r="N1149" t="str">
        <f t="shared" si="53"/>
        <v>IT</v>
      </c>
      <c r="O1149" t="str">
        <f>VLOOKUP(E1149,Code!$A$8:$B$11,2,FALSE)</f>
        <v>Hochschulabschluss</v>
      </c>
      <c r="P1149" t="str">
        <f>VLOOKUP(I1149,Code!$A$29:$B$33,2,TRUE)</f>
        <v>weniger als 50000</v>
      </c>
      <c r="Q1149" t="str">
        <f>VLOOKUP(B1149,Code!$A$2:$B$3,2,0)</f>
        <v>weiblich</v>
      </c>
    </row>
    <row r="1150" spans="1:17" x14ac:dyDescent="0.25">
      <c r="A1150">
        <v>1338</v>
      </c>
      <c r="B1150">
        <v>2</v>
      </c>
      <c r="C1150" s="1">
        <v>20727</v>
      </c>
      <c r="D1150">
        <v>1</v>
      </c>
      <c r="E1150">
        <v>1</v>
      </c>
      <c r="F1150">
        <v>4</v>
      </c>
      <c r="G1150" t="s">
        <v>15</v>
      </c>
      <c r="H1150">
        <v>40</v>
      </c>
      <c r="I1150">
        <v>18220</v>
      </c>
      <c r="J1150">
        <v>8162</v>
      </c>
      <c r="K1150" s="3">
        <f>I1150*Code!$F$1</f>
        <v>19677.600000000002</v>
      </c>
      <c r="L1150" s="2">
        <f t="shared" si="52"/>
        <v>9.4895833333333339</v>
      </c>
      <c r="M1150">
        <f t="shared" ca="1" si="51"/>
        <v>59</v>
      </c>
      <c r="N1150" t="str">
        <f t="shared" si="53"/>
        <v>FI</v>
      </c>
      <c r="O1150" t="str">
        <f>VLOOKUP(E1150,Code!$A$8:$B$11,2,FALSE)</f>
        <v>Hochschulabschluss</v>
      </c>
      <c r="P1150" t="str">
        <f>VLOOKUP(I1150,Code!$A$29:$B$33,2,TRUE)</f>
        <v>weniger als 50000</v>
      </c>
      <c r="Q1150" t="str">
        <f>VLOOKUP(B1150,Code!$A$2:$B$3,2,0)</f>
        <v>weiblich</v>
      </c>
    </row>
    <row r="1151" spans="1:17" x14ac:dyDescent="0.25">
      <c r="A1151">
        <v>1000</v>
      </c>
      <c r="B1151">
        <v>1</v>
      </c>
      <c r="C1151" s="1">
        <v>33973</v>
      </c>
      <c r="D1151">
        <v>1</v>
      </c>
      <c r="E1151">
        <v>4</v>
      </c>
      <c r="F1151">
        <v>5</v>
      </c>
      <c r="G1151" t="s">
        <v>13</v>
      </c>
      <c r="H1151">
        <v>35</v>
      </c>
      <c r="I1151">
        <v>18192</v>
      </c>
      <c r="J1151">
        <v>328</v>
      </c>
      <c r="K1151" s="3">
        <f>I1151*Code!$F$1</f>
        <v>19647.36</v>
      </c>
      <c r="L1151" s="2">
        <f t="shared" si="52"/>
        <v>10.828571428571429</v>
      </c>
      <c r="M1151">
        <f t="shared" ca="1" si="51"/>
        <v>23</v>
      </c>
      <c r="N1151" t="str">
        <f t="shared" si="53"/>
        <v>IN</v>
      </c>
      <c r="O1151" t="str">
        <f>VLOOKUP(E1151,Code!$A$8:$B$11,2,FALSE)</f>
        <v>Lehrabschluss</v>
      </c>
      <c r="P1151" t="str">
        <f>VLOOKUP(I1151,Code!$A$29:$B$33,2,TRUE)</f>
        <v>weniger als 50000</v>
      </c>
      <c r="Q1151" t="str">
        <f>VLOOKUP(B1151,Code!$A$2:$B$3,2,0)</f>
        <v>maennlich</v>
      </c>
    </row>
    <row r="1152" spans="1:17" x14ac:dyDescent="0.25">
      <c r="A1152">
        <v>1237</v>
      </c>
      <c r="B1152">
        <v>1</v>
      </c>
      <c r="C1152" s="1">
        <v>32675</v>
      </c>
      <c r="D1152">
        <v>1</v>
      </c>
      <c r="E1152">
        <v>4</v>
      </c>
      <c r="F1152">
        <v>3</v>
      </c>
      <c r="G1152" t="s">
        <v>10</v>
      </c>
      <c r="H1152">
        <v>40</v>
      </c>
      <c r="I1152">
        <v>18140</v>
      </c>
      <c r="J1152">
        <v>0</v>
      </c>
      <c r="K1152" s="3">
        <f>I1152*Code!$F$1</f>
        <v>19591.2</v>
      </c>
      <c r="L1152" s="2">
        <f t="shared" si="52"/>
        <v>9.4479166666666661</v>
      </c>
      <c r="M1152">
        <f t="shared" ca="1" si="51"/>
        <v>26</v>
      </c>
      <c r="N1152" t="str">
        <f t="shared" si="53"/>
        <v>ÖF</v>
      </c>
      <c r="O1152" t="str">
        <f>VLOOKUP(E1152,Code!$A$8:$B$11,2,FALSE)</f>
        <v>Lehrabschluss</v>
      </c>
      <c r="P1152" t="str">
        <f>VLOOKUP(I1152,Code!$A$29:$B$33,2,TRUE)</f>
        <v>weniger als 50000</v>
      </c>
      <c r="Q1152" t="str">
        <f>VLOOKUP(B1152,Code!$A$2:$B$3,2,0)</f>
        <v>maennlich</v>
      </c>
    </row>
    <row r="1153" spans="1:17" x14ac:dyDescent="0.25">
      <c r="A1153">
        <v>1337</v>
      </c>
      <c r="B1153">
        <v>2</v>
      </c>
      <c r="C1153" s="1">
        <v>22515</v>
      </c>
      <c r="D1153">
        <v>1</v>
      </c>
      <c r="E1153">
        <v>3</v>
      </c>
      <c r="F1153">
        <v>4</v>
      </c>
      <c r="G1153" t="s">
        <v>11</v>
      </c>
      <c r="H1153">
        <v>40</v>
      </c>
      <c r="I1153">
        <v>18120</v>
      </c>
      <c r="J1153">
        <v>18550</v>
      </c>
      <c r="K1153" s="3">
        <f>I1153*Code!$F$1</f>
        <v>19569.600000000002</v>
      </c>
      <c r="L1153" s="2">
        <f t="shared" si="52"/>
        <v>9.4375</v>
      </c>
      <c r="M1153">
        <f t="shared" ca="1" si="51"/>
        <v>54</v>
      </c>
      <c r="N1153" t="str">
        <f t="shared" si="53"/>
        <v>IT</v>
      </c>
      <c r="O1153" t="str">
        <f>VLOOKUP(E1153,Code!$A$8:$B$11,2,FALSE)</f>
        <v>Meister</v>
      </c>
      <c r="P1153" t="str">
        <f>VLOOKUP(I1153,Code!$A$29:$B$33,2,TRUE)</f>
        <v>weniger als 50000</v>
      </c>
      <c r="Q1153" t="str">
        <f>VLOOKUP(B1153,Code!$A$2:$B$3,2,0)</f>
        <v>weiblich</v>
      </c>
    </row>
    <row r="1154" spans="1:17" x14ac:dyDescent="0.25">
      <c r="A1154">
        <v>184</v>
      </c>
      <c r="B1154">
        <v>2</v>
      </c>
      <c r="C1154" s="1">
        <v>31947</v>
      </c>
      <c r="D1154">
        <v>1</v>
      </c>
      <c r="E1154">
        <v>2</v>
      </c>
      <c r="F1154">
        <v>4</v>
      </c>
      <c r="G1154" t="s">
        <v>14</v>
      </c>
      <c r="H1154">
        <v>39</v>
      </c>
      <c r="I1154">
        <v>18116</v>
      </c>
      <c r="J1154">
        <v>12000</v>
      </c>
      <c r="K1154" s="3">
        <f>I1154*Code!$F$1</f>
        <v>19565.280000000002</v>
      </c>
      <c r="L1154" s="2">
        <f t="shared" si="52"/>
        <v>9.6773504273504276</v>
      </c>
      <c r="M1154">
        <f t="shared" ref="M1154:M1217" ca="1" si="54">ROUNDDOWN(YEARFRAC(C1154,TODAY(),1),0)</f>
        <v>28</v>
      </c>
      <c r="N1154" t="str">
        <f t="shared" si="53"/>
        <v>CO</v>
      </c>
      <c r="O1154" t="str">
        <f>VLOOKUP(E1154,Code!$A$8:$B$11,2,FALSE)</f>
        <v>Fachhochschulabschluss</v>
      </c>
      <c r="P1154" t="str">
        <f>VLOOKUP(I1154,Code!$A$29:$B$33,2,TRUE)</f>
        <v>weniger als 50000</v>
      </c>
      <c r="Q1154" t="str">
        <f>VLOOKUP(B1154,Code!$A$2:$B$3,2,0)</f>
        <v>weiblich</v>
      </c>
    </row>
    <row r="1155" spans="1:17" x14ac:dyDescent="0.25">
      <c r="A1155">
        <v>953</v>
      </c>
      <c r="B1155">
        <v>2</v>
      </c>
      <c r="C1155" s="1">
        <v>31027</v>
      </c>
      <c r="D1155">
        <v>1</v>
      </c>
      <c r="E1155">
        <v>4</v>
      </c>
      <c r="F1155">
        <v>4</v>
      </c>
      <c r="G1155" t="s">
        <v>12</v>
      </c>
      <c r="H1155">
        <v>20</v>
      </c>
      <c r="I1155">
        <v>18116</v>
      </c>
      <c r="J1155">
        <v>672</v>
      </c>
      <c r="K1155" s="3">
        <f>I1155*Code!$F$1</f>
        <v>19565.280000000002</v>
      </c>
      <c r="L1155" s="2">
        <f t="shared" ref="L1155:L1218" si="55">IF(H1155&gt;0,I1155/(12*4*H1155),0)</f>
        <v>18.870833333333334</v>
      </c>
      <c r="M1155">
        <f t="shared" ca="1" si="54"/>
        <v>31</v>
      </c>
      <c r="N1155" t="str">
        <f t="shared" ref="N1155:N1218" si="56">MID(G1155,2,2)</f>
        <v>SO</v>
      </c>
      <c r="O1155" t="str">
        <f>VLOOKUP(E1155,Code!$A$8:$B$11,2,FALSE)</f>
        <v>Lehrabschluss</v>
      </c>
      <c r="P1155" t="str">
        <f>VLOOKUP(I1155,Code!$A$29:$B$33,2,TRUE)</f>
        <v>weniger als 50000</v>
      </c>
      <c r="Q1155" t="str">
        <f>VLOOKUP(B1155,Code!$A$2:$B$3,2,0)</f>
        <v>weiblich</v>
      </c>
    </row>
    <row r="1156" spans="1:17" x14ac:dyDescent="0.25">
      <c r="A1156">
        <v>828</v>
      </c>
      <c r="B1156">
        <v>1</v>
      </c>
      <c r="C1156" s="1">
        <v>31309</v>
      </c>
      <c r="D1156">
        <v>1</v>
      </c>
      <c r="E1156">
        <v>4</v>
      </c>
      <c r="F1156">
        <v>5</v>
      </c>
      <c r="G1156" t="s">
        <v>13</v>
      </c>
      <c r="H1156">
        <v>40</v>
      </c>
      <c r="I1156">
        <v>18096</v>
      </c>
      <c r="J1156">
        <v>0</v>
      </c>
      <c r="K1156" s="3">
        <f>I1156*Code!$F$1</f>
        <v>19543.68</v>
      </c>
      <c r="L1156" s="2">
        <f t="shared" si="55"/>
        <v>9.4250000000000007</v>
      </c>
      <c r="M1156">
        <f t="shared" ca="1" si="54"/>
        <v>30</v>
      </c>
      <c r="N1156" t="str">
        <f t="shared" si="56"/>
        <v>IN</v>
      </c>
      <c r="O1156" t="str">
        <f>VLOOKUP(E1156,Code!$A$8:$B$11,2,FALSE)</f>
        <v>Lehrabschluss</v>
      </c>
      <c r="P1156" t="str">
        <f>VLOOKUP(I1156,Code!$A$29:$B$33,2,TRUE)</f>
        <v>weniger als 50000</v>
      </c>
      <c r="Q1156" t="str">
        <f>VLOOKUP(B1156,Code!$A$2:$B$3,2,0)</f>
        <v>maennlich</v>
      </c>
    </row>
    <row r="1157" spans="1:17" x14ac:dyDescent="0.25">
      <c r="A1157">
        <v>636</v>
      </c>
      <c r="B1157">
        <v>2</v>
      </c>
      <c r="C1157" s="1">
        <v>31987</v>
      </c>
      <c r="D1157">
        <v>1</v>
      </c>
      <c r="E1157">
        <v>4</v>
      </c>
      <c r="F1157">
        <v>4</v>
      </c>
      <c r="G1157" t="s">
        <v>11</v>
      </c>
      <c r="H1157">
        <v>39</v>
      </c>
      <c r="I1157">
        <v>18088</v>
      </c>
      <c r="J1157">
        <v>30439</v>
      </c>
      <c r="K1157" s="3">
        <f>I1157*Code!$F$1</f>
        <v>19535.04</v>
      </c>
      <c r="L1157" s="2">
        <f t="shared" si="55"/>
        <v>9.6623931623931618</v>
      </c>
      <c r="M1157">
        <f t="shared" ca="1" si="54"/>
        <v>28</v>
      </c>
      <c r="N1157" t="str">
        <f t="shared" si="56"/>
        <v>IT</v>
      </c>
      <c r="O1157" t="str">
        <f>VLOOKUP(E1157,Code!$A$8:$B$11,2,FALSE)</f>
        <v>Lehrabschluss</v>
      </c>
      <c r="P1157" t="str">
        <f>VLOOKUP(I1157,Code!$A$29:$B$33,2,TRUE)</f>
        <v>weniger als 50000</v>
      </c>
      <c r="Q1157" t="str">
        <f>VLOOKUP(B1157,Code!$A$2:$B$3,2,0)</f>
        <v>weiblich</v>
      </c>
    </row>
    <row r="1158" spans="1:17" x14ac:dyDescent="0.25">
      <c r="A1158">
        <v>1206</v>
      </c>
      <c r="B1158">
        <v>2</v>
      </c>
      <c r="C1158" s="1">
        <v>20776</v>
      </c>
      <c r="D1158">
        <v>1</v>
      </c>
      <c r="E1158">
        <v>1</v>
      </c>
      <c r="F1158">
        <v>4</v>
      </c>
      <c r="G1158" t="s">
        <v>19</v>
      </c>
      <c r="H1158">
        <v>27</v>
      </c>
      <c r="I1158">
        <v>18080</v>
      </c>
      <c r="J1158">
        <v>39205</v>
      </c>
      <c r="K1158" s="3">
        <f>I1158*Code!$F$1</f>
        <v>19526.400000000001</v>
      </c>
      <c r="L1158" s="2">
        <f t="shared" si="55"/>
        <v>13.950617283950617</v>
      </c>
      <c r="M1158">
        <f t="shared" ca="1" si="54"/>
        <v>59</v>
      </c>
      <c r="N1158" t="str">
        <f t="shared" si="56"/>
        <v>FI</v>
      </c>
      <c r="O1158" t="str">
        <f>VLOOKUP(E1158,Code!$A$8:$B$11,2,FALSE)</f>
        <v>Hochschulabschluss</v>
      </c>
      <c r="P1158" t="str">
        <f>VLOOKUP(I1158,Code!$A$29:$B$33,2,TRUE)</f>
        <v>weniger als 50000</v>
      </c>
      <c r="Q1158" t="str">
        <f>VLOOKUP(B1158,Code!$A$2:$B$3,2,0)</f>
        <v>weiblich</v>
      </c>
    </row>
    <row r="1159" spans="1:17" x14ac:dyDescent="0.25">
      <c r="A1159">
        <v>180</v>
      </c>
      <c r="B1159">
        <v>2</v>
      </c>
      <c r="C1159" s="1">
        <v>31969</v>
      </c>
      <c r="D1159">
        <v>1</v>
      </c>
      <c r="E1159">
        <v>4</v>
      </c>
      <c r="F1159">
        <v>4</v>
      </c>
      <c r="G1159" t="s">
        <v>15</v>
      </c>
      <c r="H1159">
        <v>37</v>
      </c>
      <c r="I1159">
        <v>18076</v>
      </c>
      <c r="J1159">
        <v>11776</v>
      </c>
      <c r="K1159" s="3">
        <f>I1159*Code!$F$1</f>
        <v>19522.080000000002</v>
      </c>
      <c r="L1159" s="2">
        <f t="shared" si="55"/>
        <v>10.177927927927929</v>
      </c>
      <c r="M1159">
        <f t="shared" ca="1" si="54"/>
        <v>28</v>
      </c>
      <c r="N1159" t="str">
        <f t="shared" si="56"/>
        <v>FI</v>
      </c>
      <c r="O1159" t="str">
        <f>VLOOKUP(E1159,Code!$A$8:$B$11,2,FALSE)</f>
        <v>Lehrabschluss</v>
      </c>
      <c r="P1159" t="str">
        <f>VLOOKUP(I1159,Code!$A$29:$B$33,2,TRUE)</f>
        <v>weniger als 50000</v>
      </c>
      <c r="Q1159" t="str">
        <f>VLOOKUP(B1159,Code!$A$2:$B$3,2,0)</f>
        <v>weiblich</v>
      </c>
    </row>
    <row r="1160" spans="1:17" x14ac:dyDescent="0.25">
      <c r="A1160">
        <v>1340</v>
      </c>
      <c r="B1160">
        <v>2</v>
      </c>
      <c r="C1160" s="1">
        <v>26529</v>
      </c>
      <c r="D1160">
        <v>1</v>
      </c>
      <c r="E1160">
        <v>2</v>
      </c>
      <c r="F1160">
        <v>4</v>
      </c>
      <c r="G1160" t="s">
        <v>11</v>
      </c>
      <c r="H1160">
        <v>35</v>
      </c>
      <c r="I1160">
        <v>18072</v>
      </c>
      <c r="J1160">
        <v>0</v>
      </c>
      <c r="K1160" s="3">
        <f>I1160*Code!$F$1</f>
        <v>19517.760000000002</v>
      </c>
      <c r="L1160" s="2">
        <f t="shared" si="55"/>
        <v>10.757142857142858</v>
      </c>
      <c r="M1160">
        <f t="shared" ca="1" si="54"/>
        <v>43</v>
      </c>
      <c r="N1160" t="str">
        <f t="shared" si="56"/>
        <v>IT</v>
      </c>
      <c r="O1160" t="str">
        <f>VLOOKUP(E1160,Code!$A$8:$B$11,2,FALSE)</f>
        <v>Fachhochschulabschluss</v>
      </c>
      <c r="P1160" t="str">
        <f>VLOOKUP(I1160,Code!$A$29:$B$33,2,TRUE)</f>
        <v>weniger als 50000</v>
      </c>
      <c r="Q1160" t="str">
        <f>VLOOKUP(B1160,Code!$A$2:$B$3,2,0)</f>
        <v>weiblich</v>
      </c>
    </row>
    <row r="1161" spans="1:17" x14ac:dyDescent="0.25">
      <c r="A1161">
        <v>455</v>
      </c>
      <c r="B1161">
        <v>2</v>
      </c>
      <c r="C1161" s="1">
        <v>31502</v>
      </c>
      <c r="D1161">
        <v>1</v>
      </c>
      <c r="E1161">
        <v>4</v>
      </c>
      <c r="F1161">
        <v>4</v>
      </c>
      <c r="G1161" t="s">
        <v>12</v>
      </c>
      <c r="H1161">
        <v>37</v>
      </c>
      <c r="I1161">
        <v>18064</v>
      </c>
      <c r="J1161">
        <v>500</v>
      </c>
      <c r="K1161" s="3">
        <f>I1161*Code!$F$1</f>
        <v>19509.120000000003</v>
      </c>
      <c r="L1161" s="2">
        <f t="shared" si="55"/>
        <v>10.171171171171171</v>
      </c>
      <c r="M1161">
        <f t="shared" ca="1" si="54"/>
        <v>29</v>
      </c>
      <c r="N1161" t="str">
        <f t="shared" si="56"/>
        <v>SO</v>
      </c>
      <c r="O1161" t="str">
        <f>VLOOKUP(E1161,Code!$A$8:$B$11,2,FALSE)</f>
        <v>Lehrabschluss</v>
      </c>
      <c r="P1161" t="str">
        <f>VLOOKUP(I1161,Code!$A$29:$B$33,2,TRUE)</f>
        <v>weniger als 50000</v>
      </c>
      <c r="Q1161" t="str">
        <f>VLOOKUP(B1161,Code!$A$2:$B$3,2,0)</f>
        <v>weiblich</v>
      </c>
    </row>
    <row r="1162" spans="1:17" x14ac:dyDescent="0.25">
      <c r="A1162">
        <v>242</v>
      </c>
      <c r="B1162">
        <v>2</v>
      </c>
      <c r="C1162" s="1">
        <v>24868</v>
      </c>
      <c r="D1162">
        <v>1</v>
      </c>
      <c r="E1162">
        <v>4</v>
      </c>
      <c r="F1162">
        <v>4</v>
      </c>
      <c r="G1162" t="s">
        <v>20</v>
      </c>
      <c r="H1162">
        <v>38</v>
      </c>
      <c r="I1162">
        <v>18040</v>
      </c>
      <c r="J1162">
        <v>15978</v>
      </c>
      <c r="K1162" s="3">
        <f>I1162*Code!$F$1</f>
        <v>19483.2</v>
      </c>
      <c r="L1162" s="2">
        <f t="shared" si="55"/>
        <v>9.8903508771929829</v>
      </c>
      <c r="M1162">
        <f t="shared" ca="1" si="54"/>
        <v>48</v>
      </c>
      <c r="N1162" t="str">
        <f t="shared" si="56"/>
        <v>IT</v>
      </c>
      <c r="O1162" t="str">
        <f>VLOOKUP(E1162,Code!$A$8:$B$11,2,FALSE)</f>
        <v>Lehrabschluss</v>
      </c>
      <c r="P1162" t="str">
        <f>VLOOKUP(I1162,Code!$A$29:$B$33,2,TRUE)</f>
        <v>weniger als 50000</v>
      </c>
      <c r="Q1162" t="str">
        <f>VLOOKUP(B1162,Code!$A$2:$B$3,2,0)</f>
        <v>weiblich</v>
      </c>
    </row>
    <row r="1163" spans="1:17" x14ac:dyDescent="0.25">
      <c r="A1163">
        <v>1242</v>
      </c>
      <c r="B1163">
        <v>1</v>
      </c>
      <c r="C1163" s="1">
        <v>27990</v>
      </c>
      <c r="D1163">
        <v>1</v>
      </c>
      <c r="E1163">
        <v>4</v>
      </c>
      <c r="F1163">
        <v>5</v>
      </c>
      <c r="G1163" t="s">
        <v>13</v>
      </c>
      <c r="H1163">
        <v>38</v>
      </c>
      <c r="I1163">
        <v>18020</v>
      </c>
      <c r="J1163">
        <v>0</v>
      </c>
      <c r="K1163" s="3">
        <f>I1163*Code!$F$1</f>
        <v>19461.600000000002</v>
      </c>
      <c r="L1163" s="2">
        <f t="shared" si="55"/>
        <v>9.8793859649122808</v>
      </c>
      <c r="M1163">
        <f t="shared" ca="1" si="54"/>
        <v>39</v>
      </c>
      <c r="N1163" t="str">
        <f t="shared" si="56"/>
        <v>IN</v>
      </c>
      <c r="O1163" t="str">
        <f>VLOOKUP(E1163,Code!$A$8:$B$11,2,FALSE)</f>
        <v>Lehrabschluss</v>
      </c>
      <c r="P1163" t="str">
        <f>VLOOKUP(I1163,Code!$A$29:$B$33,2,TRUE)</f>
        <v>weniger als 50000</v>
      </c>
      <c r="Q1163" t="str">
        <f>VLOOKUP(B1163,Code!$A$2:$B$3,2,0)</f>
        <v>maennlich</v>
      </c>
    </row>
    <row r="1164" spans="1:17" x14ac:dyDescent="0.25">
      <c r="A1164">
        <v>1042</v>
      </c>
      <c r="B1164">
        <v>2</v>
      </c>
      <c r="C1164" s="1">
        <v>25444</v>
      </c>
      <c r="D1164">
        <v>1</v>
      </c>
      <c r="E1164">
        <v>4</v>
      </c>
      <c r="F1164">
        <v>4</v>
      </c>
      <c r="G1164" t="s">
        <v>9</v>
      </c>
      <c r="H1164">
        <v>38</v>
      </c>
      <c r="I1164">
        <v>18012</v>
      </c>
      <c r="J1164">
        <v>109</v>
      </c>
      <c r="K1164" s="3">
        <f>I1164*Code!$F$1</f>
        <v>19452.960000000003</v>
      </c>
      <c r="L1164" s="2">
        <f t="shared" si="55"/>
        <v>9.875</v>
      </c>
      <c r="M1164">
        <f t="shared" ca="1" si="54"/>
        <v>46</v>
      </c>
      <c r="N1164" t="str">
        <f t="shared" si="56"/>
        <v>SO</v>
      </c>
      <c r="O1164" t="str">
        <f>VLOOKUP(E1164,Code!$A$8:$B$11,2,FALSE)</f>
        <v>Lehrabschluss</v>
      </c>
      <c r="P1164" t="str">
        <f>VLOOKUP(I1164,Code!$A$29:$B$33,2,TRUE)</f>
        <v>weniger als 50000</v>
      </c>
      <c r="Q1164" t="str">
        <f>VLOOKUP(B1164,Code!$A$2:$B$3,2,0)</f>
        <v>weiblich</v>
      </c>
    </row>
    <row r="1165" spans="1:17" x14ac:dyDescent="0.25">
      <c r="A1165">
        <v>849</v>
      </c>
      <c r="B1165">
        <v>2</v>
      </c>
      <c r="C1165" s="1">
        <v>33103</v>
      </c>
      <c r="D1165">
        <v>1</v>
      </c>
      <c r="E1165">
        <v>4</v>
      </c>
      <c r="F1165">
        <v>4</v>
      </c>
      <c r="G1165" t="s">
        <v>14</v>
      </c>
      <c r="H1165">
        <v>39</v>
      </c>
      <c r="I1165">
        <v>17968</v>
      </c>
      <c r="J1165">
        <v>12738</v>
      </c>
      <c r="K1165" s="3">
        <f>I1165*Code!$F$1</f>
        <v>19405.440000000002</v>
      </c>
      <c r="L1165" s="2">
        <f t="shared" si="55"/>
        <v>9.5982905982905979</v>
      </c>
      <c r="M1165">
        <f t="shared" ca="1" si="54"/>
        <v>25</v>
      </c>
      <c r="N1165" t="str">
        <f t="shared" si="56"/>
        <v>CO</v>
      </c>
      <c r="O1165" t="str">
        <f>VLOOKUP(E1165,Code!$A$8:$B$11,2,FALSE)</f>
        <v>Lehrabschluss</v>
      </c>
      <c r="P1165" t="str">
        <f>VLOOKUP(I1165,Code!$A$29:$B$33,2,TRUE)</f>
        <v>weniger als 50000</v>
      </c>
      <c r="Q1165" t="str">
        <f>VLOOKUP(B1165,Code!$A$2:$B$3,2,0)</f>
        <v>weiblich</v>
      </c>
    </row>
    <row r="1166" spans="1:17" x14ac:dyDescent="0.25">
      <c r="A1166">
        <v>332</v>
      </c>
      <c r="B1166">
        <v>2</v>
      </c>
      <c r="C1166" s="1">
        <v>28089</v>
      </c>
      <c r="D1166">
        <v>1</v>
      </c>
      <c r="E1166">
        <v>1</v>
      </c>
      <c r="F1166">
        <v>4</v>
      </c>
      <c r="G1166" t="s">
        <v>9</v>
      </c>
      <c r="H1166">
        <v>30</v>
      </c>
      <c r="I1166">
        <v>17956</v>
      </c>
      <c r="J1166">
        <v>3404</v>
      </c>
      <c r="K1166" s="3">
        <f>I1166*Code!$F$1</f>
        <v>19392.48</v>
      </c>
      <c r="L1166" s="2">
        <f t="shared" si="55"/>
        <v>12.469444444444445</v>
      </c>
      <c r="M1166">
        <f t="shared" ca="1" si="54"/>
        <v>39</v>
      </c>
      <c r="N1166" t="str">
        <f t="shared" si="56"/>
        <v>SO</v>
      </c>
      <c r="O1166" t="str">
        <f>VLOOKUP(E1166,Code!$A$8:$B$11,2,FALSE)</f>
        <v>Hochschulabschluss</v>
      </c>
      <c r="P1166" t="str">
        <f>VLOOKUP(I1166,Code!$A$29:$B$33,2,TRUE)</f>
        <v>weniger als 50000</v>
      </c>
      <c r="Q1166" t="str">
        <f>VLOOKUP(B1166,Code!$A$2:$B$3,2,0)</f>
        <v>weiblich</v>
      </c>
    </row>
    <row r="1167" spans="1:17" x14ac:dyDescent="0.25">
      <c r="A1167">
        <v>660</v>
      </c>
      <c r="B1167">
        <v>2</v>
      </c>
      <c r="C1167" s="1">
        <v>28869</v>
      </c>
      <c r="D1167">
        <v>1</v>
      </c>
      <c r="E1167">
        <v>4</v>
      </c>
      <c r="F1167">
        <v>4</v>
      </c>
      <c r="G1167" t="s">
        <v>21</v>
      </c>
      <c r="H1167">
        <v>10</v>
      </c>
      <c r="I1167">
        <v>17952</v>
      </c>
      <c r="J1167">
        <v>20525</v>
      </c>
      <c r="K1167" s="3">
        <f>I1167*Code!$F$1</f>
        <v>19388.16</v>
      </c>
      <c r="L1167" s="2">
        <f t="shared" si="55"/>
        <v>37.4</v>
      </c>
      <c r="M1167">
        <f t="shared" ca="1" si="54"/>
        <v>37</v>
      </c>
      <c r="N1167" t="str">
        <f t="shared" si="56"/>
        <v>CO</v>
      </c>
      <c r="O1167" t="str">
        <f>VLOOKUP(E1167,Code!$A$8:$B$11,2,FALSE)</f>
        <v>Lehrabschluss</v>
      </c>
      <c r="P1167" t="str">
        <f>VLOOKUP(I1167,Code!$A$29:$B$33,2,TRUE)</f>
        <v>weniger als 50000</v>
      </c>
      <c r="Q1167" t="str">
        <f>VLOOKUP(B1167,Code!$A$2:$B$3,2,0)</f>
        <v>weiblich</v>
      </c>
    </row>
    <row r="1168" spans="1:17" x14ac:dyDescent="0.25">
      <c r="A1168">
        <v>289</v>
      </c>
      <c r="B1168">
        <v>2</v>
      </c>
      <c r="C1168" s="1">
        <v>33092</v>
      </c>
      <c r="D1168">
        <v>1</v>
      </c>
      <c r="E1168">
        <v>3</v>
      </c>
      <c r="F1168">
        <v>4</v>
      </c>
      <c r="G1168" t="s">
        <v>11</v>
      </c>
      <c r="H1168">
        <v>39</v>
      </c>
      <c r="I1168">
        <v>17916</v>
      </c>
      <c r="J1168">
        <v>15715</v>
      </c>
      <c r="K1168" s="3">
        <f>I1168*Code!$F$1</f>
        <v>19349.280000000002</v>
      </c>
      <c r="L1168" s="2">
        <f t="shared" si="55"/>
        <v>9.5705128205128212</v>
      </c>
      <c r="M1168">
        <f t="shared" ca="1" si="54"/>
        <v>25</v>
      </c>
      <c r="N1168" t="str">
        <f t="shared" si="56"/>
        <v>IT</v>
      </c>
      <c r="O1168" t="str">
        <f>VLOOKUP(E1168,Code!$A$8:$B$11,2,FALSE)</f>
        <v>Meister</v>
      </c>
      <c r="P1168" t="str">
        <f>VLOOKUP(I1168,Code!$A$29:$B$33,2,TRUE)</f>
        <v>weniger als 50000</v>
      </c>
      <c r="Q1168" t="str">
        <f>VLOOKUP(B1168,Code!$A$2:$B$3,2,0)</f>
        <v>weiblich</v>
      </c>
    </row>
    <row r="1169" spans="1:17" x14ac:dyDescent="0.25">
      <c r="A1169">
        <v>68</v>
      </c>
      <c r="B1169">
        <v>2</v>
      </c>
      <c r="C1169" s="1">
        <v>33193</v>
      </c>
      <c r="D1169">
        <v>1</v>
      </c>
      <c r="E1169">
        <v>4</v>
      </c>
      <c r="F1169">
        <v>4</v>
      </c>
      <c r="G1169" t="s">
        <v>14</v>
      </c>
      <c r="H1169">
        <v>40</v>
      </c>
      <c r="I1169">
        <v>17836</v>
      </c>
      <c r="J1169">
        <v>1493</v>
      </c>
      <c r="K1169" s="3">
        <f>I1169*Code!$F$1</f>
        <v>19262.88</v>
      </c>
      <c r="L1169" s="2">
        <f t="shared" si="55"/>
        <v>9.2895833333333329</v>
      </c>
      <c r="M1169">
        <f t="shared" ca="1" si="54"/>
        <v>25</v>
      </c>
      <c r="N1169" t="str">
        <f t="shared" si="56"/>
        <v>CO</v>
      </c>
      <c r="O1169" t="str">
        <f>VLOOKUP(E1169,Code!$A$8:$B$11,2,FALSE)</f>
        <v>Lehrabschluss</v>
      </c>
      <c r="P1169" t="str">
        <f>VLOOKUP(I1169,Code!$A$29:$B$33,2,TRUE)</f>
        <v>weniger als 50000</v>
      </c>
      <c r="Q1169" t="str">
        <f>VLOOKUP(B1169,Code!$A$2:$B$3,2,0)</f>
        <v>weiblich</v>
      </c>
    </row>
    <row r="1170" spans="1:17" x14ac:dyDescent="0.25">
      <c r="A1170">
        <v>1325</v>
      </c>
      <c r="B1170">
        <v>1</v>
      </c>
      <c r="C1170" s="1">
        <v>20935</v>
      </c>
      <c r="D1170">
        <v>1</v>
      </c>
      <c r="E1170">
        <v>4</v>
      </c>
      <c r="F1170">
        <v>4</v>
      </c>
      <c r="G1170" t="s">
        <v>14</v>
      </c>
      <c r="H1170">
        <v>39</v>
      </c>
      <c r="I1170">
        <v>17828</v>
      </c>
      <c r="J1170">
        <v>5000</v>
      </c>
      <c r="K1170" s="3">
        <f>I1170*Code!$F$1</f>
        <v>19254.240000000002</v>
      </c>
      <c r="L1170" s="2">
        <f t="shared" si="55"/>
        <v>9.5235042735042743</v>
      </c>
      <c r="M1170">
        <f t="shared" ca="1" si="54"/>
        <v>58</v>
      </c>
      <c r="N1170" t="str">
        <f t="shared" si="56"/>
        <v>CO</v>
      </c>
      <c r="O1170" t="str">
        <f>VLOOKUP(E1170,Code!$A$8:$B$11,2,FALSE)</f>
        <v>Lehrabschluss</v>
      </c>
      <c r="P1170" t="str">
        <f>VLOOKUP(I1170,Code!$A$29:$B$33,2,TRUE)</f>
        <v>weniger als 50000</v>
      </c>
      <c r="Q1170" t="str">
        <f>VLOOKUP(B1170,Code!$A$2:$B$3,2,0)</f>
        <v>maennlich</v>
      </c>
    </row>
    <row r="1171" spans="1:17" x14ac:dyDescent="0.25">
      <c r="A1171">
        <v>151</v>
      </c>
      <c r="B1171">
        <v>1</v>
      </c>
      <c r="C1171" s="1">
        <v>22412</v>
      </c>
      <c r="D1171">
        <v>1</v>
      </c>
      <c r="E1171">
        <v>4</v>
      </c>
      <c r="F1171">
        <v>4</v>
      </c>
      <c r="G1171" t="s">
        <v>21</v>
      </c>
      <c r="H1171">
        <v>38</v>
      </c>
      <c r="I1171">
        <v>17796</v>
      </c>
      <c r="J1171">
        <v>30150</v>
      </c>
      <c r="K1171" s="3">
        <f>I1171*Code!$F$1</f>
        <v>19219.68</v>
      </c>
      <c r="L1171" s="2">
        <f t="shared" si="55"/>
        <v>9.7565789473684212</v>
      </c>
      <c r="M1171">
        <f t="shared" ca="1" si="54"/>
        <v>54</v>
      </c>
      <c r="N1171" t="str">
        <f t="shared" si="56"/>
        <v>CO</v>
      </c>
      <c r="O1171" t="str">
        <f>VLOOKUP(E1171,Code!$A$8:$B$11,2,FALSE)</f>
        <v>Lehrabschluss</v>
      </c>
      <c r="P1171" t="str">
        <f>VLOOKUP(I1171,Code!$A$29:$B$33,2,TRUE)</f>
        <v>weniger als 50000</v>
      </c>
      <c r="Q1171" t="str">
        <f>VLOOKUP(B1171,Code!$A$2:$B$3,2,0)</f>
        <v>maennlich</v>
      </c>
    </row>
    <row r="1172" spans="1:17" x14ac:dyDescent="0.25">
      <c r="A1172">
        <v>169</v>
      </c>
      <c r="B1172">
        <v>1</v>
      </c>
      <c r="C1172" s="1">
        <v>26549</v>
      </c>
      <c r="D1172">
        <v>1</v>
      </c>
      <c r="E1172">
        <v>4</v>
      </c>
      <c r="F1172">
        <v>1</v>
      </c>
      <c r="G1172" t="s">
        <v>25</v>
      </c>
      <c r="H1172">
        <v>60</v>
      </c>
      <c r="I1172">
        <v>17712</v>
      </c>
      <c r="J1172">
        <v>0</v>
      </c>
      <c r="K1172" s="3">
        <f>I1172*Code!$F$1</f>
        <v>19128.960000000003</v>
      </c>
      <c r="L1172" s="2">
        <f t="shared" si="55"/>
        <v>6.15</v>
      </c>
      <c r="M1172">
        <f t="shared" ca="1" si="54"/>
        <v>43</v>
      </c>
      <c r="N1172" t="str">
        <f t="shared" si="56"/>
        <v>LW</v>
      </c>
      <c r="O1172" t="str">
        <f>VLOOKUP(E1172,Code!$A$8:$B$11,2,FALSE)</f>
        <v>Lehrabschluss</v>
      </c>
      <c r="P1172" t="str">
        <f>VLOOKUP(I1172,Code!$A$29:$B$33,2,TRUE)</f>
        <v>weniger als 50000</v>
      </c>
      <c r="Q1172" t="str">
        <f>VLOOKUP(B1172,Code!$A$2:$B$3,2,0)</f>
        <v>maennlich</v>
      </c>
    </row>
    <row r="1173" spans="1:17" x14ac:dyDescent="0.25">
      <c r="A1173">
        <v>228</v>
      </c>
      <c r="B1173">
        <v>2</v>
      </c>
      <c r="C1173" s="1">
        <v>27273</v>
      </c>
      <c r="D1173">
        <v>1</v>
      </c>
      <c r="E1173">
        <v>4</v>
      </c>
      <c r="F1173">
        <v>4</v>
      </c>
      <c r="G1173" t="s">
        <v>19</v>
      </c>
      <c r="H1173">
        <v>38</v>
      </c>
      <c r="I1173">
        <v>17656</v>
      </c>
      <c r="J1173">
        <v>3839</v>
      </c>
      <c r="K1173" s="3">
        <f>I1173*Code!$F$1</f>
        <v>19068.48</v>
      </c>
      <c r="L1173" s="2">
        <f t="shared" si="55"/>
        <v>9.6798245614035086</v>
      </c>
      <c r="M1173">
        <f t="shared" ca="1" si="54"/>
        <v>41</v>
      </c>
      <c r="N1173" t="str">
        <f t="shared" si="56"/>
        <v>FI</v>
      </c>
      <c r="O1173" t="str">
        <f>VLOOKUP(E1173,Code!$A$8:$B$11,2,FALSE)</f>
        <v>Lehrabschluss</v>
      </c>
      <c r="P1173" t="str">
        <f>VLOOKUP(I1173,Code!$A$29:$B$33,2,TRUE)</f>
        <v>weniger als 50000</v>
      </c>
      <c r="Q1173" t="str">
        <f>VLOOKUP(B1173,Code!$A$2:$B$3,2,0)</f>
        <v>weiblich</v>
      </c>
    </row>
    <row r="1174" spans="1:17" x14ac:dyDescent="0.25">
      <c r="A1174">
        <v>432</v>
      </c>
      <c r="B1174">
        <v>2</v>
      </c>
      <c r="C1174" s="1">
        <v>34101</v>
      </c>
      <c r="D1174">
        <v>1</v>
      </c>
      <c r="E1174">
        <v>4</v>
      </c>
      <c r="F1174">
        <v>5</v>
      </c>
      <c r="G1174" t="s">
        <v>13</v>
      </c>
      <c r="H1174">
        <v>40</v>
      </c>
      <c r="I1174">
        <v>17656</v>
      </c>
      <c r="J1174">
        <v>229</v>
      </c>
      <c r="K1174" s="3">
        <f>I1174*Code!$F$1</f>
        <v>19068.48</v>
      </c>
      <c r="L1174" s="2">
        <f t="shared" si="55"/>
        <v>9.1958333333333329</v>
      </c>
      <c r="M1174">
        <f t="shared" ca="1" si="54"/>
        <v>22</v>
      </c>
      <c r="N1174" t="str">
        <f t="shared" si="56"/>
        <v>IN</v>
      </c>
      <c r="O1174" t="str">
        <f>VLOOKUP(E1174,Code!$A$8:$B$11,2,FALSE)</f>
        <v>Lehrabschluss</v>
      </c>
      <c r="P1174" t="str">
        <f>VLOOKUP(I1174,Code!$A$29:$B$33,2,TRUE)</f>
        <v>weniger als 50000</v>
      </c>
      <c r="Q1174" t="str">
        <f>VLOOKUP(B1174,Code!$A$2:$B$3,2,0)</f>
        <v>weiblich</v>
      </c>
    </row>
    <row r="1175" spans="1:17" x14ac:dyDescent="0.25">
      <c r="A1175">
        <v>120</v>
      </c>
      <c r="B1175">
        <v>2</v>
      </c>
      <c r="C1175" s="1">
        <v>31944</v>
      </c>
      <c r="D1175">
        <v>1</v>
      </c>
      <c r="E1175">
        <v>2</v>
      </c>
      <c r="F1175">
        <v>3</v>
      </c>
      <c r="G1175" t="s">
        <v>10</v>
      </c>
      <c r="H1175">
        <v>20</v>
      </c>
      <c r="I1175">
        <v>17648</v>
      </c>
      <c r="J1175">
        <v>14663</v>
      </c>
      <c r="K1175" s="3">
        <f>I1175*Code!$F$1</f>
        <v>19059.84</v>
      </c>
      <c r="L1175" s="2">
        <f t="shared" si="55"/>
        <v>18.383333333333333</v>
      </c>
      <c r="M1175">
        <f t="shared" ca="1" si="54"/>
        <v>28</v>
      </c>
      <c r="N1175" t="str">
        <f t="shared" si="56"/>
        <v>ÖF</v>
      </c>
      <c r="O1175" t="str">
        <f>VLOOKUP(E1175,Code!$A$8:$B$11,2,FALSE)</f>
        <v>Fachhochschulabschluss</v>
      </c>
      <c r="P1175" t="str">
        <f>VLOOKUP(I1175,Code!$A$29:$B$33,2,TRUE)</f>
        <v>weniger als 50000</v>
      </c>
      <c r="Q1175" t="str">
        <f>VLOOKUP(B1175,Code!$A$2:$B$3,2,0)</f>
        <v>weiblich</v>
      </c>
    </row>
    <row r="1176" spans="1:17" x14ac:dyDescent="0.25">
      <c r="A1176">
        <v>1341</v>
      </c>
      <c r="B1176">
        <v>2</v>
      </c>
      <c r="C1176" s="1">
        <v>23964</v>
      </c>
      <c r="D1176">
        <v>1</v>
      </c>
      <c r="E1176">
        <v>1</v>
      </c>
      <c r="F1176">
        <v>4</v>
      </c>
      <c r="G1176" t="s">
        <v>11</v>
      </c>
      <c r="H1176">
        <v>40</v>
      </c>
      <c r="I1176">
        <v>17636</v>
      </c>
      <c r="J1176">
        <v>20146</v>
      </c>
      <c r="K1176" s="3">
        <f>I1176*Code!$F$1</f>
        <v>19046.88</v>
      </c>
      <c r="L1176" s="2">
        <f t="shared" si="55"/>
        <v>9.1854166666666668</v>
      </c>
      <c r="M1176">
        <f t="shared" ca="1" si="54"/>
        <v>50</v>
      </c>
      <c r="N1176" t="str">
        <f t="shared" si="56"/>
        <v>IT</v>
      </c>
      <c r="O1176" t="str">
        <f>VLOOKUP(E1176,Code!$A$8:$B$11,2,FALSE)</f>
        <v>Hochschulabschluss</v>
      </c>
      <c r="P1176" t="str">
        <f>VLOOKUP(I1176,Code!$A$29:$B$33,2,TRUE)</f>
        <v>weniger als 50000</v>
      </c>
      <c r="Q1176" t="str">
        <f>VLOOKUP(B1176,Code!$A$2:$B$3,2,0)</f>
        <v>weiblich</v>
      </c>
    </row>
    <row r="1177" spans="1:17" x14ac:dyDescent="0.25">
      <c r="A1177">
        <v>1118</v>
      </c>
      <c r="B1177">
        <v>2</v>
      </c>
      <c r="C1177" s="1">
        <v>25415</v>
      </c>
      <c r="D1177">
        <v>1</v>
      </c>
      <c r="E1177">
        <v>4</v>
      </c>
      <c r="F1177">
        <v>5</v>
      </c>
      <c r="G1177" t="s">
        <v>13</v>
      </c>
      <c r="H1177">
        <v>40</v>
      </c>
      <c r="I1177">
        <v>17620</v>
      </c>
      <c r="J1177">
        <v>17185</v>
      </c>
      <c r="K1177" s="3">
        <f>I1177*Code!$F$1</f>
        <v>19029.600000000002</v>
      </c>
      <c r="L1177" s="2">
        <f t="shared" si="55"/>
        <v>9.1770833333333339</v>
      </c>
      <c r="M1177">
        <f t="shared" ca="1" si="54"/>
        <v>46</v>
      </c>
      <c r="N1177" t="str">
        <f t="shared" si="56"/>
        <v>IN</v>
      </c>
      <c r="O1177" t="str">
        <f>VLOOKUP(E1177,Code!$A$8:$B$11,2,FALSE)</f>
        <v>Lehrabschluss</v>
      </c>
      <c r="P1177" t="str">
        <f>VLOOKUP(I1177,Code!$A$29:$B$33,2,TRUE)</f>
        <v>weniger als 50000</v>
      </c>
      <c r="Q1177" t="str">
        <f>VLOOKUP(B1177,Code!$A$2:$B$3,2,0)</f>
        <v>weiblich</v>
      </c>
    </row>
    <row r="1178" spans="1:17" x14ac:dyDescent="0.25">
      <c r="A1178">
        <v>219</v>
      </c>
      <c r="B1178">
        <v>1</v>
      </c>
      <c r="C1178" s="1">
        <v>28025</v>
      </c>
      <c r="D1178">
        <v>1</v>
      </c>
      <c r="E1178">
        <v>4</v>
      </c>
      <c r="F1178">
        <v>4</v>
      </c>
      <c r="G1178" t="s">
        <v>11</v>
      </c>
      <c r="H1178">
        <v>37</v>
      </c>
      <c r="I1178">
        <v>17600</v>
      </c>
      <c r="J1178">
        <v>416</v>
      </c>
      <c r="K1178" s="3">
        <f>I1178*Code!$F$1</f>
        <v>19008</v>
      </c>
      <c r="L1178" s="2">
        <f t="shared" si="55"/>
        <v>9.9099099099099099</v>
      </c>
      <c r="M1178">
        <f t="shared" ca="1" si="54"/>
        <v>39</v>
      </c>
      <c r="N1178" t="str">
        <f t="shared" si="56"/>
        <v>IT</v>
      </c>
      <c r="O1178" t="str">
        <f>VLOOKUP(E1178,Code!$A$8:$B$11,2,FALSE)</f>
        <v>Lehrabschluss</v>
      </c>
      <c r="P1178" t="str">
        <f>VLOOKUP(I1178,Code!$A$29:$B$33,2,TRUE)</f>
        <v>weniger als 50000</v>
      </c>
      <c r="Q1178" t="str">
        <f>VLOOKUP(B1178,Code!$A$2:$B$3,2,0)</f>
        <v>maennlich</v>
      </c>
    </row>
    <row r="1179" spans="1:17" x14ac:dyDescent="0.25">
      <c r="A1179">
        <v>1306</v>
      </c>
      <c r="B1179">
        <v>1</v>
      </c>
      <c r="C1179" s="1">
        <v>28868</v>
      </c>
      <c r="D1179">
        <v>1</v>
      </c>
      <c r="E1179">
        <v>4</v>
      </c>
      <c r="F1179">
        <v>1</v>
      </c>
      <c r="G1179" t="s">
        <v>17</v>
      </c>
      <c r="H1179">
        <v>55</v>
      </c>
      <c r="I1179">
        <v>17568</v>
      </c>
      <c r="J1179">
        <v>76000</v>
      </c>
      <c r="K1179" s="3">
        <f>I1179*Code!$F$1</f>
        <v>18973.440000000002</v>
      </c>
      <c r="L1179" s="2">
        <f t="shared" si="55"/>
        <v>6.6545454545454543</v>
      </c>
      <c r="M1179">
        <f t="shared" ca="1" si="54"/>
        <v>37</v>
      </c>
      <c r="N1179" t="str">
        <f t="shared" si="56"/>
        <v>LW</v>
      </c>
      <c r="O1179" t="str">
        <f>VLOOKUP(E1179,Code!$A$8:$B$11,2,FALSE)</f>
        <v>Lehrabschluss</v>
      </c>
      <c r="P1179" t="str">
        <f>VLOOKUP(I1179,Code!$A$29:$B$33,2,TRUE)</f>
        <v>weniger als 50000</v>
      </c>
      <c r="Q1179" t="str">
        <f>VLOOKUP(B1179,Code!$A$2:$B$3,2,0)</f>
        <v>maennlich</v>
      </c>
    </row>
    <row r="1180" spans="1:17" x14ac:dyDescent="0.25">
      <c r="A1180">
        <v>1021</v>
      </c>
      <c r="B1180">
        <v>2</v>
      </c>
      <c r="C1180" s="1">
        <v>29639</v>
      </c>
      <c r="D1180">
        <v>1</v>
      </c>
      <c r="E1180">
        <v>1</v>
      </c>
      <c r="F1180">
        <v>4</v>
      </c>
      <c r="G1180" t="s">
        <v>15</v>
      </c>
      <c r="H1180">
        <v>39</v>
      </c>
      <c r="I1180">
        <v>17532</v>
      </c>
      <c r="J1180">
        <v>2374</v>
      </c>
      <c r="K1180" s="3">
        <f>I1180*Code!$F$1</f>
        <v>18934.560000000001</v>
      </c>
      <c r="L1180" s="2">
        <f t="shared" si="55"/>
        <v>9.365384615384615</v>
      </c>
      <c r="M1180">
        <f t="shared" ca="1" si="54"/>
        <v>35</v>
      </c>
      <c r="N1180" t="str">
        <f t="shared" si="56"/>
        <v>FI</v>
      </c>
      <c r="O1180" t="str">
        <f>VLOOKUP(E1180,Code!$A$8:$B$11,2,FALSE)</f>
        <v>Hochschulabschluss</v>
      </c>
      <c r="P1180" t="str">
        <f>VLOOKUP(I1180,Code!$A$29:$B$33,2,TRUE)</f>
        <v>weniger als 50000</v>
      </c>
      <c r="Q1180" t="str">
        <f>VLOOKUP(B1180,Code!$A$2:$B$3,2,0)</f>
        <v>weiblich</v>
      </c>
    </row>
    <row r="1181" spans="1:17" x14ac:dyDescent="0.25">
      <c r="A1181">
        <v>872</v>
      </c>
      <c r="B1181">
        <v>1</v>
      </c>
      <c r="C1181" s="1">
        <v>26775</v>
      </c>
      <c r="D1181">
        <v>1</v>
      </c>
      <c r="E1181">
        <v>3</v>
      </c>
      <c r="F1181">
        <v>4</v>
      </c>
      <c r="G1181" t="s">
        <v>14</v>
      </c>
      <c r="H1181">
        <v>39</v>
      </c>
      <c r="I1181">
        <v>17488</v>
      </c>
      <c r="J1181">
        <v>16</v>
      </c>
      <c r="K1181" s="3">
        <f>I1181*Code!$F$1</f>
        <v>18887.04</v>
      </c>
      <c r="L1181" s="2">
        <f t="shared" si="55"/>
        <v>9.3418803418803424</v>
      </c>
      <c r="M1181">
        <f t="shared" ca="1" si="54"/>
        <v>42</v>
      </c>
      <c r="N1181" t="str">
        <f t="shared" si="56"/>
        <v>CO</v>
      </c>
      <c r="O1181" t="str">
        <f>VLOOKUP(E1181,Code!$A$8:$B$11,2,FALSE)</f>
        <v>Meister</v>
      </c>
      <c r="P1181" t="str">
        <f>VLOOKUP(I1181,Code!$A$29:$B$33,2,TRUE)</f>
        <v>weniger als 50000</v>
      </c>
      <c r="Q1181" t="str">
        <f>VLOOKUP(B1181,Code!$A$2:$B$3,2,0)</f>
        <v>maennlich</v>
      </c>
    </row>
    <row r="1182" spans="1:17" x14ac:dyDescent="0.25">
      <c r="A1182">
        <v>796</v>
      </c>
      <c r="B1182">
        <v>1</v>
      </c>
      <c r="C1182" s="1">
        <v>30047</v>
      </c>
      <c r="D1182">
        <v>2</v>
      </c>
      <c r="E1182">
        <v>4</v>
      </c>
      <c r="F1182">
        <v>4</v>
      </c>
      <c r="G1182" t="s">
        <v>14</v>
      </c>
      <c r="H1182">
        <v>38</v>
      </c>
      <c r="I1182">
        <v>17464</v>
      </c>
      <c r="J1182">
        <v>5659</v>
      </c>
      <c r="K1182" s="3">
        <f>I1182*Code!$F$1</f>
        <v>18861.120000000003</v>
      </c>
      <c r="L1182" s="2">
        <f t="shared" si="55"/>
        <v>9.5745614035087723</v>
      </c>
      <c r="M1182">
        <f t="shared" ca="1" si="54"/>
        <v>33</v>
      </c>
      <c r="N1182" t="str">
        <f t="shared" si="56"/>
        <v>CO</v>
      </c>
      <c r="O1182" t="str">
        <f>VLOOKUP(E1182,Code!$A$8:$B$11,2,FALSE)</f>
        <v>Lehrabschluss</v>
      </c>
      <c r="P1182" t="str">
        <f>VLOOKUP(I1182,Code!$A$29:$B$33,2,TRUE)</f>
        <v>weniger als 50000</v>
      </c>
      <c r="Q1182" t="str">
        <f>VLOOKUP(B1182,Code!$A$2:$B$3,2,0)</f>
        <v>maennlich</v>
      </c>
    </row>
    <row r="1183" spans="1:17" x14ac:dyDescent="0.25">
      <c r="A1183">
        <v>1156</v>
      </c>
      <c r="B1183">
        <v>2</v>
      </c>
      <c r="C1183" s="1">
        <v>20405</v>
      </c>
      <c r="D1183">
        <v>1</v>
      </c>
      <c r="E1183">
        <v>4</v>
      </c>
      <c r="F1183">
        <v>4</v>
      </c>
      <c r="G1183" t="s">
        <v>20</v>
      </c>
      <c r="H1183">
        <v>40</v>
      </c>
      <c r="I1183">
        <v>17460</v>
      </c>
      <c r="J1183">
        <v>104</v>
      </c>
      <c r="K1183" s="3">
        <f>I1183*Code!$F$1</f>
        <v>18856.800000000003</v>
      </c>
      <c r="L1183" s="2">
        <f t="shared" si="55"/>
        <v>9.09375</v>
      </c>
      <c r="M1183">
        <f t="shared" ca="1" si="54"/>
        <v>60</v>
      </c>
      <c r="N1183" t="str">
        <f t="shared" si="56"/>
        <v>IT</v>
      </c>
      <c r="O1183" t="str">
        <f>VLOOKUP(E1183,Code!$A$8:$B$11,2,FALSE)</f>
        <v>Lehrabschluss</v>
      </c>
      <c r="P1183" t="str">
        <f>VLOOKUP(I1183,Code!$A$29:$B$33,2,TRUE)</f>
        <v>weniger als 50000</v>
      </c>
      <c r="Q1183" t="str">
        <f>VLOOKUP(B1183,Code!$A$2:$B$3,2,0)</f>
        <v>weiblich</v>
      </c>
    </row>
    <row r="1184" spans="1:17" x14ac:dyDescent="0.25">
      <c r="A1184">
        <v>638</v>
      </c>
      <c r="B1184">
        <v>1</v>
      </c>
      <c r="C1184" s="1">
        <v>31943</v>
      </c>
      <c r="D1184">
        <v>1</v>
      </c>
      <c r="E1184">
        <v>4</v>
      </c>
      <c r="F1184">
        <v>4</v>
      </c>
      <c r="G1184" t="s">
        <v>14</v>
      </c>
      <c r="H1184">
        <v>35</v>
      </c>
      <c r="I1184">
        <v>17440</v>
      </c>
      <c r="J1184">
        <v>90900</v>
      </c>
      <c r="K1184" s="3">
        <f>I1184*Code!$F$1</f>
        <v>18835.2</v>
      </c>
      <c r="L1184" s="2">
        <f t="shared" si="55"/>
        <v>10.380952380952381</v>
      </c>
      <c r="M1184">
        <f t="shared" ca="1" si="54"/>
        <v>28</v>
      </c>
      <c r="N1184" t="str">
        <f t="shared" si="56"/>
        <v>CO</v>
      </c>
      <c r="O1184" t="str">
        <f>VLOOKUP(E1184,Code!$A$8:$B$11,2,FALSE)</f>
        <v>Lehrabschluss</v>
      </c>
      <c r="P1184" t="str">
        <f>VLOOKUP(I1184,Code!$A$29:$B$33,2,TRUE)</f>
        <v>weniger als 50000</v>
      </c>
      <c r="Q1184" t="str">
        <f>VLOOKUP(B1184,Code!$A$2:$B$3,2,0)</f>
        <v>maennlich</v>
      </c>
    </row>
    <row r="1185" spans="1:17" x14ac:dyDescent="0.25">
      <c r="A1185">
        <v>870</v>
      </c>
      <c r="B1185">
        <v>1</v>
      </c>
      <c r="C1185" s="1">
        <v>28140</v>
      </c>
      <c r="D1185">
        <v>2</v>
      </c>
      <c r="E1185">
        <v>4</v>
      </c>
      <c r="F1185">
        <v>5</v>
      </c>
      <c r="G1185" t="s">
        <v>13</v>
      </c>
      <c r="H1185">
        <v>40</v>
      </c>
      <c r="I1185">
        <v>17400</v>
      </c>
      <c r="J1185">
        <v>0</v>
      </c>
      <c r="K1185" s="3">
        <f>I1185*Code!$F$1</f>
        <v>18792</v>
      </c>
      <c r="L1185" s="2">
        <f t="shared" si="55"/>
        <v>9.0625</v>
      </c>
      <c r="M1185">
        <f t="shared" ca="1" si="54"/>
        <v>39</v>
      </c>
      <c r="N1185" t="str">
        <f t="shared" si="56"/>
        <v>IN</v>
      </c>
      <c r="O1185" t="str">
        <f>VLOOKUP(E1185,Code!$A$8:$B$11,2,FALSE)</f>
        <v>Lehrabschluss</v>
      </c>
      <c r="P1185" t="str">
        <f>VLOOKUP(I1185,Code!$A$29:$B$33,2,TRUE)</f>
        <v>weniger als 50000</v>
      </c>
      <c r="Q1185" t="str">
        <f>VLOOKUP(B1185,Code!$A$2:$B$3,2,0)</f>
        <v>maennlich</v>
      </c>
    </row>
    <row r="1186" spans="1:17" x14ac:dyDescent="0.25">
      <c r="A1186">
        <v>1174</v>
      </c>
      <c r="B1186">
        <v>2</v>
      </c>
      <c r="C1186" s="1">
        <v>26657</v>
      </c>
      <c r="D1186">
        <v>1</v>
      </c>
      <c r="E1186">
        <v>1</v>
      </c>
      <c r="F1186">
        <v>4</v>
      </c>
      <c r="G1186" t="s">
        <v>14</v>
      </c>
      <c r="H1186">
        <v>40</v>
      </c>
      <c r="I1186">
        <v>17376</v>
      </c>
      <c r="J1186">
        <v>5920</v>
      </c>
      <c r="K1186" s="3">
        <f>I1186*Code!$F$1</f>
        <v>18766.080000000002</v>
      </c>
      <c r="L1186" s="2">
        <f t="shared" si="55"/>
        <v>9.0500000000000007</v>
      </c>
      <c r="M1186">
        <f t="shared" ca="1" si="54"/>
        <v>43</v>
      </c>
      <c r="N1186" t="str">
        <f t="shared" si="56"/>
        <v>CO</v>
      </c>
      <c r="O1186" t="str">
        <f>VLOOKUP(E1186,Code!$A$8:$B$11,2,FALSE)</f>
        <v>Hochschulabschluss</v>
      </c>
      <c r="P1186" t="str">
        <f>VLOOKUP(I1186,Code!$A$29:$B$33,2,TRUE)</f>
        <v>weniger als 50000</v>
      </c>
      <c r="Q1186" t="str">
        <f>VLOOKUP(B1186,Code!$A$2:$B$3,2,0)</f>
        <v>weiblich</v>
      </c>
    </row>
    <row r="1187" spans="1:17" x14ac:dyDescent="0.25">
      <c r="A1187">
        <v>1305</v>
      </c>
      <c r="B1187">
        <v>2</v>
      </c>
      <c r="C1187" s="1">
        <v>24784</v>
      </c>
      <c r="D1187">
        <v>1</v>
      </c>
      <c r="E1187">
        <v>4</v>
      </c>
      <c r="F1187">
        <v>4</v>
      </c>
      <c r="G1187" t="s">
        <v>15</v>
      </c>
      <c r="H1187">
        <v>9</v>
      </c>
      <c r="I1187">
        <v>17356</v>
      </c>
      <c r="J1187">
        <v>10000</v>
      </c>
      <c r="K1187" s="3">
        <f>I1187*Code!$F$1</f>
        <v>18744.48</v>
      </c>
      <c r="L1187" s="2">
        <f t="shared" si="55"/>
        <v>40.175925925925924</v>
      </c>
      <c r="M1187">
        <f t="shared" ca="1" si="54"/>
        <v>48</v>
      </c>
      <c r="N1187" t="str">
        <f t="shared" si="56"/>
        <v>FI</v>
      </c>
      <c r="O1187" t="str">
        <f>VLOOKUP(E1187,Code!$A$8:$B$11,2,FALSE)</f>
        <v>Lehrabschluss</v>
      </c>
      <c r="P1187" t="str">
        <f>VLOOKUP(I1187,Code!$A$29:$B$33,2,TRUE)</f>
        <v>weniger als 50000</v>
      </c>
      <c r="Q1187" t="str">
        <f>VLOOKUP(B1187,Code!$A$2:$B$3,2,0)</f>
        <v>weiblich</v>
      </c>
    </row>
    <row r="1188" spans="1:17" x14ac:dyDescent="0.25">
      <c r="A1188">
        <v>774</v>
      </c>
      <c r="B1188">
        <v>2</v>
      </c>
      <c r="C1188" s="1">
        <v>33221</v>
      </c>
      <c r="D1188">
        <v>1</v>
      </c>
      <c r="E1188">
        <v>4</v>
      </c>
      <c r="F1188">
        <v>4</v>
      </c>
      <c r="G1188" t="s">
        <v>11</v>
      </c>
      <c r="H1188">
        <v>39</v>
      </c>
      <c r="I1188">
        <v>17336</v>
      </c>
      <c r="J1188">
        <v>472</v>
      </c>
      <c r="K1188" s="3">
        <f>I1188*Code!$F$1</f>
        <v>18722.88</v>
      </c>
      <c r="L1188" s="2">
        <f t="shared" si="55"/>
        <v>9.2606837606837615</v>
      </c>
      <c r="M1188">
        <f t="shared" ca="1" si="54"/>
        <v>25</v>
      </c>
      <c r="N1188" t="str">
        <f t="shared" si="56"/>
        <v>IT</v>
      </c>
      <c r="O1188" t="str">
        <f>VLOOKUP(E1188,Code!$A$8:$B$11,2,FALSE)</f>
        <v>Lehrabschluss</v>
      </c>
      <c r="P1188" t="str">
        <f>VLOOKUP(I1188,Code!$A$29:$B$33,2,TRUE)</f>
        <v>weniger als 50000</v>
      </c>
      <c r="Q1188" t="str">
        <f>VLOOKUP(B1188,Code!$A$2:$B$3,2,0)</f>
        <v>weiblich</v>
      </c>
    </row>
    <row r="1189" spans="1:17" x14ac:dyDescent="0.25">
      <c r="A1189">
        <v>143</v>
      </c>
      <c r="B1189">
        <v>1</v>
      </c>
      <c r="C1189" s="1">
        <v>33589</v>
      </c>
      <c r="D1189">
        <v>1</v>
      </c>
      <c r="E1189">
        <v>4</v>
      </c>
      <c r="F1189">
        <v>5</v>
      </c>
      <c r="G1189" t="s">
        <v>13</v>
      </c>
      <c r="H1189">
        <v>40</v>
      </c>
      <c r="I1189">
        <v>17316</v>
      </c>
      <c r="J1189">
        <v>380</v>
      </c>
      <c r="K1189" s="3">
        <f>I1189*Code!$F$1</f>
        <v>18701.280000000002</v>
      </c>
      <c r="L1189" s="2">
        <f t="shared" si="55"/>
        <v>9.0187500000000007</v>
      </c>
      <c r="M1189">
        <f t="shared" ca="1" si="54"/>
        <v>24</v>
      </c>
      <c r="N1189" t="str">
        <f t="shared" si="56"/>
        <v>IN</v>
      </c>
      <c r="O1189" t="str">
        <f>VLOOKUP(E1189,Code!$A$8:$B$11,2,FALSE)</f>
        <v>Lehrabschluss</v>
      </c>
      <c r="P1189" t="str">
        <f>VLOOKUP(I1189,Code!$A$29:$B$33,2,TRUE)</f>
        <v>weniger als 50000</v>
      </c>
      <c r="Q1189" t="str">
        <f>VLOOKUP(B1189,Code!$A$2:$B$3,2,0)</f>
        <v>maennlich</v>
      </c>
    </row>
    <row r="1190" spans="1:17" x14ac:dyDescent="0.25">
      <c r="A1190">
        <v>586</v>
      </c>
      <c r="B1190">
        <v>2</v>
      </c>
      <c r="C1190" s="1">
        <v>28677</v>
      </c>
      <c r="D1190">
        <v>1</v>
      </c>
      <c r="E1190">
        <v>4</v>
      </c>
      <c r="F1190">
        <v>4</v>
      </c>
      <c r="G1190" t="s">
        <v>19</v>
      </c>
      <c r="H1190">
        <v>39</v>
      </c>
      <c r="I1190">
        <v>17292</v>
      </c>
      <c r="J1190">
        <v>952</v>
      </c>
      <c r="K1190" s="3">
        <f>I1190*Code!$F$1</f>
        <v>18675.36</v>
      </c>
      <c r="L1190" s="2">
        <f t="shared" si="55"/>
        <v>9.2371794871794872</v>
      </c>
      <c r="M1190">
        <f t="shared" ca="1" si="54"/>
        <v>37</v>
      </c>
      <c r="N1190" t="str">
        <f t="shared" si="56"/>
        <v>FI</v>
      </c>
      <c r="O1190" t="str">
        <f>VLOOKUP(E1190,Code!$A$8:$B$11,2,FALSE)</f>
        <v>Lehrabschluss</v>
      </c>
      <c r="P1190" t="str">
        <f>VLOOKUP(I1190,Code!$A$29:$B$33,2,TRUE)</f>
        <v>weniger als 50000</v>
      </c>
      <c r="Q1190" t="str">
        <f>VLOOKUP(B1190,Code!$A$2:$B$3,2,0)</f>
        <v>weiblich</v>
      </c>
    </row>
    <row r="1191" spans="1:17" x14ac:dyDescent="0.25">
      <c r="A1191">
        <v>687</v>
      </c>
      <c r="B1191">
        <v>2</v>
      </c>
      <c r="C1191" s="1">
        <v>23437</v>
      </c>
      <c r="D1191">
        <v>1</v>
      </c>
      <c r="E1191">
        <v>4</v>
      </c>
      <c r="F1191">
        <v>4</v>
      </c>
      <c r="G1191" t="s">
        <v>14</v>
      </c>
      <c r="H1191">
        <v>21</v>
      </c>
      <c r="I1191">
        <v>17292</v>
      </c>
      <c r="J1191">
        <v>132580</v>
      </c>
      <c r="K1191" s="3">
        <f>I1191*Code!$F$1</f>
        <v>18675.36</v>
      </c>
      <c r="L1191" s="2">
        <f t="shared" si="55"/>
        <v>17.154761904761905</v>
      </c>
      <c r="M1191">
        <f t="shared" ca="1" si="54"/>
        <v>52</v>
      </c>
      <c r="N1191" t="str">
        <f t="shared" si="56"/>
        <v>CO</v>
      </c>
      <c r="O1191" t="str">
        <f>VLOOKUP(E1191,Code!$A$8:$B$11,2,FALSE)</f>
        <v>Lehrabschluss</v>
      </c>
      <c r="P1191" t="str">
        <f>VLOOKUP(I1191,Code!$A$29:$B$33,2,TRUE)</f>
        <v>weniger als 50000</v>
      </c>
      <c r="Q1191" t="str">
        <f>VLOOKUP(B1191,Code!$A$2:$B$3,2,0)</f>
        <v>weiblich</v>
      </c>
    </row>
    <row r="1192" spans="1:17" x14ac:dyDescent="0.25">
      <c r="A1192">
        <v>564</v>
      </c>
      <c r="B1192">
        <v>1</v>
      </c>
      <c r="C1192" s="1">
        <v>23217</v>
      </c>
      <c r="D1192">
        <v>1</v>
      </c>
      <c r="E1192">
        <v>4</v>
      </c>
      <c r="F1192">
        <v>5</v>
      </c>
      <c r="G1192" t="s">
        <v>13</v>
      </c>
      <c r="H1192">
        <v>38</v>
      </c>
      <c r="I1192">
        <v>17268</v>
      </c>
      <c r="J1192">
        <v>1210</v>
      </c>
      <c r="K1192" s="3">
        <f>I1192*Code!$F$1</f>
        <v>18649.440000000002</v>
      </c>
      <c r="L1192" s="2">
        <f t="shared" si="55"/>
        <v>9.4671052631578956</v>
      </c>
      <c r="M1192">
        <f t="shared" ca="1" si="54"/>
        <v>52</v>
      </c>
      <c r="N1192" t="str">
        <f t="shared" si="56"/>
        <v>IN</v>
      </c>
      <c r="O1192" t="str">
        <f>VLOOKUP(E1192,Code!$A$8:$B$11,2,FALSE)</f>
        <v>Lehrabschluss</v>
      </c>
      <c r="P1192" t="str">
        <f>VLOOKUP(I1192,Code!$A$29:$B$33,2,TRUE)</f>
        <v>weniger als 50000</v>
      </c>
      <c r="Q1192" t="str">
        <f>VLOOKUP(B1192,Code!$A$2:$B$3,2,0)</f>
        <v>maennlich</v>
      </c>
    </row>
    <row r="1193" spans="1:17" x14ac:dyDescent="0.25">
      <c r="A1193">
        <v>440</v>
      </c>
      <c r="B1193">
        <v>2</v>
      </c>
      <c r="C1193" s="1">
        <v>23558</v>
      </c>
      <c r="D1193">
        <v>1</v>
      </c>
      <c r="E1193">
        <v>4</v>
      </c>
      <c r="F1193">
        <v>4</v>
      </c>
      <c r="G1193" t="s">
        <v>19</v>
      </c>
      <c r="H1193">
        <v>38</v>
      </c>
      <c r="I1193">
        <v>17220</v>
      </c>
      <c r="J1193">
        <v>0</v>
      </c>
      <c r="K1193" s="3">
        <f>I1193*Code!$F$1</f>
        <v>18597.600000000002</v>
      </c>
      <c r="L1193" s="2">
        <f t="shared" si="55"/>
        <v>9.4407894736842106</v>
      </c>
      <c r="M1193">
        <f t="shared" ca="1" si="54"/>
        <v>51</v>
      </c>
      <c r="N1193" t="str">
        <f t="shared" si="56"/>
        <v>FI</v>
      </c>
      <c r="O1193" t="str">
        <f>VLOOKUP(E1193,Code!$A$8:$B$11,2,FALSE)</f>
        <v>Lehrabschluss</v>
      </c>
      <c r="P1193" t="str">
        <f>VLOOKUP(I1193,Code!$A$29:$B$33,2,TRUE)</f>
        <v>weniger als 50000</v>
      </c>
      <c r="Q1193" t="str">
        <f>VLOOKUP(B1193,Code!$A$2:$B$3,2,0)</f>
        <v>weiblich</v>
      </c>
    </row>
    <row r="1194" spans="1:17" x14ac:dyDescent="0.25">
      <c r="A1194">
        <v>170</v>
      </c>
      <c r="B1194">
        <v>2</v>
      </c>
      <c r="C1194" s="1">
        <v>31687</v>
      </c>
      <c r="D1194">
        <v>1</v>
      </c>
      <c r="E1194">
        <v>4</v>
      </c>
      <c r="F1194">
        <v>4</v>
      </c>
      <c r="G1194" t="s">
        <v>19</v>
      </c>
      <c r="H1194">
        <v>40</v>
      </c>
      <c r="I1194">
        <v>17184</v>
      </c>
      <c r="J1194">
        <v>310</v>
      </c>
      <c r="K1194" s="3">
        <f>I1194*Code!$F$1</f>
        <v>18558.72</v>
      </c>
      <c r="L1194" s="2">
        <f t="shared" si="55"/>
        <v>8.9499999999999993</v>
      </c>
      <c r="M1194">
        <f t="shared" ca="1" si="54"/>
        <v>29</v>
      </c>
      <c r="N1194" t="str">
        <f t="shared" si="56"/>
        <v>FI</v>
      </c>
      <c r="O1194" t="str">
        <f>VLOOKUP(E1194,Code!$A$8:$B$11,2,FALSE)</f>
        <v>Lehrabschluss</v>
      </c>
      <c r="P1194" t="str">
        <f>VLOOKUP(I1194,Code!$A$29:$B$33,2,TRUE)</f>
        <v>weniger als 50000</v>
      </c>
      <c r="Q1194" t="str">
        <f>VLOOKUP(B1194,Code!$A$2:$B$3,2,0)</f>
        <v>weiblich</v>
      </c>
    </row>
    <row r="1195" spans="1:17" x14ac:dyDescent="0.25">
      <c r="A1195">
        <v>436</v>
      </c>
      <c r="B1195">
        <v>2</v>
      </c>
      <c r="C1195" s="1">
        <v>30053</v>
      </c>
      <c r="D1195">
        <v>1</v>
      </c>
      <c r="E1195">
        <v>4</v>
      </c>
      <c r="F1195">
        <v>4</v>
      </c>
      <c r="G1195" t="s">
        <v>21</v>
      </c>
      <c r="H1195">
        <v>38</v>
      </c>
      <c r="I1195">
        <v>17184</v>
      </c>
      <c r="J1195">
        <v>0</v>
      </c>
      <c r="K1195" s="3">
        <f>I1195*Code!$F$1</f>
        <v>18558.72</v>
      </c>
      <c r="L1195" s="2">
        <f t="shared" si="55"/>
        <v>9.4210526315789469</v>
      </c>
      <c r="M1195">
        <f t="shared" ca="1" si="54"/>
        <v>33</v>
      </c>
      <c r="N1195" t="str">
        <f t="shared" si="56"/>
        <v>CO</v>
      </c>
      <c r="O1195" t="str">
        <f>VLOOKUP(E1195,Code!$A$8:$B$11,2,FALSE)</f>
        <v>Lehrabschluss</v>
      </c>
      <c r="P1195" t="str">
        <f>VLOOKUP(I1195,Code!$A$29:$B$33,2,TRUE)</f>
        <v>weniger als 50000</v>
      </c>
      <c r="Q1195" t="str">
        <f>VLOOKUP(B1195,Code!$A$2:$B$3,2,0)</f>
        <v>weiblich</v>
      </c>
    </row>
    <row r="1196" spans="1:17" x14ac:dyDescent="0.25">
      <c r="A1196">
        <v>1227</v>
      </c>
      <c r="B1196">
        <v>2</v>
      </c>
      <c r="C1196" s="1">
        <v>28361</v>
      </c>
      <c r="D1196">
        <v>1</v>
      </c>
      <c r="E1196">
        <v>4</v>
      </c>
      <c r="F1196">
        <v>4</v>
      </c>
      <c r="G1196" t="s">
        <v>11</v>
      </c>
      <c r="H1196">
        <v>42</v>
      </c>
      <c r="I1196">
        <v>17180</v>
      </c>
      <c r="J1196">
        <v>2980</v>
      </c>
      <c r="K1196" s="3">
        <f>I1196*Code!$F$1</f>
        <v>18554.400000000001</v>
      </c>
      <c r="L1196" s="2">
        <f t="shared" si="55"/>
        <v>8.5218253968253972</v>
      </c>
      <c r="M1196">
        <f t="shared" ca="1" si="54"/>
        <v>38</v>
      </c>
      <c r="N1196" t="str">
        <f t="shared" si="56"/>
        <v>IT</v>
      </c>
      <c r="O1196" t="str">
        <f>VLOOKUP(E1196,Code!$A$8:$B$11,2,FALSE)</f>
        <v>Lehrabschluss</v>
      </c>
      <c r="P1196" t="str">
        <f>VLOOKUP(I1196,Code!$A$29:$B$33,2,TRUE)</f>
        <v>weniger als 50000</v>
      </c>
      <c r="Q1196" t="str">
        <f>VLOOKUP(B1196,Code!$A$2:$B$3,2,0)</f>
        <v>weiblich</v>
      </c>
    </row>
    <row r="1197" spans="1:17" x14ac:dyDescent="0.25">
      <c r="A1197">
        <v>544</v>
      </c>
      <c r="B1197">
        <v>2</v>
      </c>
      <c r="C1197" s="1">
        <v>32988</v>
      </c>
      <c r="D1197">
        <v>1</v>
      </c>
      <c r="E1197">
        <v>3</v>
      </c>
      <c r="F1197">
        <v>4</v>
      </c>
      <c r="G1197" t="s">
        <v>19</v>
      </c>
      <c r="H1197">
        <v>37</v>
      </c>
      <c r="I1197">
        <v>17160</v>
      </c>
      <c r="J1197">
        <v>13205</v>
      </c>
      <c r="K1197" s="3">
        <f>I1197*Code!$F$1</f>
        <v>18532.800000000003</v>
      </c>
      <c r="L1197" s="2">
        <f t="shared" si="55"/>
        <v>9.6621621621621614</v>
      </c>
      <c r="M1197">
        <f t="shared" ca="1" si="54"/>
        <v>25</v>
      </c>
      <c r="N1197" t="str">
        <f t="shared" si="56"/>
        <v>FI</v>
      </c>
      <c r="O1197" t="str">
        <f>VLOOKUP(E1197,Code!$A$8:$B$11,2,FALSE)</f>
        <v>Meister</v>
      </c>
      <c r="P1197" t="str">
        <f>VLOOKUP(I1197,Code!$A$29:$B$33,2,TRUE)</f>
        <v>weniger als 50000</v>
      </c>
      <c r="Q1197" t="str">
        <f>VLOOKUP(B1197,Code!$A$2:$B$3,2,0)</f>
        <v>weiblich</v>
      </c>
    </row>
    <row r="1198" spans="1:17" x14ac:dyDescent="0.25">
      <c r="A1198">
        <v>806</v>
      </c>
      <c r="B1198">
        <v>2</v>
      </c>
      <c r="C1198" s="1">
        <v>27081</v>
      </c>
      <c r="D1198">
        <v>1</v>
      </c>
      <c r="E1198">
        <v>4</v>
      </c>
      <c r="F1198">
        <v>4</v>
      </c>
      <c r="G1198" t="s">
        <v>11</v>
      </c>
      <c r="H1198">
        <v>23</v>
      </c>
      <c r="I1198">
        <v>17092</v>
      </c>
      <c r="J1198">
        <v>279</v>
      </c>
      <c r="K1198" s="3">
        <f>I1198*Code!$F$1</f>
        <v>18459.36</v>
      </c>
      <c r="L1198" s="2">
        <f t="shared" si="55"/>
        <v>15.481884057971014</v>
      </c>
      <c r="M1198">
        <f t="shared" ca="1" si="54"/>
        <v>42</v>
      </c>
      <c r="N1198" t="str">
        <f t="shared" si="56"/>
        <v>IT</v>
      </c>
      <c r="O1198" t="str">
        <f>VLOOKUP(E1198,Code!$A$8:$B$11,2,FALSE)</f>
        <v>Lehrabschluss</v>
      </c>
      <c r="P1198" t="str">
        <f>VLOOKUP(I1198,Code!$A$29:$B$33,2,TRUE)</f>
        <v>weniger als 50000</v>
      </c>
      <c r="Q1198" t="str">
        <f>VLOOKUP(B1198,Code!$A$2:$B$3,2,0)</f>
        <v>weiblich</v>
      </c>
    </row>
    <row r="1199" spans="1:17" x14ac:dyDescent="0.25">
      <c r="A1199">
        <v>185</v>
      </c>
      <c r="B1199">
        <v>1</v>
      </c>
      <c r="C1199" s="1">
        <v>32390</v>
      </c>
      <c r="D1199">
        <v>1</v>
      </c>
      <c r="E1199">
        <v>2</v>
      </c>
      <c r="F1199">
        <v>4</v>
      </c>
      <c r="G1199" t="s">
        <v>11</v>
      </c>
      <c r="H1199">
        <v>39</v>
      </c>
      <c r="I1199">
        <v>17028</v>
      </c>
      <c r="J1199">
        <v>39967</v>
      </c>
      <c r="K1199" s="3">
        <f>I1199*Code!$F$1</f>
        <v>18390.240000000002</v>
      </c>
      <c r="L1199" s="2">
        <f t="shared" si="55"/>
        <v>9.0961538461538467</v>
      </c>
      <c r="M1199">
        <f t="shared" ca="1" si="54"/>
        <v>27</v>
      </c>
      <c r="N1199" t="str">
        <f t="shared" si="56"/>
        <v>IT</v>
      </c>
      <c r="O1199" t="str">
        <f>VLOOKUP(E1199,Code!$A$8:$B$11,2,FALSE)</f>
        <v>Fachhochschulabschluss</v>
      </c>
      <c r="P1199" t="str">
        <f>VLOOKUP(I1199,Code!$A$29:$B$33,2,TRUE)</f>
        <v>weniger als 50000</v>
      </c>
      <c r="Q1199" t="str">
        <f>VLOOKUP(B1199,Code!$A$2:$B$3,2,0)</f>
        <v>maennlich</v>
      </c>
    </row>
    <row r="1200" spans="1:17" x14ac:dyDescent="0.25">
      <c r="A1200">
        <v>734</v>
      </c>
      <c r="B1200">
        <v>2</v>
      </c>
      <c r="C1200" s="1">
        <v>27292</v>
      </c>
      <c r="D1200">
        <v>1</v>
      </c>
      <c r="E1200">
        <v>3</v>
      </c>
      <c r="F1200">
        <v>4</v>
      </c>
      <c r="G1200" t="s">
        <v>14</v>
      </c>
      <c r="H1200">
        <v>17</v>
      </c>
      <c r="I1200">
        <v>16912</v>
      </c>
      <c r="J1200">
        <v>18535</v>
      </c>
      <c r="K1200" s="3">
        <f>I1200*Code!$F$1</f>
        <v>18264.960000000003</v>
      </c>
      <c r="L1200" s="2">
        <f t="shared" si="55"/>
        <v>20.725490196078432</v>
      </c>
      <c r="M1200">
        <f t="shared" ca="1" si="54"/>
        <v>41</v>
      </c>
      <c r="N1200" t="str">
        <f t="shared" si="56"/>
        <v>CO</v>
      </c>
      <c r="O1200" t="str">
        <f>VLOOKUP(E1200,Code!$A$8:$B$11,2,FALSE)</f>
        <v>Meister</v>
      </c>
      <c r="P1200" t="str">
        <f>VLOOKUP(I1200,Code!$A$29:$B$33,2,TRUE)</f>
        <v>weniger als 50000</v>
      </c>
      <c r="Q1200" t="str">
        <f>VLOOKUP(B1200,Code!$A$2:$B$3,2,0)</f>
        <v>weiblich</v>
      </c>
    </row>
    <row r="1201" spans="1:17" x14ac:dyDescent="0.25">
      <c r="A1201">
        <v>637</v>
      </c>
      <c r="B1201">
        <v>1</v>
      </c>
      <c r="C1201" s="1">
        <v>24880</v>
      </c>
      <c r="D1201">
        <v>1</v>
      </c>
      <c r="E1201">
        <v>1</v>
      </c>
      <c r="F1201">
        <v>4</v>
      </c>
      <c r="G1201" t="s">
        <v>21</v>
      </c>
      <c r="H1201">
        <v>35</v>
      </c>
      <c r="I1201">
        <v>16784</v>
      </c>
      <c r="J1201">
        <v>5000</v>
      </c>
      <c r="K1201" s="3">
        <f>I1201*Code!$F$1</f>
        <v>18126.72</v>
      </c>
      <c r="L1201" s="2">
        <f t="shared" si="55"/>
        <v>9.9904761904761905</v>
      </c>
      <c r="M1201">
        <f t="shared" ca="1" si="54"/>
        <v>48</v>
      </c>
      <c r="N1201" t="str">
        <f t="shared" si="56"/>
        <v>CO</v>
      </c>
      <c r="O1201" t="str">
        <f>VLOOKUP(E1201,Code!$A$8:$B$11,2,FALSE)</f>
        <v>Hochschulabschluss</v>
      </c>
      <c r="P1201" t="str">
        <f>VLOOKUP(I1201,Code!$A$29:$B$33,2,TRUE)</f>
        <v>weniger als 50000</v>
      </c>
      <c r="Q1201" t="str">
        <f>VLOOKUP(B1201,Code!$A$2:$B$3,2,0)</f>
        <v>maennlich</v>
      </c>
    </row>
    <row r="1202" spans="1:17" x14ac:dyDescent="0.25">
      <c r="A1202">
        <v>1210</v>
      </c>
      <c r="B1202">
        <v>2</v>
      </c>
      <c r="C1202" s="1">
        <v>30643</v>
      </c>
      <c r="D1202">
        <v>1</v>
      </c>
      <c r="E1202">
        <v>4</v>
      </c>
      <c r="F1202">
        <v>4</v>
      </c>
      <c r="G1202" t="s">
        <v>15</v>
      </c>
      <c r="H1202">
        <v>20</v>
      </c>
      <c r="I1202">
        <v>16748</v>
      </c>
      <c r="J1202">
        <v>3109</v>
      </c>
      <c r="K1202" s="3">
        <f>I1202*Code!$F$1</f>
        <v>18087.84</v>
      </c>
      <c r="L1202" s="2">
        <f t="shared" si="55"/>
        <v>17.445833333333333</v>
      </c>
      <c r="M1202">
        <f t="shared" ca="1" si="54"/>
        <v>32</v>
      </c>
      <c r="N1202" t="str">
        <f t="shared" si="56"/>
        <v>FI</v>
      </c>
      <c r="O1202" t="str">
        <f>VLOOKUP(E1202,Code!$A$8:$B$11,2,FALSE)</f>
        <v>Lehrabschluss</v>
      </c>
      <c r="P1202" t="str">
        <f>VLOOKUP(I1202,Code!$A$29:$B$33,2,TRUE)</f>
        <v>weniger als 50000</v>
      </c>
      <c r="Q1202" t="str">
        <f>VLOOKUP(B1202,Code!$A$2:$B$3,2,0)</f>
        <v>weiblich</v>
      </c>
    </row>
    <row r="1203" spans="1:17" x14ac:dyDescent="0.25">
      <c r="A1203">
        <v>1249</v>
      </c>
      <c r="B1203">
        <v>2</v>
      </c>
      <c r="C1203" s="1">
        <v>29243</v>
      </c>
      <c r="D1203">
        <v>1</v>
      </c>
      <c r="E1203">
        <v>4</v>
      </c>
      <c r="F1203">
        <v>5</v>
      </c>
      <c r="G1203" t="s">
        <v>16</v>
      </c>
      <c r="H1203">
        <v>40</v>
      </c>
      <c r="I1203">
        <v>16744</v>
      </c>
      <c r="J1203">
        <v>3520</v>
      </c>
      <c r="K1203" s="3">
        <f>I1203*Code!$F$1</f>
        <v>18083.52</v>
      </c>
      <c r="L1203" s="2">
        <f t="shared" si="55"/>
        <v>8.7208333333333332</v>
      </c>
      <c r="M1203">
        <f t="shared" ca="1" si="54"/>
        <v>36</v>
      </c>
      <c r="N1203" t="str">
        <f t="shared" si="56"/>
        <v>IN</v>
      </c>
      <c r="O1203" t="str">
        <f>VLOOKUP(E1203,Code!$A$8:$B$11,2,FALSE)</f>
        <v>Lehrabschluss</v>
      </c>
      <c r="P1203" t="str">
        <f>VLOOKUP(I1203,Code!$A$29:$B$33,2,TRUE)</f>
        <v>weniger als 50000</v>
      </c>
      <c r="Q1203" t="str">
        <f>VLOOKUP(B1203,Code!$A$2:$B$3,2,0)</f>
        <v>weiblich</v>
      </c>
    </row>
    <row r="1204" spans="1:17" x14ac:dyDescent="0.25">
      <c r="A1204">
        <v>920</v>
      </c>
      <c r="B1204">
        <v>2</v>
      </c>
      <c r="C1204" s="1">
        <v>29088</v>
      </c>
      <c r="D1204">
        <v>1</v>
      </c>
      <c r="E1204">
        <v>1</v>
      </c>
      <c r="F1204">
        <v>2</v>
      </c>
      <c r="G1204" t="s">
        <v>11</v>
      </c>
      <c r="H1204">
        <v>35</v>
      </c>
      <c r="I1204">
        <v>16660</v>
      </c>
      <c r="J1204">
        <v>0</v>
      </c>
      <c r="K1204" s="3">
        <f>I1204*Code!$F$1</f>
        <v>17992.800000000003</v>
      </c>
      <c r="L1204" s="2">
        <f t="shared" si="55"/>
        <v>9.9166666666666661</v>
      </c>
      <c r="M1204">
        <f t="shared" ca="1" si="54"/>
        <v>36</v>
      </c>
      <c r="N1204" t="str">
        <f t="shared" si="56"/>
        <v>IT</v>
      </c>
      <c r="O1204" t="str">
        <f>VLOOKUP(E1204,Code!$A$8:$B$11,2,FALSE)</f>
        <v>Hochschulabschluss</v>
      </c>
      <c r="P1204" t="str">
        <f>VLOOKUP(I1204,Code!$A$29:$B$33,2,TRUE)</f>
        <v>weniger als 50000</v>
      </c>
      <c r="Q1204" t="str">
        <f>VLOOKUP(B1204,Code!$A$2:$B$3,2,0)</f>
        <v>weiblich</v>
      </c>
    </row>
    <row r="1205" spans="1:17" x14ac:dyDescent="0.25">
      <c r="A1205">
        <v>66</v>
      </c>
      <c r="B1205">
        <v>2</v>
      </c>
      <c r="C1205" s="1">
        <v>28696</v>
      </c>
      <c r="D1205">
        <v>1</v>
      </c>
      <c r="E1205">
        <v>4</v>
      </c>
      <c r="F1205">
        <v>4</v>
      </c>
      <c r="G1205" t="s">
        <v>9</v>
      </c>
      <c r="H1205">
        <v>40</v>
      </c>
      <c r="I1205">
        <v>16620</v>
      </c>
      <c r="J1205">
        <v>1813</v>
      </c>
      <c r="K1205" s="3">
        <f>I1205*Code!$F$1</f>
        <v>17949.600000000002</v>
      </c>
      <c r="L1205" s="2">
        <f t="shared" si="55"/>
        <v>8.65625</v>
      </c>
      <c r="M1205">
        <f t="shared" ca="1" si="54"/>
        <v>37</v>
      </c>
      <c r="N1205" t="str">
        <f t="shared" si="56"/>
        <v>SO</v>
      </c>
      <c r="O1205" t="str">
        <f>VLOOKUP(E1205,Code!$A$8:$B$11,2,FALSE)</f>
        <v>Lehrabschluss</v>
      </c>
      <c r="P1205" t="str">
        <f>VLOOKUP(I1205,Code!$A$29:$B$33,2,TRUE)</f>
        <v>weniger als 50000</v>
      </c>
      <c r="Q1205" t="str">
        <f>VLOOKUP(B1205,Code!$A$2:$B$3,2,0)</f>
        <v>weiblich</v>
      </c>
    </row>
    <row r="1206" spans="1:17" x14ac:dyDescent="0.25">
      <c r="A1206">
        <v>1131</v>
      </c>
      <c r="B1206">
        <v>1</v>
      </c>
      <c r="C1206" s="1">
        <v>27138</v>
      </c>
      <c r="D1206">
        <v>1</v>
      </c>
      <c r="E1206">
        <v>3</v>
      </c>
      <c r="F1206">
        <v>5</v>
      </c>
      <c r="G1206" t="s">
        <v>13</v>
      </c>
      <c r="H1206">
        <v>40</v>
      </c>
      <c r="I1206">
        <v>16620</v>
      </c>
      <c r="J1206">
        <v>0</v>
      </c>
      <c r="K1206" s="3">
        <f>I1206*Code!$F$1</f>
        <v>17949.600000000002</v>
      </c>
      <c r="L1206" s="2">
        <f t="shared" si="55"/>
        <v>8.65625</v>
      </c>
      <c r="M1206">
        <f t="shared" ca="1" si="54"/>
        <v>41</v>
      </c>
      <c r="N1206" t="str">
        <f t="shared" si="56"/>
        <v>IN</v>
      </c>
      <c r="O1206" t="str">
        <f>VLOOKUP(E1206,Code!$A$8:$B$11,2,FALSE)</f>
        <v>Meister</v>
      </c>
      <c r="P1206" t="str">
        <f>VLOOKUP(I1206,Code!$A$29:$B$33,2,TRUE)</f>
        <v>weniger als 50000</v>
      </c>
      <c r="Q1206" t="str">
        <f>VLOOKUP(B1206,Code!$A$2:$B$3,2,0)</f>
        <v>maennlich</v>
      </c>
    </row>
    <row r="1207" spans="1:17" x14ac:dyDescent="0.25">
      <c r="A1207">
        <v>881</v>
      </c>
      <c r="B1207">
        <v>2</v>
      </c>
      <c r="C1207" s="1">
        <v>31245</v>
      </c>
      <c r="D1207">
        <v>1</v>
      </c>
      <c r="E1207">
        <v>4</v>
      </c>
      <c r="F1207">
        <v>5</v>
      </c>
      <c r="G1207" t="s">
        <v>13</v>
      </c>
      <c r="H1207">
        <v>29</v>
      </c>
      <c r="I1207">
        <v>16584</v>
      </c>
      <c r="J1207">
        <v>1068</v>
      </c>
      <c r="K1207" s="3">
        <f>I1207*Code!$F$1</f>
        <v>17910.72</v>
      </c>
      <c r="L1207" s="2">
        <f t="shared" si="55"/>
        <v>11.913793103448276</v>
      </c>
      <c r="M1207">
        <f t="shared" ca="1" si="54"/>
        <v>30</v>
      </c>
      <c r="N1207" t="str">
        <f t="shared" si="56"/>
        <v>IN</v>
      </c>
      <c r="O1207" t="str">
        <f>VLOOKUP(E1207,Code!$A$8:$B$11,2,FALSE)</f>
        <v>Lehrabschluss</v>
      </c>
      <c r="P1207" t="str">
        <f>VLOOKUP(I1207,Code!$A$29:$B$33,2,TRUE)</f>
        <v>weniger als 50000</v>
      </c>
      <c r="Q1207" t="str">
        <f>VLOOKUP(B1207,Code!$A$2:$B$3,2,0)</f>
        <v>weiblich</v>
      </c>
    </row>
    <row r="1208" spans="1:17" x14ac:dyDescent="0.25">
      <c r="A1208">
        <v>320</v>
      </c>
      <c r="B1208">
        <v>2</v>
      </c>
      <c r="C1208" s="1">
        <v>24417</v>
      </c>
      <c r="D1208">
        <v>1</v>
      </c>
      <c r="E1208">
        <v>4</v>
      </c>
      <c r="F1208">
        <v>5</v>
      </c>
      <c r="G1208" t="s">
        <v>16</v>
      </c>
      <c r="H1208">
        <v>19</v>
      </c>
      <c r="I1208">
        <v>16576</v>
      </c>
      <c r="J1208">
        <v>1418</v>
      </c>
      <c r="K1208" s="3">
        <f>I1208*Code!$F$1</f>
        <v>17902.080000000002</v>
      </c>
      <c r="L1208" s="2">
        <f t="shared" si="55"/>
        <v>18.17543859649123</v>
      </c>
      <c r="M1208">
        <f t="shared" ca="1" si="54"/>
        <v>49</v>
      </c>
      <c r="N1208" t="str">
        <f t="shared" si="56"/>
        <v>IN</v>
      </c>
      <c r="O1208" t="str">
        <f>VLOOKUP(E1208,Code!$A$8:$B$11,2,FALSE)</f>
        <v>Lehrabschluss</v>
      </c>
      <c r="P1208" t="str">
        <f>VLOOKUP(I1208,Code!$A$29:$B$33,2,TRUE)</f>
        <v>weniger als 50000</v>
      </c>
      <c r="Q1208" t="str">
        <f>VLOOKUP(B1208,Code!$A$2:$B$3,2,0)</f>
        <v>weiblich</v>
      </c>
    </row>
    <row r="1209" spans="1:17" x14ac:dyDescent="0.25">
      <c r="A1209">
        <v>1096</v>
      </c>
      <c r="B1209">
        <v>2</v>
      </c>
      <c r="C1209" s="1">
        <v>25812</v>
      </c>
      <c r="D1209">
        <v>1</v>
      </c>
      <c r="E1209">
        <v>2</v>
      </c>
      <c r="F1209">
        <v>4</v>
      </c>
      <c r="G1209" t="s">
        <v>12</v>
      </c>
      <c r="H1209">
        <v>20</v>
      </c>
      <c r="I1209">
        <v>16536</v>
      </c>
      <c r="J1209">
        <v>14260</v>
      </c>
      <c r="K1209" s="3">
        <f>I1209*Code!$F$1</f>
        <v>17858.88</v>
      </c>
      <c r="L1209" s="2">
        <f t="shared" si="55"/>
        <v>17.225000000000001</v>
      </c>
      <c r="M1209">
        <f t="shared" ca="1" si="54"/>
        <v>45</v>
      </c>
      <c r="N1209" t="str">
        <f t="shared" si="56"/>
        <v>SO</v>
      </c>
      <c r="O1209" t="str">
        <f>VLOOKUP(E1209,Code!$A$8:$B$11,2,FALSE)</f>
        <v>Fachhochschulabschluss</v>
      </c>
      <c r="P1209" t="str">
        <f>VLOOKUP(I1209,Code!$A$29:$B$33,2,TRUE)</f>
        <v>weniger als 50000</v>
      </c>
      <c r="Q1209" t="str">
        <f>VLOOKUP(B1209,Code!$A$2:$B$3,2,0)</f>
        <v>weiblich</v>
      </c>
    </row>
    <row r="1210" spans="1:17" x14ac:dyDescent="0.25">
      <c r="A1210">
        <v>114</v>
      </c>
      <c r="B1210">
        <v>2</v>
      </c>
      <c r="C1210" s="1">
        <v>28612</v>
      </c>
      <c r="D1210">
        <v>1</v>
      </c>
      <c r="E1210">
        <v>4</v>
      </c>
      <c r="F1210">
        <v>4</v>
      </c>
      <c r="G1210" t="s">
        <v>11</v>
      </c>
      <c r="H1210">
        <v>23</v>
      </c>
      <c r="I1210">
        <v>16528</v>
      </c>
      <c r="J1210">
        <v>0</v>
      </c>
      <c r="K1210" s="3">
        <f>I1210*Code!$F$1</f>
        <v>17850.240000000002</v>
      </c>
      <c r="L1210" s="2">
        <f t="shared" si="55"/>
        <v>14.971014492753623</v>
      </c>
      <c r="M1210">
        <f t="shared" ca="1" si="54"/>
        <v>37</v>
      </c>
      <c r="N1210" t="str">
        <f t="shared" si="56"/>
        <v>IT</v>
      </c>
      <c r="O1210" t="str">
        <f>VLOOKUP(E1210,Code!$A$8:$B$11,2,FALSE)</f>
        <v>Lehrabschluss</v>
      </c>
      <c r="P1210" t="str">
        <f>VLOOKUP(I1210,Code!$A$29:$B$33,2,TRUE)</f>
        <v>weniger als 50000</v>
      </c>
      <c r="Q1210" t="str">
        <f>VLOOKUP(B1210,Code!$A$2:$B$3,2,0)</f>
        <v>weiblich</v>
      </c>
    </row>
    <row r="1211" spans="1:17" x14ac:dyDescent="0.25">
      <c r="A1211">
        <v>1146</v>
      </c>
      <c r="B1211">
        <v>2</v>
      </c>
      <c r="C1211" s="1">
        <v>26180</v>
      </c>
      <c r="D1211">
        <v>1</v>
      </c>
      <c r="E1211">
        <v>4</v>
      </c>
      <c r="F1211">
        <v>5</v>
      </c>
      <c r="G1211" t="s">
        <v>13</v>
      </c>
      <c r="H1211">
        <v>40</v>
      </c>
      <c r="I1211">
        <v>16528</v>
      </c>
      <c r="J1211">
        <v>2550</v>
      </c>
      <c r="K1211" s="3">
        <f>I1211*Code!$F$1</f>
        <v>17850.240000000002</v>
      </c>
      <c r="L1211" s="2">
        <f t="shared" si="55"/>
        <v>8.6083333333333325</v>
      </c>
      <c r="M1211">
        <f t="shared" ca="1" si="54"/>
        <v>44</v>
      </c>
      <c r="N1211" t="str">
        <f t="shared" si="56"/>
        <v>IN</v>
      </c>
      <c r="O1211" t="str">
        <f>VLOOKUP(E1211,Code!$A$8:$B$11,2,FALSE)</f>
        <v>Lehrabschluss</v>
      </c>
      <c r="P1211" t="str">
        <f>VLOOKUP(I1211,Code!$A$29:$B$33,2,TRUE)</f>
        <v>weniger als 50000</v>
      </c>
      <c r="Q1211" t="str">
        <f>VLOOKUP(B1211,Code!$A$2:$B$3,2,0)</f>
        <v>weiblich</v>
      </c>
    </row>
    <row r="1212" spans="1:17" x14ac:dyDescent="0.25">
      <c r="A1212">
        <v>814</v>
      </c>
      <c r="B1212">
        <v>2</v>
      </c>
      <c r="C1212" s="1">
        <v>26197</v>
      </c>
      <c r="D1212">
        <v>2</v>
      </c>
      <c r="E1212">
        <v>3</v>
      </c>
      <c r="F1212">
        <v>4</v>
      </c>
      <c r="G1212" t="s">
        <v>19</v>
      </c>
      <c r="H1212">
        <v>38</v>
      </c>
      <c r="I1212">
        <v>16520</v>
      </c>
      <c r="J1212">
        <v>172612</v>
      </c>
      <c r="K1212" s="3">
        <f>I1212*Code!$F$1</f>
        <v>17841.600000000002</v>
      </c>
      <c r="L1212" s="2">
        <f t="shared" si="55"/>
        <v>9.057017543859649</v>
      </c>
      <c r="M1212">
        <f t="shared" ca="1" si="54"/>
        <v>44</v>
      </c>
      <c r="N1212" t="str">
        <f t="shared" si="56"/>
        <v>FI</v>
      </c>
      <c r="O1212" t="str">
        <f>VLOOKUP(E1212,Code!$A$8:$B$11,2,FALSE)</f>
        <v>Meister</v>
      </c>
      <c r="P1212" t="str">
        <f>VLOOKUP(I1212,Code!$A$29:$B$33,2,TRUE)</f>
        <v>weniger als 50000</v>
      </c>
      <c r="Q1212" t="str">
        <f>VLOOKUP(B1212,Code!$A$2:$B$3,2,0)</f>
        <v>weiblich</v>
      </c>
    </row>
    <row r="1213" spans="1:17" x14ac:dyDescent="0.25">
      <c r="A1213">
        <v>1125</v>
      </c>
      <c r="B1213">
        <v>1</v>
      </c>
      <c r="C1213" s="1">
        <v>27175</v>
      </c>
      <c r="D1213">
        <v>1</v>
      </c>
      <c r="E1213">
        <v>4</v>
      </c>
      <c r="F1213">
        <v>5</v>
      </c>
      <c r="G1213" t="s">
        <v>13</v>
      </c>
      <c r="H1213">
        <v>40</v>
      </c>
      <c r="I1213">
        <v>16480</v>
      </c>
      <c r="J1213">
        <v>5490</v>
      </c>
      <c r="K1213" s="3">
        <f>I1213*Code!$F$1</f>
        <v>17798.400000000001</v>
      </c>
      <c r="L1213" s="2">
        <f t="shared" si="55"/>
        <v>8.5833333333333339</v>
      </c>
      <c r="M1213">
        <f t="shared" ca="1" si="54"/>
        <v>41</v>
      </c>
      <c r="N1213" t="str">
        <f t="shared" si="56"/>
        <v>IN</v>
      </c>
      <c r="O1213" t="str">
        <f>VLOOKUP(E1213,Code!$A$8:$B$11,2,FALSE)</f>
        <v>Lehrabschluss</v>
      </c>
      <c r="P1213" t="str">
        <f>VLOOKUP(I1213,Code!$A$29:$B$33,2,TRUE)</f>
        <v>weniger als 50000</v>
      </c>
      <c r="Q1213" t="str">
        <f>VLOOKUP(B1213,Code!$A$2:$B$3,2,0)</f>
        <v>maennlich</v>
      </c>
    </row>
    <row r="1214" spans="1:17" x14ac:dyDescent="0.25">
      <c r="A1214">
        <v>475</v>
      </c>
      <c r="B1214">
        <v>2</v>
      </c>
      <c r="C1214" s="1">
        <v>25649</v>
      </c>
      <c r="D1214">
        <v>1</v>
      </c>
      <c r="E1214">
        <v>4</v>
      </c>
      <c r="F1214">
        <v>4</v>
      </c>
      <c r="G1214" t="s">
        <v>21</v>
      </c>
      <c r="H1214">
        <v>39</v>
      </c>
      <c r="I1214">
        <v>16324</v>
      </c>
      <c r="J1214">
        <v>600</v>
      </c>
      <c r="K1214" s="3">
        <f>I1214*Code!$F$1</f>
        <v>17629.920000000002</v>
      </c>
      <c r="L1214" s="2">
        <f t="shared" si="55"/>
        <v>8.7200854700854702</v>
      </c>
      <c r="M1214">
        <f t="shared" ca="1" si="54"/>
        <v>45</v>
      </c>
      <c r="N1214" t="str">
        <f t="shared" si="56"/>
        <v>CO</v>
      </c>
      <c r="O1214" t="str">
        <f>VLOOKUP(E1214,Code!$A$8:$B$11,2,FALSE)</f>
        <v>Lehrabschluss</v>
      </c>
      <c r="P1214" t="str">
        <f>VLOOKUP(I1214,Code!$A$29:$B$33,2,TRUE)</f>
        <v>weniger als 50000</v>
      </c>
      <c r="Q1214" t="str">
        <f>VLOOKUP(B1214,Code!$A$2:$B$3,2,0)</f>
        <v>weiblich</v>
      </c>
    </row>
    <row r="1215" spans="1:17" x14ac:dyDescent="0.25">
      <c r="A1215">
        <v>769</v>
      </c>
      <c r="B1215">
        <v>2</v>
      </c>
      <c r="C1215" s="1">
        <v>32966</v>
      </c>
      <c r="D1215">
        <v>2</v>
      </c>
      <c r="E1215">
        <v>4</v>
      </c>
      <c r="F1215">
        <v>4</v>
      </c>
      <c r="G1215" t="s">
        <v>9</v>
      </c>
      <c r="H1215">
        <v>40</v>
      </c>
      <c r="I1215">
        <v>16308</v>
      </c>
      <c r="J1215">
        <v>0</v>
      </c>
      <c r="K1215" s="3">
        <f>I1215*Code!$F$1</f>
        <v>17612.64</v>
      </c>
      <c r="L1215" s="2">
        <f t="shared" si="55"/>
        <v>8.4937500000000004</v>
      </c>
      <c r="M1215">
        <f t="shared" ca="1" si="54"/>
        <v>25</v>
      </c>
      <c r="N1215" t="str">
        <f t="shared" si="56"/>
        <v>SO</v>
      </c>
      <c r="O1215" t="str">
        <f>VLOOKUP(E1215,Code!$A$8:$B$11,2,FALSE)</f>
        <v>Lehrabschluss</v>
      </c>
      <c r="P1215" t="str">
        <f>VLOOKUP(I1215,Code!$A$29:$B$33,2,TRUE)</f>
        <v>weniger als 50000</v>
      </c>
      <c r="Q1215" t="str">
        <f>VLOOKUP(B1215,Code!$A$2:$B$3,2,0)</f>
        <v>weiblich</v>
      </c>
    </row>
    <row r="1216" spans="1:17" x14ac:dyDescent="0.25">
      <c r="A1216">
        <v>314</v>
      </c>
      <c r="B1216">
        <v>2</v>
      </c>
      <c r="C1216" s="1">
        <v>30793</v>
      </c>
      <c r="D1216">
        <v>1</v>
      </c>
      <c r="E1216">
        <v>4</v>
      </c>
      <c r="F1216">
        <v>4</v>
      </c>
      <c r="G1216" t="s">
        <v>9</v>
      </c>
      <c r="H1216">
        <v>22</v>
      </c>
      <c r="I1216">
        <v>16296</v>
      </c>
      <c r="J1216">
        <v>7910</v>
      </c>
      <c r="K1216" s="3">
        <f>I1216*Code!$F$1</f>
        <v>17599.68</v>
      </c>
      <c r="L1216" s="2">
        <f t="shared" si="55"/>
        <v>15.431818181818182</v>
      </c>
      <c r="M1216">
        <f t="shared" ca="1" si="54"/>
        <v>31</v>
      </c>
      <c r="N1216" t="str">
        <f t="shared" si="56"/>
        <v>SO</v>
      </c>
      <c r="O1216" t="str">
        <f>VLOOKUP(E1216,Code!$A$8:$B$11,2,FALSE)</f>
        <v>Lehrabschluss</v>
      </c>
      <c r="P1216" t="str">
        <f>VLOOKUP(I1216,Code!$A$29:$B$33,2,TRUE)</f>
        <v>weniger als 50000</v>
      </c>
      <c r="Q1216" t="str">
        <f>VLOOKUP(B1216,Code!$A$2:$B$3,2,0)</f>
        <v>weiblich</v>
      </c>
    </row>
    <row r="1217" spans="1:17" x14ac:dyDescent="0.25">
      <c r="A1217">
        <v>340</v>
      </c>
      <c r="B1217">
        <v>2</v>
      </c>
      <c r="C1217" s="1">
        <v>26959</v>
      </c>
      <c r="D1217">
        <v>1</v>
      </c>
      <c r="E1217">
        <v>4</v>
      </c>
      <c r="F1217">
        <v>5</v>
      </c>
      <c r="G1217" t="s">
        <v>13</v>
      </c>
      <c r="H1217">
        <v>37</v>
      </c>
      <c r="I1217">
        <v>16272</v>
      </c>
      <c r="J1217">
        <v>0</v>
      </c>
      <c r="K1217" s="3">
        <f>I1217*Code!$F$1</f>
        <v>17573.760000000002</v>
      </c>
      <c r="L1217" s="2">
        <f t="shared" si="55"/>
        <v>9.1621621621621614</v>
      </c>
      <c r="M1217">
        <f t="shared" ca="1" si="54"/>
        <v>42</v>
      </c>
      <c r="N1217" t="str">
        <f t="shared" si="56"/>
        <v>IN</v>
      </c>
      <c r="O1217" t="str">
        <f>VLOOKUP(E1217,Code!$A$8:$B$11,2,FALSE)</f>
        <v>Lehrabschluss</v>
      </c>
      <c r="P1217" t="str">
        <f>VLOOKUP(I1217,Code!$A$29:$B$33,2,TRUE)</f>
        <v>weniger als 50000</v>
      </c>
      <c r="Q1217" t="str">
        <f>VLOOKUP(B1217,Code!$A$2:$B$3,2,0)</f>
        <v>weiblich</v>
      </c>
    </row>
    <row r="1218" spans="1:17" x14ac:dyDescent="0.25">
      <c r="A1218">
        <v>711</v>
      </c>
      <c r="B1218">
        <v>1</v>
      </c>
      <c r="C1218" s="1">
        <v>21021</v>
      </c>
      <c r="D1218">
        <v>1</v>
      </c>
      <c r="E1218">
        <v>1</v>
      </c>
      <c r="F1218">
        <v>4</v>
      </c>
      <c r="G1218" t="s">
        <v>14</v>
      </c>
      <c r="H1218">
        <v>40</v>
      </c>
      <c r="I1218">
        <v>16176</v>
      </c>
      <c r="J1218">
        <v>7875</v>
      </c>
      <c r="K1218" s="3">
        <f>I1218*Code!$F$1</f>
        <v>17470.080000000002</v>
      </c>
      <c r="L1218" s="2">
        <f t="shared" si="55"/>
        <v>8.4250000000000007</v>
      </c>
      <c r="M1218">
        <f t="shared" ref="M1218:M1281" ca="1" si="57">ROUNDDOWN(YEARFRAC(C1218,TODAY(),1),0)</f>
        <v>58</v>
      </c>
      <c r="N1218" t="str">
        <f t="shared" si="56"/>
        <v>CO</v>
      </c>
      <c r="O1218" t="str">
        <f>VLOOKUP(E1218,Code!$A$8:$B$11,2,FALSE)</f>
        <v>Hochschulabschluss</v>
      </c>
      <c r="P1218" t="str">
        <f>VLOOKUP(I1218,Code!$A$29:$B$33,2,TRUE)</f>
        <v>weniger als 50000</v>
      </c>
      <c r="Q1218" t="str">
        <f>VLOOKUP(B1218,Code!$A$2:$B$3,2,0)</f>
        <v>maennlich</v>
      </c>
    </row>
    <row r="1219" spans="1:17" x14ac:dyDescent="0.25">
      <c r="A1219">
        <v>427</v>
      </c>
      <c r="B1219">
        <v>2</v>
      </c>
      <c r="C1219" s="1">
        <v>33872</v>
      </c>
      <c r="D1219">
        <v>1</v>
      </c>
      <c r="E1219">
        <v>4</v>
      </c>
      <c r="F1219">
        <v>4</v>
      </c>
      <c r="G1219" t="s">
        <v>11</v>
      </c>
      <c r="H1219">
        <v>37</v>
      </c>
      <c r="I1219">
        <v>16068</v>
      </c>
      <c r="J1219">
        <v>25071</v>
      </c>
      <c r="K1219" s="3">
        <f>I1219*Code!$F$1</f>
        <v>17353.440000000002</v>
      </c>
      <c r="L1219" s="2">
        <f t="shared" ref="L1219:L1282" si="58">IF(H1219&gt;0,I1219/(12*4*H1219),0)</f>
        <v>9.0472972972972965</v>
      </c>
      <c r="M1219">
        <f t="shared" ca="1" si="57"/>
        <v>23</v>
      </c>
      <c r="N1219" t="str">
        <f t="shared" ref="N1219:N1282" si="59">MID(G1219,2,2)</f>
        <v>IT</v>
      </c>
      <c r="O1219" t="str">
        <f>VLOOKUP(E1219,Code!$A$8:$B$11,2,FALSE)</f>
        <v>Lehrabschluss</v>
      </c>
      <c r="P1219" t="str">
        <f>VLOOKUP(I1219,Code!$A$29:$B$33,2,TRUE)</f>
        <v>weniger als 50000</v>
      </c>
      <c r="Q1219" t="str">
        <f>VLOOKUP(B1219,Code!$A$2:$B$3,2,0)</f>
        <v>weiblich</v>
      </c>
    </row>
    <row r="1220" spans="1:17" x14ac:dyDescent="0.25">
      <c r="A1220">
        <v>434</v>
      </c>
      <c r="B1220">
        <v>1</v>
      </c>
      <c r="C1220" s="1">
        <v>31641</v>
      </c>
      <c r="D1220">
        <v>1</v>
      </c>
      <c r="E1220">
        <v>4</v>
      </c>
      <c r="F1220">
        <v>4</v>
      </c>
      <c r="G1220" t="s">
        <v>12</v>
      </c>
      <c r="H1220">
        <v>38</v>
      </c>
      <c r="I1220">
        <v>16008</v>
      </c>
      <c r="J1220">
        <v>14451</v>
      </c>
      <c r="K1220" s="3">
        <f>I1220*Code!$F$1</f>
        <v>17288.64</v>
      </c>
      <c r="L1220" s="2">
        <f t="shared" si="58"/>
        <v>8.776315789473685</v>
      </c>
      <c r="M1220">
        <f t="shared" ca="1" si="57"/>
        <v>29</v>
      </c>
      <c r="N1220" t="str">
        <f t="shared" si="59"/>
        <v>SO</v>
      </c>
      <c r="O1220" t="str">
        <f>VLOOKUP(E1220,Code!$A$8:$B$11,2,FALSE)</f>
        <v>Lehrabschluss</v>
      </c>
      <c r="P1220" t="str">
        <f>VLOOKUP(I1220,Code!$A$29:$B$33,2,TRUE)</f>
        <v>weniger als 50000</v>
      </c>
      <c r="Q1220" t="str">
        <f>VLOOKUP(B1220,Code!$A$2:$B$3,2,0)</f>
        <v>maennlich</v>
      </c>
    </row>
    <row r="1221" spans="1:17" x14ac:dyDescent="0.25">
      <c r="A1221">
        <v>101</v>
      </c>
      <c r="B1221">
        <v>1</v>
      </c>
      <c r="C1221" s="1">
        <v>28954</v>
      </c>
      <c r="D1221">
        <v>1</v>
      </c>
      <c r="E1221">
        <v>1</v>
      </c>
      <c r="F1221">
        <v>2</v>
      </c>
      <c r="G1221" t="s">
        <v>15</v>
      </c>
      <c r="H1221">
        <v>60</v>
      </c>
      <c r="I1221">
        <v>15968</v>
      </c>
      <c r="J1221">
        <v>-4942</v>
      </c>
      <c r="K1221" s="3">
        <f>I1221*Code!$F$1</f>
        <v>17245.440000000002</v>
      </c>
      <c r="L1221" s="2">
        <f t="shared" si="58"/>
        <v>5.5444444444444443</v>
      </c>
      <c r="M1221">
        <f t="shared" ca="1" si="57"/>
        <v>36</v>
      </c>
      <c r="N1221" t="str">
        <f t="shared" si="59"/>
        <v>FI</v>
      </c>
      <c r="O1221" t="str">
        <f>VLOOKUP(E1221,Code!$A$8:$B$11,2,FALSE)</f>
        <v>Hochschulabschluss</v>
      </c>
      <c r="P1221" t="str">
        <f>VLOOKUP(I1221,Code!$A$29:$B$33,2,TRUE)</f>
        <v>weniger als 50000</v>
      </c>
      <c r="Q1221" t="str">
        <f>VLOOKUP(B1221,Code!$A$2:$B$3,2,0)</f>
        <v>maennlich</v>
      </c>
    </row>
    <row r="1222" spans="1:17" x14ac:dyDescent="0.25">
      <c r="A1222">
        <v>645</v>
      </c>
      <c r="B1222">
        <v>2</v>
      </c>
      <c r="C1222" s="1">
        <v>20697</v>
      </c>
      <c r="D1222">
        <v>1</v>
      </c>
      <c r="E1222">
        <v>4</v>
      </c>
      <c r="F1222">
        <v>4</v>
      </c>
      <c r="G1222" t="s">
        <v>20</v>
      </c>
      <c r="H1222">
        <v>39</v>
      </c>
      <c r="I1222">
        <v>15944</v>
      </c>
      <c r="J1222">
        <v>3000</v>
      </c>
      <c r="K1222" s="3">
        <f>I1222*Code!$F$1</f>
        <v>17219.52</v>
      </c>
      <c r="L1222" s="2">
        <f t="shared" si="58"/>
        <v>8.517094017094017</v>
      </c>
      <c r="M1222">
        <f t="shared" ca="1" si="57"/>
        <v>59</v>
      </c>
      <c r="N1222" t="str">
        <f t="shared" si="59"/>
        <v>IT</v>
      </c>
      <c r="O1222" t="str">
        <f>VLOOKUP(E1222,Code!$A$8:$B$11,2,FALSE)</f>
        <v>Lehrabschluss</v>
      </c>
      <c r="P1222" t="str">
        <f>VLOOKUP(I1222,Code!$A$29:$B$33,2,TRUE)</f>
        <v>weniger als 50000</v>
      </c>
      <c r="Q1222" t="str">
        <f>VLOOKUP(B1222,Code!$A$2:$B$3,2,0)</f>
        <v>weiblich</v>
      </c>
    </row>
    <row r="1223" spans="1:17" x14ac:dyDescent="0.25">
      <c r="A1223">
        <v>205</v>
      </c>
      <c r="B1223">
        <v>2</v>
      </c>
      <c r="C1223" s="1">
        <v>25557</v>
      </c>
      <c r="D1223">
        <v>1</v>
      </c>
      <c r="E1223">
        <v>4</v>
      </c>
      <c r="F1223">
        <v>4</v>
      </c>
      <c r="G1223" t="s">
        <v>9</v>
      </c>
      <c r="H1223">
        <v>38</v>
      </c>
      <c r="I1223">
        <v>15936</v>
      </c>
      <c r="J1223">
        <v>2000</v>
      </c>
      <c r="K1223" s="3">
        <f>I1223*Code!$F$1</f>
        <v>17210.88</v>
      </c>
      <c r="L1223" s="2">
        <f t="shared" si="58"/>
        <v>8.7368421052631575</v>
      </c>
      <c r="M1223">
        <f t="shared" ca="1" si="57"/>
        <v>46</v>
      </c>
      <c r="N1223" t="str">
        <f t="shared" si="59"/>
        <v>SO</v>
      </c>
      <c r="O1223" t="str">
        <f>VLOOKUP(E1223,Code!$A$8:$B$11,2,FALSE)</f>
        <v>Lehrabschluss</v>
      </c>
      <c r="P1223" t="str">
        <f>VLOOKUP(I1223,Code!$A$29:$B$33,2,TRUE)</f>
        <v>weniger als 50000</v>
      </c>
      <c r="Q1223" t="str">
        <f>VLOOKUP(B1223,Code!$A$2:$B$3,2,0)</f>
        <v>weiblich</v>
      </c>
    </row>
    <row r="1224" spans="1:17" x14ac:dyDescent="0.25">
      <c r="A1224">
        <v>1312</v>
      </c>
      <c r="B1224">
        <v>1</v>
      </c>
      <c r="C1224" s="1">
        <v>25663</v>
      </c>
      <c r="D1224">
        <v>1</v>
      </c>
      <c r="E1224">
        <v>3</v>
      </c>
      <c r="F1224">
        <v>5</v>
      </c>
      <c r="G1224" t="s">
        <v>16</v>
      </c>
      <c r="H1224">
        <v>48</v>
      </c>
      <c r="I1224">
        <v>15916</v>
      </c>
      <c r="J1224">
        <v>0</v>
      </c>
      <c r="K1224" s="3">
        <f>I1224*Code!$F$1</f>
        <v>17189.280000000002</v>
      </c>
      <c r="L1224" s="2">
        <f t="shared" si="58"/>
        <v>6.9079861111111107</v>
      </c>
      <c r="M1224">
        <f t="shared" ca="1" si="57"/>
        <v>45</v>
      </c>
      <c r="N1224" t="str">
        <f t="shared" si="59"/>
        <v>IN</v>
      </c>
      <c r="O1224" t="str">
        <f>VLOOKUP(E1224,Code!$A$8:$B$11,2,FALSE)</f>
        <v>Meister</v>
      </c>
      <c r="P1224" t="str">
        <f>VLOOKUP(I1224,Code!$A$29:$B$33,2,TRUE)</f>
        <v>weniger als 50000</v>
      </c>
      <c r="Q1224" t="str">
        <f>VLOOKUP(B1224,Code!$A$2:$B$3,2,0)</f>
        <v>maennlich</v>
      </c>
    </row>
    <row r="1225" spans="1:17" x14ac:dyDescent="0.25">
      <c r="A1225">
        <v>272</v>
      </c>
      <c r="B1225">
        <v>1</v>
      </c>
      <c r="C1225" s="1">
        <v>23028</v>
      </c>
      <c r="D1225">
        <v>1</v>
      </c>
      <c r="E1225">
        <v>3</v>
      </c>
      <c r="F1225">
        <v>5</v>
      </c>
      <c r="G1225" t="s">
        <v>13</v>
      </c>
      <c r="H1225">
        <v>38</v>
      </c>
      <c r="I1225">
        <v>15888</v>
      </c>
      <c r="J1225">
        <v>600</v>
      </c>
      <c r="K1225" s="3">
        <f>I1225*Code!$F$1</f>
        <v>17159.04</v>
      </c>
      <c r="L1225" s="2">
        <f t="shared" si="58"/>
        <v>8.7105263157894743</v>
      </c>
      <c r="M1225">
        <f t="shared" ca="1" si="57"/>
        <v>53</v>
      </c>
      <c r="N1225" t="str">
        <f t="shared" si="59"/>
        <v>IN</v>
      </c>
      <c r="O1225" t="str">
        <f>VLOOKUP(E1225,Code!$A$8:$B$11,2,FALSE)</f>
        <v>Meister</v>
      </c>
      <c r="P1225" t="str">
        <f>VLOOKUP(I1225,Code!$A$29:$B$33,2,TRUE)</f>
        <v>weniger als 50000</v>
      </c>
      <c r="Q1225" t="str">
        <f>VLOOKUP(B1225,Code!$A$2:$B$3,2,0)</f>
        <v>maennlich</v>
      </c>
    </row>
    <row r="1226" spans="1:17" x14ac:dyDescent="0.25">
      <c r="A1226">
        <v>349</v>
      </c>
      <c r="B1226">
        <v>1</v>
      </c>
      <c r="C1226" s="1">
        <v>27193</v>
      </c>
      <c r="D1226">
        <v>1</v>
      </c>
      <c r="E1226">
        <v>3</v>
      </c>
      <c r="F1226">
        <v>5</v>
      </c>
      <c r="G1226" t="s">
        <v>16</v>
      </c>
      <c r="H1226">
        <v>40</v>
      </c>
      <c r="I1226">
        <v>15824</v>
      </c>
      <c r="J1226">
        <v>0</v>
      </c>
      <c r="K1226" s="3">
        <f>I1226*Code!$F$1</f>
        <v>17089.920000000002</v>
      </c>
      <c r="L1226" s="2">
        <f t="shared" si="58"/>
        <v>8.2416666666666671</v>
      </c>
      <c r="M1226">
        <f t="shared" ca="1" si="57"/>
        <v>41</v>
      </c>
      <c r="N1226" t="str">
        <f t="shared" si="59"/>
        <v>IN</v>
      </c>
      <c r="O1226" t="str">
        <f>VLOOKUP(E1226,Code!$A$8:$B$11,2,FALSE)</f>
        <v>Meister</v>
      </c>
      <c r="P1226" t="str">
        <f>VLOOKUP(I1226,Code!$A$29:$B$33,2,TRUE)</f>
        <v>weniger als 50000</v>
      </c>
      <c r="Q1226" t="str">
        <f>VLOOKUP(B1226,Code!$A$2:$B$3,2,0)</f>
        <v>maennlich</v>
      </c>
    </row>
    <row r="1227" spans="1:17" x14ac:dyDescent="0.25">
      <c r="A1227">
        <v>390</v>
      </c>
      <c r="B1227">
        <v>2</v>
      </c>
      <c r="C1227" s="1">
        <v>23383</v>
      </c>
      <c r="D1227">
        <v>1</v>
      </c>
      <c r="E1227">
        <v>4</v>
      </c>
      <c r="F1227">
        <v>5</v>
      </c>
      <c r="G1227" t="s">
        <v>13</v>
      </c>
      <c r="H1227">
        <v>38</v>
      </c>
      <c r="I1227">
        <v>15800</v>
      </c>
      <c r="J1227">
        <v>360</v>
      </c>
      <c r="K1227" s="3">
        <f>I1227*Code!$F$1</f>
        <v>17064</v>
      </c>
      <c r="L1227" s="2">
        <f t="shared" si="58"/>
        <v>8.6622807017543852</v>
      </c>
      <c r="M1227">
        <f t="shared" ca="1" si="57"/>
        <v>52</v>
      </c>
      <c r="N1227" t="str">
        <f t="shared" si="59"/>
        <v>IN</v>
      </c>
      <c r="O1227" t="str">
        <f>VLOOKUP(E1227,Code!$A$8:$B$11,2,FALSE)</f>
        <v>Lehrabschluss</v>
      </c>
      <c r="P1227" t="str">
        <f>VLOOKUP(I1227,Code!$A$29:$B$33,2,TRUE)</f>
        <v>weniger als 50000</v>
      </c>
      <c r="Q1227" t="str">
        <f>VLOOKUP(B1227,Code!$A$2:$B$3,2,0)</f>
        <v>weiblich</v>
      </c>
    </row>
    <row r="1228" spans="1:17" x14ac:dyDescent="0.25">
      <c r="A1228">
        <v>458</v>
      </c>
      <c r="B1228">
        <v>2</v>
      </c>
      <c r="C1228" s="1">
        <v>25626</v>
      </c>
      <c r="D1228">
        <v>1</v>
      </c>
      <c r="E1228">
        <v>4</v>
      </c>
      <c r="F1228">
        <v>4</v>
      </c>
      <c r="G1228" t="s">
        <v>20</v>
      </c>
      <c r="H1228">
        <v>38</v>
      </c>
      <c r="I1228">
        <v>15780</v>
      </c>
      <c r="J1228">
        <v>3</v>
      </c>
      <c r="K1228" s="3">
        <f>I1228*Code!$F$1</f>
        <v>17042.400000000001</v>
      </c>
      <c r="L1228" s="2">
        <f t="shared" si="58"/>
        <v>8.651315789473685</v>
      </c>
      <c r="M1228">
        <f t="shared" ca="1" si="57"/>
        <v>46</v>
      </c>
      <c r="N1228" t="str">
        <f t="shared" si="59"/>
        <v>IT</v>
      </c>
      <c r="O1228" t="str">
        <f>VLOOKUP(E1228,Code!$A$8:$B$11,2,FALSE)</f>
        <v>Lehrabschluss</v>
      </c>
      <c r="P1228" t="str">
        <f>VLOOKUP(I1228,Code!$A$29:$B$33,2,TRUE)</f>
        <v>weniger als 50000</v>
      </c>
      <c r="Q1228" t="str">
        <f>VLOOKUP(B1228,Code!$A$2:$B$3,2,0)</f>
        <v>weiblich</v>
      </c>
    </row>
    <row r="1229" spans="1:17" x14ac:dyDescent="0.25">
      <c r="A1229">
        <v>213</v>
      </c>
      <c r="B1229">
        <v>1</v>
      </c>
      <c r="C1229" s="1">
        <v>28083</v>
      </c>
      <c r="D1229">
        <v>1</v>
      </c>
      <c r="E1229">
        <v>4</v>
      </c>
      <c r="F1229">
        <v>4</v>
      </c>
      <c r="G1229" t="s">
        <v>21</v>
      </c>
      <c r="H1229">
        <v>40</v>
      </c>
      <c r="I1229">
        <v>15764</v>
      </c>
      <c r="J1229">
        <v>81</v>
      </c>
      <c r="K1229" s="3">
        <f>I1229*Code!$F$1</f>
        <v>17025.120000000003</v>
      </c>
      <c r="L1229" s="2">
        <f t="shared" si="58"/>
        <v>8.2104166666666671</v>
      </c>
      <c r="M1229">
        <f t="shared" ca="1" si="57"/>
        <v>39</v>
      </c>
      <c r="N1229" t="str">
        <f t="shared" si="59"/>
        <v>CO</v>
      </c>
      <c r="O1229" t="str">
        <f>VLOOKUP(E1229,Code!$A$8:$B$11,2,FALSE)</f>
        <v>Lehrabschluss</v>
      </c>
      <c r="P1229" t="str">
        <f>VLOOKUP(I1229,Code!$A$29:$B$33,2,TRUE)</f>
        <v>weniger als 50000</v>
      </c>
      <c r="Q1229" t="str">
        <f>VLOOKUP(B1229,Code!$A$2:$B$3,2,0)</f>
        <v>maennlich</v>
      </c>
    </row>
    <row r="1230" spans="1:17" x14ac:dyDescent="0.25">
      <c r="A1230">
        <v>1139</v>
      </c>
      <c r="B1230">
        <v>1</v>
      </c>
      <c r="C1230" s="1">
        <v>32642</v>
      </c>
      <c r="D1230">
        <v>1</v>
      </c>
      <c r="E1230">
        <v>3</v>
      </c>
      <c r="F1230">
        <v>4</v>
      </c>
      <c r="G1230" t="s">
        <v>20</v>
      </c>
      <c r="H1230">
        <v>40</v>
      </c>
      <c r="I1230">
        <v>15760</v>
      </c>
      <c r="J1230">
        <v>2682</v>
      </c>
      <c r="K1230" s="3">
        <f>I1230*Code!$F$1</f>
        <v>17020.800000000003</v>
      </c>
      <c r="L1230" s="2">
        <f t="shared" si="58"/>
        <v>8.2083333333333339</v>
      </c>
      <c r="M1230">
        <f t="shared" ca="1" si="57"/>
        <v>26</v>
      </c>
      <c r="N1230" t="str">
        <f t="shared" si="59"/>
        <v>IT</v>
      </c>
      <c r="O1230" t="str">
        <f>VLOOKUP(E1230,Code!$A$8:$B$11,2,FALSE)</f>
        <v>Meister</v>
      </c>
      <c r="P1230" t="str">
        <f>VLOOKUP(I1230,Code!$A$29:$B$33,2,TRUE)</f>
        <v>weniger als 50000</v>
      </c>
      <c r="Q1230" t="str">
        <f>VLOOKUP(B1230,Code!$A$2:$B$3,2,0)</f>
        <v>maennlich</v>
      </c>
    </row>
    <row r="1231" spans="1:17" x14ac:dyDescent="0.25">
      <c r="A1231">
        <v>735</v>
      </c>
      <c r="B1231">
        <v>1</v>
      </c>
      <c r="C1231" s="1">
        <v>26165</v>
      </c>
      <c r="D1231">
        <v>1</v>
      </c>
      <c r="E1231">
        <v>4</v>
      </c>
      <c r="F1231">
        <v>4</v>
      </c>
      <c r="G1231" t="s">
        <v>19</v>
      </c>
      <c r="H1231">
        <v>49</v>
      </c>
      <c r="I1231">
        <v>15660</v>
      </c>
      <c r="J1231">
        <v>0</v>
      </c>
      <c r="K1231" s="3">
        <f>I1231*Code!$F$1</f>
        <v>16912.800000000003</v>
      </c>
      <c r="L1231" s="2">
        <f t="shared" si="58"/>
        <v>6.658163265306122</v>
      </c>
      <c r="M1231">
        <f t="shared" ca="1" si="57"/>
        <v>44</v>
      </c>
      <c r="N1231" t="str">
        <f t="shared" si="59"/>
        <v>FI</v>
      </c>
      <c r="O1231" t="str">
        <f>VLOOKUP(E1231,Code!$A$8:$B$11,2,FALSE)</f>
        <v>Lehrabschluss</v>
      </c>
      <c r="P1231" t="str">
        <f>VLOOKUP(I1231,Code!$A$29:$B$33,2,TRUE)</f>
        <v>weniger als 50000</v>
      </c>
      <c r="Q1231" t="str">
        <f>VLOOKUP(B1231,Code!$A$2:$B$3,2,0)</f>
        <v>maennlich</v>
      </c>
    </row>
    <row r="1232" spans="1:17" x14ac:dyDescent="0.25">
      <c r="A1232">
        <v>192</v>
      </c>
      <c r="B1232">
        <v>1</v>
      </c>
      <c r="C1232" s="1">
        <v>20556</v>
      </c>
      <c r="D1232">
        <v>1</v>
      </c>
      <c r="E1232">
        <v>4</v>
      </c>
      <c r="F1232">
        <v>5</v>
      </c>
      <c r="G1232" t="s">
        <v>13</v>
      </c>
      <c r="H1232">
        <v>34</v>
      </c>
      <c r="I1232">
        <v>15620</v>
      </c>
      <c r="J1232">
        <v>7500</v>
      </c>
      <c r="K1232" s="3">
        <f>I1232*Code!$F$1</f>
        <v>16869.600000000002</v>
      </c>
      <c r="L1232" s="2">
        <f t="shared" si="58"/>
        <v>9.5710784313725483</v>
      </c>
      <c r="M1232">
        <f t="shared" ca="1" si="57"/>
        <v>59</v>
      </c>
      <c r="N1232" t="str">
        <f t="shared" si="59"/>
        <v>IN</v>
      </c>
      <c r="O1232" t="str">
        <f>VLOOKUP(E1232,Code!$A$8:$B$11,2,FALSE)</f>
        <v>Lehrabschluss</v>
      </c>
      <c r="P1232" t="str">
        <f>VLOOKUP(I1232,Code!$A$29:$B$33,2,TRUE)</f>
        <v>weniger als 50000</v>
      </c>
      <c r="Q1232" t="str">
        <f>VLOOKUP(B1232,Code!$A$2:$B$3,2,0)</f>
        <v>maennlich</v>
      </c>
    </row>
    <row r="1233" spans="1:17" x14ac:dyDescent="0.25">
      <c r="A1233">
        <v>508</v>
      </c>
      <c r="B1233">
        <v>1</v>
      </c>
      <c r="C1233" s="1">
        <v>33542</v>
      </c>
      <c r="D1233">
        <v>1</v>
      </c>
      <c r="E1233">
        <v>4</v>
      </c>
      <c r="F1233">
        <v>4</v>
      </c>
      <c r="G1233" t="s">
        <v>11</v>
      </c>
      <c r="H1233">
        <v>39</v>
      </c>
      <c r="I1233">
        <v>15620</v>
      </c>
      <c r="J1233">
        <v>3823</v>
      </c>
      <c r="K1233" s="3">
        <f>I1233*Code!$F$1</f>
        <v>16869.600000000002</v>
      </c>
      <c r="L1233" s="2">
        <f t="shared" si="58"/>
        <v>8.3440170940170937</v>
      </c>
      <c r="M1233">
        <f t="shared" ca="1" si="57"/>
        <v>24</v>
      </c>
      <c r="N1233" t="str">
        <f t="shared" si="59"/>
        <v>IT</v>
      </c>
      <c r="O1233" t="str">
        <f>VLOOKUP(E1233,Code!$A$8:$B$11,2,FALSE)</f>
        <v>Lehrabschluss</v>
      </c>
      <c r="P1233" t="str">
        <f>VLOOKUP(I1233,Code!$A$29:$B$33,2,TRUE)</f>
        <v>weniger als 50000</v>
      </c>
      <c r="Q1233" t="str">
        <f>VLOOKUP(B1233,Code!$A$2:$B$3,2,0)</f>
        <v>maennlich</v>
      </c>
    </row>
    <row r="1234" spans="1:17" x14ac:dyDescent="0.25">
      <c r="A1234">
        <v>1133</v>
      </c>
      <c r="B1234">
        <v>1</v>
      </c>
      <c r="C1234" s="1">
        <v>31699</v>
      </c>
      <c r="D1234">
        <v>1</v>
      </c>
      <c r="E1234">
        <v>4</v>
      </c>
      <c r="F1234">
        <v>5</v>
      </c>
      <c r="G1234" t="s">
        <v>13</v>
      </c>
      <c r="H1234">
        <v>40</v>
      </c>
      <c r="I1234">
        <v>15620</v>
      </c>
      <c r="J1234">
        <v>29850</v>
      </c>
      <c r="K1234" s="3">
        <f>I1234*Code!$F$1</f>
        <v>16869.600000000002</v>
      </c>
      <c r="L1234" s="2">
        <f t="shared" si="58"/>
        <v>8.1354166666666661</v>
      </c>
      <c r="M1234">
        <f t="shared" ca="1" si="57"/>
        <v>29</v>
      </c>
      <c r="N1234" t="str">
        <f t="shared" si="59"/>
        <v>IN</v>
      </c>
      <c r="O1234" t="str">
        <f>VLOOKUP(E1234,Code!$A$8:$B$11,2,FALSE)</f>
        <v>Lehrabschluss</v>
      </c>
      <c r="P1234" t="str">
        <f>VLOOKUP(I1234,Code!$A$29:$B$33,2,TRUE)</f>
        <v>weniger als 50000</v>
      </c>
      <c r="Q1234" t="str">
        <f>VLOOKUP(B1234,Code!$A$2:$B$3,2,0)</f>
        <v>maennlich</v>
      </c>
    </row>
    <row r="1235" spans="1:17" x14ac:dyDescent="0.25">
      <c r="A1235">
        <v>990</v>
      </c>
      <c r="B1235">
        <v>2</v>
      </c>
      <c r="C1235" s="1">
        <v>19536</v>
      </c>
      <c r="D1235">
        <v>1</v>
      </c>
      <c r="E1235">
        <v>4</v>
      </c>
      <c r="F1235">
        <v>4</v>
      </c>
      <c r="G1235" t="s">
        <v>12</v>
      </c>
      <c r="H1235">
        <v>19</v>
      </c>
      <c r="I1235">
        <v>15612</v>
      </c>
      <c r="J1235">
        <v>172740</v>
      </c>
      <c r="K1235" s="3">
        <f>I1235*Code!$F$1</f>
        <v>16860.960000000003</v>
      </c>
      <c r="L1235" s="2">
        <f t="shared" si="58"/>
        <v>17.118421052631579</v>
      </c>
      <c r="M1235">
        <f t="shared" ca="1" si="57"/>
        <v>62</v>
      </c>
      <c r="N1235" t="str">
        <f t="shared" si="59"/>
        <v>SO</v>
      </c>
      <c r="O1235" t="str">
        <f>VLOOKUP(E1235,Code!$A$8:$B$11,2,FALSE)</f>
        <v>Lehrabschluss</v>
      </c>
      <c r="P1235" t="str">
        <f>VLOOKUP(I1235,Code!$A$29:$B$33,2,TRUE)</f>
        <v>weniger als 50000</v>
      </c>
      <c r="Q1235" t="str">
        <f>VLOOKUP(B1235,Code!$A$2:$B$3,2,0)</f>
        <v>weiblich</v>
      </c>
    </row>
    <row r="1236" spans="1:17" x14ac:dyDescent="0.25">
      <c r="A1236">
        <v>523</v>
      </c>
      <c r="B1236">
        <v>1</v>
      </c>
      <c r="C1236" s="1">
        <v>23967</v>
      </c>
      <c r="D1236">
        <v>1</v>
      </c>
      <c r="E1236">
        <v>1</v>
      </c>
      <c r="F1236">
        <v>2</v>
      </c>
      <c r="G1236" t="s">
        <v>11</v>
      </c>
      <c r="H1236">
        <v>40</v>
      </c>
      <c r="I1236">
        <v>15576</v>
      </c>
      <c r="J1236">
        <v>59400</v>
      </c>
      <c r="K1236" s="3">
        <f>I1236*Code!$F$1</f>
        <v>16822.080000000002</v>
      </c>
      <c r="L1236" s="2">
        <f t="shared" si="58"/>
        <v>8.1125000000000007</v>
      </c>
      <c r="M1236">
        <f t="shared" ca="1" si="57"/>
        <v>50</v>
      </c>
      <c r="N1236" t="str">
        <f t="shared" si="59"/>
        <v>IT</v>
      </c>
      <c r="O1236" t="str">
        <f>VLOOKUP(E1236,Code!$A$8:$B$11,2,FALSE)</f>
        <v>Hochschulabschluss</v>
      </c>
      <c r="P1236" t="str">
        <f>VLOOKUP(I1236,Code!$A$29:$B$33,2,TRUE)</f>
        <v>weniger als 50000</v>
      </c>
      <c r="Q1236" t="str">
        <f>VLOOKUP(B1236,Code!$A$2:$B$3,2,0)</f>
        <v>maennlich</v>
      </c>
    </row>
    <row r="1237" spans="1:17" x14ac:dyDescent="0.25">
      <c r="A1237">
        <v>810</v>
      </c>
      <c r="B1237">
        <v>2</v>
      </c>
      <c r="C1237" s="1">
        <v>24741</v>
      </c>
      <c r="D1237">
        <v>1</v>
      </c>
      <c r="E1237">
        <v>3</v>
      </c>
      <c r="F1237">
        <v>2</v>
      </c>
      <c r="G1237" t="s">
        <v>19</v>
      </c>
      <c r="H1237">
        <v>45</v>
      </c>
      <c r="I1237">
        <v>15556</v>
      </c>
      <c r="J1237">
        <v>4379</v>
      </c>
      <c r="K1237" s="3">
        <f>I1237*Code!$F$1</f>
        <v>16800.48</v>
      </c>
      <c r="L1237" s="2">
        <f t="shared" si="58"/>
        <v>7.2018518518518517</v>
      </c>
      <c r="M1237">
        <f t="shared" ca="1" si="57"/>
        <v>48</v>
      </c>
      <c r="N1237" t="str">
        <f t="shared" si="59"/>
        <v>FI</v>
      </c>
      <c r="O1237" t="str">
        <f>VLOOKUP(E1237,Code!$A$8:$B$11,2,FALSE)</f>
        <v>Meister</v>
      </c>
      <c r="P1237" t="str">
        <f>VLOOKUP(I1237,Code!$A$29:$B$33,2,TRUE)</f>
        <v>weniger als 50000</v>
      </c>
      <c r="Q1237" t="str">
        <f>VLOOKUP(B1237,Code!$A$2:$B$3,2,0)</f>
        <v>weiblich</v>
      </c>
    </row>
    <row r="1238" spans="1:17" x14ac:dyDescent="0.25">
      <c r="A1238">
        <v>183</v>
      </c>
      <c r="B1238">
        <v>2</v>
      </c>
      <c r="C1238" s="1">
        <v>32258</v>
      </c>
      <c r="D1238">
        <v>1</v>
      </c>
      <c r="E1238">
        <v>4</v>
      </c>
      <c r="F1238">
        <v>4</v>
      </c>
      <c r="G1238" t="s">
        <v>20</v>
      </c>
      <c r="H1238">
        <v>39</v>
      </c>
      <c r="I1238">
        <v>15528</v>
      </c>
      <c r="J1238">
        <v>2448</v>
      </c>
      <c r="K1238" s="3">
        <f>I1238*Code!$F$1</f>
        <v>16770.240000000002</v>
      </c>
      <c r="L1238" s="2">
        <f t="shared" si="58"/>
        <v>8.2948717948717956</v>
      </c>
      <c r="M1238">
        <f t="shared" ca="1" si="57"/>
        <v>27</v>
      </c>
      <c r="N1238" t="str">
        <f t="shared" si="59"/>
        <v>IT</v>
      </c>
      <c r="O1238" t="str">
        <f>VLOOKUP(E1238,Code!$A$8:$B$11,2,FALSE)</f>
        <v>Lehrabschluss</v>
      </c>
      <c r="P1238" t="str">
        <f>VLOOKUP(I1238,Code!$A$29:$B$33,2,TRUE)</f>
        <v>weniger als 50000</v>
      </c>
      <c r="Q1238" t="str">
        <f>VLOOKUP(B1238,Code!$A$2:$B$3,2,0)</f>
        <v>weiblich</v>
      </c>
    </row>
    <row r="1239" spans="1:17" x14ac:dyDescent="0.25">
      <c r="A1239">
        <v>831</v>
      </c>
      <c r="B1239">
        <v>2</v>
      </c>
      <c r="C1239" s="1">
        <v>34948</v>
      </c>
      <c r="D1239">
        <v>1</v>
      </c>
      <c r="E1239">
        <v>4</v>
      </c>
      <c r="F1239">
        <v>4</v>
      </c>
      <c r="G1239" t="s">
        <v>11</v>
      </c>
      <c r="H1239">
        <v>39</v>
      </c>
      <c r="I1239">
        <v>15456</v>
      </c>
      <c r="J1239">
        <v>0</v>
      </c>
      <c r="K1239" s="3">
        <f>I1239*Code!$F$1</f>
        <v>16692.48</v>
      </c>
      <c r="L1239" s="2">
        <f t="shared" si="58"/>
        <v>8.2564102564102573</v>
      </c>
      <c r="M1239">
        <f t="shared" ca="1" si="57"/>
        <v>20</v>
      </c>
      <c r="N1239" t="str">
        <f t="shared" si="59"/>
        <v>IT</v>
      </c>
      <c r="O1239" t="str">
        <f>VLOOKUP(E1239,Code!$A$8:$B$11,2,FALSE)</f>
        <v>Lehrabschluss</v>
      </c>
      <c r="P1239" t="str">
        <f>VLOOKUP(I1239,Code!$A$29:$B$33,2,TRUE)</f>
        <v>weniger als 50000</v>
      </c>
      <c r="Q1239" t="str">
        <f>VLOOKUP(B1239,Code!$A$2:$B$3,2,0)</f>
        <v>weiblich</v>
      </c>
    </row>
    <row r="1240" spans="1:17" x14ac:dyDescent="0.25">
      <c r="A1240">
        <v>619</v>
      </c>
      <c r="B1240">
        <v>1</v>
      </c>
      <c r="C1240" s="1">
        <v>33135</v>
      </c>
      <c r="D1240">
        <v>1</v>
      </c>
      <c r="E1240">
        <v>4</v>
      </c>
      <c r="F1240">
        <v>3</v>
      </c>
      <c r="G1240" t="s">
        <v>10</v>
      </c>
      <c r="H1240">
        <v>40</v>
      </c>
      <c r="I1240">
        <v>15428</v>
      </c>
      <c r="J1240">
        <v>2021</v>
      </c>
      <c r="K1240" s="3">
        <f>I1240*Code!$F$1</f>
        <v>16662.240000000002</v>
      </c>
      <c r="L1240" s="2">
        <f t="shared" si="58"/>
        <v>8.0354166666666664</v>
      </c>
      <c r="M1240">
        <f t="shared" ca="1" si="57"/>
        <v>25</v>
      </c>
      <c r="N1240" t="str">
        <f t="shared" si="59"/>
        <v>ÖF</v>
      </c>
      <c r="O1240" t="str">
        <f>VLOOKUP(E1240,Code!$A$8:$B$11,2,FALSE)</f>
        <v>Lehrabschluss</v>
      </c>
      <c r="P1240" t="str">
        <f>VLOOKUP(I1240,Code!$A$29:$B$33,2,TRUE)</f>
        <v>weniger als 50000</v>
      </c>
      <c r="Q1240" t="str">
        <f>VLOOKUP(B1240,Code!$A$2:$B$3,2,0)</f>
        <v>maennlich</v>
      </c>
    </row>
    <row r="1241" spans="1:17" x14ac:dyDescent="0.25">
      <c r="A1241">
        <v>898</v>
      </c>
      <c r="B1241">
        <v>2</v>
      </c>
      <c r="C1241" s="1">
        <v>31178</v>
      </c>
      <c r="D1241">
        <v>1</v>
      </c>
      <c r="E1241">
        <v>4</v>
      </c>
      <c r="F1241">
        <v>4</v>
      </c>
      <c r="G1241" t="s">
        <v>12</v>
      </c>
      <c r="H1241">
        <v>19</v>
      </c>
      <c r="I1241">
        <v>15416</v>
      </c>
      <c r="J1241">
        <v>1613</v>
      </c>
      <c r="K1241" s="3">
        <f>I1241*Code!$F$1</f>
        <v>16649.280000000002</v>
      </c>
      <c r="L1241" s="2">
        <f t="shared" si="58"/>
        <v>16.903508771929825</v>
      </c>
      <c r="M1241">
        <f t="shared" ca="1" si="57"/>
        <v>30</v>
      </c>
      <c r="N1241" t="str">
        <f t="shared" si="59"/>
        <v>SO</v>
      </c>
      <c r="O1241" t="str">
        <f>VLOOKUP(E1241,Code!$A$8:$B$11,2,FALSE)</f>
        <v>Lehrabschluss</v>
      </c>
      <c r="P1241" t="str">
        <f>VLOOKUP(I1241,Code!$A$29:$B$33,2,TRUE)</f>
        <v>weniger als 50000</v>
      </c>
      <c r="Q1241" t="str">
        <f>VLOOKUP(B1241,Code!$A$2:$B$3,2,0)</f>
        <v>weiblich</v>
      </c>
    </row>
    <row r="1242" spans="1:17" x14ac:dyDescent="0.25">
      <c r="A1242">
        <v>819</v>
      </c>
      <c r="B1242">
        <v>2</v>
      </c>
      <c r="C1242" s="1">
        <v>25040</v>
      </c>
      <c r="D1242">
        <v>1</v>
      </c>
      <c r="E1242">
        <v>2</v>
      </c>
      <c r="F1242">
        <v>4</v>
      </c>
      <c r="G1242" t="s">
        <v>14</v>
      </c>
      <c r="H1242">
        <v>38</v>
      </c>
      <c r="I1242">
        <v>15256</v>
      </c>
      <c r="J1242">
        <v>14566</v>
      </c>
      <c r="K1242" s="3">
        <f>I1242*Code!$F$1</f>
        <v>16476.48</v>
      </c>
      <c r="L1242" s="2">
        <f t="shared" si="58"/>
        <v>8.3640350877192979</v>
      </c>
      <c r="M1242">
        <f t="shared" ca="1" si="57"/>
        <v>47</v>
      </c>
      <c r="N1242" t="str">
        <f t="shared" si="59"/>
        <v>CO</v>
      </c>
      <c r="O1242" t="str">
        <f>VLOOKUP(E1242,Code!$A$8:$B$11,2,FALSE)</f>
        <v>Fachhochschulabschluss</v>
      </c>
      <c r="P1242" t="str">
        <f>VLOOKUP(I1242,Code!$A$29:$B$33,2,TRUE)</f>
        <v>weniger als 50000</v>
      </c>
      <c r="Q1242" t="str">
        <f>VLOOKUP(B1242,Code!$A$2:$B$3,2,0)</f>
        <v>weiblich</v>
      </c>
    </row>
    <row r="1243" spans="1:17" x14ac:dyDescent="0.25">
      <c r="A1243">
        <v>1226</v>
      </c>
      <c r="B1243">
        <v>2</v>
      </c>
      <c r="C1243" s="1">
        <v>30044</v>
      </c>
      <c r="D1243">
        <v>1</v>
      </c>
      <c r="E1243">
        <v>1</v>
      </c>
      <c r="F1243">
        <v>4</v>
      </c>
      <c r="G1243" t="s">
        <v>19</v>
      </c>
      <c r="H1243">
        <v>20</v>
      </c>
      <c r="I1243">
        <v>15228</v>
      </c>
      <c r="J1243">
        <v>10</v>
      </c>
      <c r="K1243" s="3">
        <f>I1243*Code!$F$1</f>
        <v>16446.240000000002</v>
      </c>
      <c r="L1243" s="2">
        <f t="shared" si="58"/>
        <v>15.862500000000001</v>
      </c>
      <c r="M1243">
        <f t="shared" ca="1" si="57"/>
        <v>33</v>
      </c>
      <c r="N1243" t="str">
        <f t="shared" si="59"/>
        <v>FI</v>
      </c>
      <c r="O1243" t="str">
        <f>VLOOKUP(E1243,Code!$A$8:$B$11,2,FALSE)</f>
        <v>Hochschulabschluss</v>
      </c>
      <c r="P1243" t="str">
        <f>VLOOKUP(I1243,Code!$A$29:$B$33,2,TRUE)</f>
        <v>weniger als 50000</v>
      </c>
      <c r="Q1243" t="str">
        <f>VLOOKUP(B1243,Code!$A$2:$B$3,2,0)</f>
        <v>weiblich</v>
      </c>
    </row>
    <row r="1244" spans="1:17" x14ac:dyDescent="0.25">
      <c r="A1244">
        <v>1148</v>
      </c>
      <c r="B1244">
        <v>2</v>
      </c>
      <c r="C1244" s="1">
        <v>20648</v>
      </c>
      <c r="D1244">
        <v>1</v>
      </c>
      <c r="E1244">
        <v>1</v>
      </c>
      <c r="F1244">
        <v>4</v>
      </c>
      <c r="G1244" t="s">
        <v>9</v>
      </c>
      <c r="H1244">
        <v>40</v>
      </c>
      <c r="I1244">
        <v>15200</v>
      </c>
      <c r="J1244">
        <v>4127</v>
      </c>
      <c r="K1244" s="3">
        <f>I1244*Code!$F$1</f>
        <v>16416</v>
      </c>
      <c r="L1244" s="2">
        <f t="shared" si="58"/>
        <v>7.916666666666667</v>
      </c>
      <c r="M1244">
        <f t="shared" ca="1" si="57"/>
        <v>59</v>
      </c>
      <c r="N1244" t="str">
        <f t="shared" si="59"/>
        <v>SO</v>
      </c>
      <c r="O1244" t="str">
        <f>VLOOKUP(E1244,Code!$A$8:$B$11,2,FALSE)</f>
        <v>Hochschulabschluss</v>
      </c>
      <c r="P1244" t="str">
        <f>VLOOKUP(I1244,Code!$A$29:$B$33,2,TRUE)</f>
        <v>weniger als 50000</v>
      </c>
      <c r="Q1244" t="str">
        <f>VLOOKUP(B1244,Code!$A$2:$B$3,2,0)</f>
        <v>weiblich</v>
      </c>
    </row>
    <row r="1245" spans="1:17" x14ac:dyDescent="0.25">
      <c r="A1245">
        <v>1124</v>
      </c>
      <c r="B1245">
        <v>2</v>
      </c>
      <c r="C1245" s="1">
        <v>27816</v>
      </c>
      <c r="D1245">
        <v>1</v>
      </c>
      <c r="E1245">
        <v>2</v>
      </c>
      <c r="F1245">
        <v>4</v>
      </c>
      <c r="G1245" t="s">
        <v>11</v>
      </c>
      <c r="H1245">
        <v>40</v>
      </c>
      <c r="I1245">
        <v>15192</v>
      </c>
      <c r="J1245">
        <v>10520</v>
      </c>
      <c r="K1245" s="3">
        <f>I1245*Code!$F$1</f>
        <v>16407.36</v>
      </c>
      <c r="L1245" s="2">
        <f t="shared" si="58"/>
        <v>7.9124999999999996</v>
      </c>
      <c r="M1245">
        <f t="shared" ca="1" si="57"/>
        <v>40</v>
      </c>
      <c r="N1245" t="str">
        <f t="shared" si="59"/>
        <v>IT</v>
      </c>
      <c r="O1245" t="str">
        <f>VLOOKUP(E1245,Code!$A$8:$B$11,2,FALSE)</f>
        <v>Fachhochschulabschluss</v>
      </c>
      <c r="P1245" t="str">
        <f>VLOOKUP(I1245,Code!$A$29:$B$33,2,TRUE)</f>
        <v>weniger als 50000</v>
      </c>
      <c r="Q1245" t="str">
        <f>VLOOKUP(B1245,Code!$A$2:$B$3,2,0)</f>
        <v>weiblich</v>
      </c>
    </row>
    <row r="1246" spans="1:17" x14ac:dyDescent="0.25">
      <c r="A1246">
        <v>1108</v>
      </c>
      <c r="B1246">
        <v>2</v>
      </c>
      <c r="C1246" s="1">
        <v>33342</v>
      </c>
      <c r="D1246">
        <v>1</v>
      </c>
      <c r="E1246">
        <v>4</v>
      </c>
      <c r="F1246">
        <v>4</v>
      </c>
      <c r="G1246" t="s">
        <v>14</v>
      </c>
      <c r="H1246">
        <v>35</v>
      </c>
      <c r="I1246">
        <v>15132</v>
      </c>
      <c r="J1246">
        <v>0</v>
      </c>
      <c r="K1246" s="3">
        <f>I1246*Code!$F$1</f>
        <v>16342.560000000001</v>
      </c>
      <c r="L1246" s="2">
        <f t="shared" si="58"/>
        <v>9.007142857142858</v>
      </c>
      <c r="M1246">
        <f t="shared" ca="1" si="57"/>
        <v>24</v>
      </c>
      <c r="N1246" t="str">
        <f t="shared" si="59"/>
        <v>CO</v>
      </c>
      <c r="O1246" t="str">
        <f>VLOOKUP(E1246,Code!$A$8:$B$11,2,FALSE)</f>
        <v>Lehrabschluss</v>
      </c>
      <c r="P1246" t="str">
        <f>VLOOKUP(I1246,Code!$A$29:$B$33,2,TRUE)</f>
        <v>weniger als 50000</v>
      </c>
      <c r="Q1246" t="str">
        <f>VLOOKUP(B1246,Code!$A$2:$B$3,2,0)</f>
        <v>weiblich</v>
      </c>
    </row>
    <row r="1247" spans="1:17" x14ac:dyDescent="0.25">
      <c r="A1247">
        <v>1282</v>
      </c>
      <c r="B1247">
        <v>1</v>
      </c>
      <c r="C1247" s="1">
        <v>32036</v>
      </c>
      <c r="D1247">
        <v>1</v>
      </c>
      <c r="E1247">
        <v>1</v>
      </c>
      <c r="F1247">
        <v>3</v>
      </c>
      <c r="G1247" t="s">
        <v>10</v>
      </c>
      <c r="H1247">
        <v>40</v>
      </c>
      <c r="I1247">
        <v>15128</v>
      </c>
      <c r="J1247">
        <v>14000</v>
      </c>
      <c r="K1247" s="3">
        <f>I1247*Code!$F$1</f>
        <v>16338.240000000002</v>
      </c>
      <c r="L1247" s="2">
        <f t="shared" si="58"/>
        <v>7.8791666666666664</v>
      </c>
      <c r="M1247">
        <f t="shared" ca="1" si="57"/>
        <v>28</v>
      </c>
      <c r="N1247" t="str">
        <f t="shared" si="59"/>
        <v>ÖF</v>
      </c>
      <c r="O1247" t="str">
        <f>VLOOKUP(E1247,Code!$A$8:$B$11,2,FALSE)</f>
        <v>Hochschulabschluss</v>
      </c>
      <c r="P1247" t="str">
        <f>VLOOKUP(I1247,Code!$A$29:$B$33,2,TRUE)</f>
        <v>weniger als 50000</v>
      </c>
      <c r="Q1247" t="str">
        <f>VLOOKUP(B1247,Code!$A$2:$B$3,2,0)</f>
        <v>maennlich</v>
      </c>
    </row>
    <row r="1248" spans="1:17" x14ac:dyDescent="0.25">
      <c r="A1248">
        <v>639</v>
      </c>
      <c r="B1248">
        <v>2</v>
      </c>
      <c r="C1248" s="1">
        <v>28284</v>
      </c>
      <c r="D1248">
        <v>1</v>
      </c>
      <c r="E1248">
        <v>2</v>
      </c>
      <c r="F1248">
        <v>4</v>
      </c>
      <c r="G1248" t="s">
        <v>11</v>
      </c>
      <c r="H1248">
        <v>10</v>
      </c>
      <c r="I1248">
        <v>15076</v>
      </c>
      <c r="J1248">
        <v>5000</v>
      </c>
      <c r="K1248" s="3">
        <f>I1248*Code!$F$1</f>
        <v>16282.080000000002</v>
      </c>
      <c r="L1248" s="2">
        <f t="shared" si="58"/>
        <v>31.408333333333335</v>
      </c>
      <c r="M1248">
        <f t="shared" ca="1" si="57"/>
        <v>38</v>
      </c>
      <c r="N1248" t="str">
        <f t="shared" si="59"/>
        <v>IT</v>
      </c>
      <c r="O1248" t="str">
        <f>VLOOKUP(E1248,Code!$A$8:$B$11,2,FALSE)</f>
        <v>Fachhochschulabschluss</v>
      </c>
      <c r="P1248" t="str">
        <f>VLOOKUP(I1248,Code!$A$29:$B$33,2,TRUE)</f>
        <v>weniger als 50000</v>
      </c>
      <c r="Q1248" t="str">
        <f>VLOOKUP(B1248,Code!$A$2:$B$3,2,0)</f>
        <v>weiblich</v>
      </c>
    </row>
    <row r="1249" spans="1:17" x14ac:dyDescent="0.25">
      <c r="A1249">
        <v>467</v>
      </c>
      <c r="B1249">
        <v>2</v>
      </c>
      <c r="C1249" s="1">
        <v>26883</v>
      </c>
      <c r="D1249">
        <v>1</v>
      </c>
      <c r="E1249">
        <v>2</v>
      </c>
      <c r="F1249">
        <v>2</v>
      </c>
      <c r="G1249" t="s">
        <v>15</v>
      </c>
      <c r="H1249">
        <v>40</v>
      </c>
      <c r="I1249">
        <v>15056</v>
      </c>
      <c r="J1249">
        <v>7000</v>
      </c>
      <c r="K1249" s="3">
        <f>I1249*Code!$F$1</f>
        <v>16260.480000000001</v>
      </c>
      <c r="L1249" s="2">
        <f t="shared" si="58"/>
        <v>7.8416666666666668</v>
      </c>
      <c r="M1249">
        <f t="shared" ca="1" si="57"/>
        <v>42</v>
      </c>
      <c r="N1249" t="str">
        <f t="shared" si="59"/>
        <v>FI</v>
      </c>
      <c r="O1249" t="str">
        <f>VLOOKUP(E1249,Code!$A$8:$B$11,2,FALSE)</f>
        <v>Fachhochschulabschluss</v>
      </c>
      <c r="P1249" t="str">
        <f>VLOOKUP(I1249,Code!$A$29:$B$33,2,TRUE)</f>
        <v>weniger als 50000</v>
      </c>
      <c r="Q1249" t="str">
        <f>VLOOKUP(B1249,Code!$A$2:$B$3,2,0)</f>
        <v>weiblich</v>
      </c>
    </row>
    <row r="1250" spans="1:17" x14ac:dyDescent="0.25">
      <c r="A1250">
        <v>24</v>
      </c>
      <c r="B1250">
        <v>2</v>
      </c>
      <c r="C1250" s="1">
        <v>31975</v>
      </c>
      <c r="D1250">
        <v>1</v>
      </c>
      <c r="E1250">
        <v>1</v>
      </c>
      <c r="F1250">
        <v>4</v>
      </c>
      <c r="G1250" t="s">
        <v>9</v>
      </c>
      <c r="H1250">
        <v>20</v>
      </c>
      <c r="I1250">
        <v>15040</v>
      </c>
      <c r="J1250">
        <v>16870</v>
      </c>
      <c r="K1250" s="3">
        <f>I1250*Code!$F$1</f>
        <v>16243.2</v>
      </c>
      <c r="L1250" s="2">
        <f t="shared" si="58"/>
        <v>15.666666666666666</v>
      </c>
      <c r="M1250">
        <f t="shared" ca="1" si="57"/>
        <v>28</v>
      </c>
      <c r="N1250" t="str">
        <f t="shared" si="59"/>
        <v>SO</v>
      </c>
      <c r="O1250" t="str">
        <f>VLOOKUP(E1250,Code!$A$8:$B$11,2,FALSE)</f>
        <v>Hochschulabschluss</v>
      </c>
      <c r="P1250" t="str">
        <f>VLOOKUP(I1250,Code!$A$29:$B$33,2,TRUE)</f>
        <v>weniger als 50000</v>
      </c>
      <c r="Q1250" t="str">
        <f>VLOOKUP(B1250,Code!$A$2:$B$3,2,0)</f>
        <v>weiblich</v>
      </c>
    </row>
    <row r="1251" spans="1:17" x14ac:dyDescent="0.25">
      <c r="A1251">
        <v>1278</v>
      </c>
      <c r="B1251">
        <v>1</v>
      </c>
      <c r="C1251" s="1">
        <v>26911</v>
      </c>
      <c r="D1251">
        <v>1</v>
      </c>
      <c r="E1251">
        <v>4</v>
      </c>
      <c r="F1251">
        <v>5</v>
      </c>
      <c r="G1251" t="s">
        <v>13</v>
      </c>
      <c r="H1251">
        <v>40</v>
      </c>
      <c r="I1251">
        <v>14944</v>
      </c>
      <c r="J1251">
        <v>17000</v>
      </c>
      <c r="K1251" s="3">
        <f>I1251*Code!$F$1</f>
        <v>16139.52</v>
      </c>
      <c r="L1251" s="2">
        <f t="shared" si="58"/>
        <v>7.7833333333333332</v>
      </c>
      <c r="M1251">
        <f t="shared" ca="1" si="57"/>
        <v>42</v>
      </c>
      <c r="N1251" t="str">
        <f t="shared" si="59"/>
        <v>IN</v>
      </c>
      <c r="O1251" t="str">
        <f>VLOOKUP(E1251,Code!$A$8:$B$11,2,FALSE)</f>
        <v>Lehrabschluss</v>
      </c>
      <c r="P1251" t="str">
        <f>VLOOKUP(I1251,Code!$A$29:$B$33,2,TRUE)</f>
        <v>weniger als 50000</v>
      </c>
      <c r="Q1251" t="str">
        <f>VLOOKUP(B1251,Code!$A$2:$B$3,2,0)</f>
        <v>maennlich</v>
      </c>
    </row>
    <row r="1252" spans="1:17" x14ac:dyDescent="0.25">
      <c r="A1252">
        <v>824</v>
      </c>
      <c r="B1252">
        <v>2</v>
      </c>
      <c r="C1252" s="1">
        <v>23889</v>
      </c>
      <c r="D1252">
        <v>1</v>
      </c>
      <c r="E1252">
        <v>4</v>
      </c>
      <c r="F1252">
        <v>4</v>
      </c>
      <c r="G1252" t="s">
        <v>14</v>
      </c>
      <c r="H1252">
        <v>37</v>
      </c>
      <c r="I1252">
        <v>14828</v>
      </c>
      <c r="J1252">
        <v>35013</v>
      </c>
      <c r="K1252" s="3">
        <f>I1252*Code!$F$1</f>
        <v>16014.240000000002</v>
      </c>
      <c r="L1252" s="2">
        <f t="shared" si="58"/>
        <v>8.3490990990990994</v>
      </c>
      <c r="M1252">
        <f t="shared" ca="1" si="57"/>
        <v>50</v>
      </c>
      <c r="N1252" t="str">
        <f t="shared" si="59"/>
        <v>CO</v>
      </c>
      <c r="O1252" t="str">
        <f>VLOOKUP(E1252,Code!$A$8:$B$11,2,FALSE)</f>
        <v>Lehrabschluss</v>
      </c>
      <c r="P1252" t="str">
        <f>VLOOKUP(I1252,Code!$A$29:$B$33,2,TRUE)</f>
        <v>weniger als 50000</v>
      </c>
      <c r="Q1252" t="str">
        <f>VLOOKUP(B1252,Code!$A$2:$B$3,2,0)</f>
        <v>weiblich</v>
      </c>
    </row>
    <row r="1253" spans="1:17" x14ac:dyDescent="0.25">
      <c r="A1253">
        <v>848</v>
      </c>
      <c r="B1253">
        <v>1</v>
      </c>
      <c r="C1253" s="1">
        <v>32568</v>
      </c>
      <c r="D1253">
        <v>1</v>
      </c>
      <c r="E1253">
        <v>1</v>
      </c>
      <c r="F1253">
        <v>4</v>
      </c>
      <c r="G1253" t="s">
        <v>14</v>
      </c>
      <c r="H1253">
        <v>35</v>
      </c>
      <c r="I1253">
        <v>14784</v>
      </c>
      <c r="J1253">
        <v>65073</v>
      </c>
      <c r="K1253" s="3">
        <f>I1253*Code!$F$1</f>
        <v>15966.720000000001</v>
      </c>
      <c r="L1253" s="2">
        <f t="shared" si="58"/>
        <v>8.8000000000000007</v>
      </c>
      <c r="M1253">
        <f t="shared" ca="1" si="57"/>
        <v>27</v>
      </c>
      <c r="N1253" t="str">
        <f t="shared" si="59"/>
        <v>CO</v>
      </c>
      <c r="O1253" t="str">
        <f>VLOOKUP(E1253,Code!$A$8:$B$11,2,FALSE)</f>
        <v>Hochschulabschluss</v>
      </c>
      <c r="P1253" t="str">
        <f>VLOOKUP(I1253,Code!$A$29:$B$33,2,TRUE)</f>
        <v>weniger als 50000</v>
      </c>
      <c r="Q1253" t="str">
        <f>VLOOKUP(B1253,Code!$A$2:$B$3,2,0)</f>
        <v>maennlich</v>
      </c>
    </row>
    <row r="1254" spans="1:17" x14ac:dyDescent="0.25">
      <c r="A1254">
        <v>136</v>
      </c>
      <c r="B1254">
        <v>1</v>
      </c>
      <c r="C1254" s="1">
        <v>30044</v>
      </c>
      <c r="D1254">
        <v>1</v>
      </c>
      <c r="E1254">
        <v>4</v>
      </c>
      <c r="F1254">
        <v>5</v>
      </c>
      <c r="G1254" t="s">
        <v>13</v>
      </c>
      <c r="H1254">
        <v>35</v>
      </c>
      <c r="I1254">
        <v>14772</v>
      </c>
      <c r="J1254">
        <v>500</v>
      </c>
      <c r="K1254" s="3">
        <f>I1254*Code!$F$1</f>
        <v>15953.76</v>
      </c>
      <c r="L1254" s="2">
        <f t="shared" si="58"/>
        <v>8.7928571428571427</v>
      </c>
      <c r="M1254">
        <f t="shared" ca="1" si="57"/>
        <v>33</v>
      </c>
      <c r="N1254" t="str">
        <f t="shared" si="59"/>
        <v>IN</v>
      </c>
      <c r="O1254" t="str">
        <f>VLOOKUP(E1254,Code!$A$8:$B$11,2,FALSE)</f>
        <v>Lehrabschluss</v>
      </c>
      <c r="P1254" t="str">
        <f>VLOOKUP(I1254,Code!$A$29:$B$33,2,TRUE)</f>
        <v>weniger als 50000</v>
      </c>
      <c r="Q1254" t="str">
        <f>VLOOKUP(B1254,Code!$A$2:$B$3,2,0)</f>
        <v>maennlich</v>
      </c>
    </row>
    <row r="1255" spans="1:17" x14ac:dyDescent="0.25">
      <c r="A1255">
        <v>1175</v>
      </c>
      <c r="B1255">
        <v>1</v>
      </c>
      <c r="C1255" s="1">
        <v>31351</v>
      </c>
      <c r="D1255">
        <v>1</v>
      </c>
      <c r="E1255">
        <v>4</v>
      </c>
      <c r="F1255">
        <v>4</v>
      </c>
      <c r="G1255" t="s">
        <v>20</v>
      </c>
      <c r="H1255">
        <v>39</v>
      </c>
      <c r="I1255">
        <v>14760</v>
      </c>
      <c r="J1255">
        <v>38501</v>
      </c>
      <c r="K1255" s="3">
        <f>I1255*Code!$F$1</f>
        <v>15940.800000000001</v>
      </c>
      <c r="L1255" s="2">
        <f t="shared" si="58"/>
        <v>7.884615384615385</v>
      </c>
      <c r="M1255">
        <f t="shared" ca="1" si="57"/>
        <v>30</v>
      </c>
      <c r="N1255" t="str">
        <f t="shared" si="59"/>
        <v>IT</v>
      </c>
      <c r="O1255" t="str">
        <f>VLOOKUP(E1255,Code!$A$8:$B$11,2,FALSE)</f>
        <v>Lehrabschluss</v>
      </c>
      <c r="P1255" t="str">
        <f>VLOOKUP(I1255,Code!$A$29:$B$33,2,TRUE)</f>
        <v>weniger als 50000</v>
      </c>
      <c r="Q1255" t="str">
        <f>VLOOKUP(B1255,Code!$A$2:$B$3,2,0)</f>
        <v>maennlich</v>
      </c>
    </row>
    <row r="1256" spans="1:17" x14ac:dyDescent="0.25">
      <c r="A1256">
        <v>1141</v>
      </c>
      <c r="B1256">
        <v>1</v>
      </c>
      <c r="C1256" s="1">
        <v>29075</v>
      </c>
      <c r="D1256">
        <v>1</v>
      </c>
      <c r="E1256">
        <v>4</v>
      </c>
      <c r="F1256">
        <v>5</v>
      </c>
      <c r="G1256" t="s">
        <v>13</v>
      </c>
      <c r="H1256">
        <v>38</v>
      </c>
      <c r="I1256">
        <v>14748</v>
      </c>
      <c r="J1256">
        <v>16</v>
      </c>
      <c r="K1256" s="3">
        <f>I1256*Code!$F$1</f>
        <v>15927.84</v>
      </c>
      <c r="L1256" s="2">
        <f t="shared" si="58"/>
        <v>8.0855263157894743</v>
      </c>
      <c r="M1256">
        <f t="shared" ca="1" si="57"/>
        <v>36</v>
      </c>
      <c r="N1256" t="str">
        <f t="shared" si="59"/>
        <v>IN</v>
      </c>
      <c r="O1256" t="str">
        <f>VLOOKUP(E1256,Code!$A$8:$B$11,2,FALSE)</f>
        <v>Lehrabschluss</v>
      </c>
      <c r="P1256" t="str">
        <f>VLOOKUP(I1256,Code!$A$29:$B$33,2,TRUE)</f>
        <v>weniger als 50000</v>
      </c>
      <c r="Q1256" t="str">
        <f>VLOOKUP(B1256,Code!$A$2:$B$3,2,0)</f>
        <v>maennlich</v>
      </c>
    </row>
    <row r="1257" spans="1:17" x14ac:dyDescent="0.25">
      <c r="A1257">
        <v>360</v>
      </c>
      <c r="B1257">
        <v>2</v>
      </c>
      <c r="C1257" s="1">
        <v>34103</v>
      </c>
      <c r="D1257">
        <v>1</v>
      </c>
      <c r="E1257">
        <v>4</v>
      </c>
      <c r="F1257">
        <v>4</v>
      </c>
      <c r="G1257" t="s">
        <v>9</v>
      </c>
      <c r="H1257">
        <v>39</v>
      </c>
      <c r="I1257">
        <v>14740</v>
      </c>
      <c r="J1257">
        <v>30</v>
      </c>
      <c r="K1257" s="3">
        <f>I1257*Code!$F$1</f>
        <v>15919.2</v>
      </c>
      <c r="L1257" s="2">
        <f t="shared" si="58"/>
        <v>7.8739316239316235</v>
      </c>
      <c r="M1257">
        <f t="shared" ca="1" si="57"/>
        <v>22</v>
      </c>
      <c r="N1257" t="str">
        <f t="shared" si="59"/>
        <v>SO</v>
      </c>
      <c r="O1257" t="str">
        <f>VLOOKUP(E1257,Code!$A$8:$B$11,2,FALSE)</f>
        <v>Lehrabschluss</v>
      </c>
      <c r="P1257" t="str">
        <f>VLOOKUP(I1257,Code!$A$29:$B$33,2,TRUE)</f>
        <v>weniger als 50000</v>
      </c>
      <c r="Q1257" t="str">
        <f>VLOOKUP(B1257,Code!$A$2:$B$3,2,0)</f>
        <v>weiblich</v>
      </c>
    </row>
    <row r="1258" spans="1:17" x14ac:dyDescent="0.25">
      <c r="A1258">
        <v>1233</v>
      </c>
      <c r="B1258">
        <v>2</v>
      </c>
      <c r="C1258" s="1">
        <v>24797</v>
      </c>
      <c r="D1258">
        <v>1</v>
      </c>
      <c r="E1258">
        <v>4</v>
      </c>
      <c r="F1258">
        <v>4</v>
      </c>
      <c r="G1258" t="s">
        <v>19</v>
      </c>
      <c r="H1258">
        <v>40</v>
      </c>
      <c r="I1258">
        <v>14732</v>
      </c>
      <c r="J1258">
        <v>25255</v>
      </c>
      <c r="K1258" s="3">
        <f>I1258*Code!$F$1</f>
        <v>15910.560000000001</v>
      </c>
      <c r="L1258" s="2">
        <f t="shared" si="58"/>
        <v>7.6729166666666666</v>
      </c>
      <c r="M1258">
        <f t="shared" ca="1" si="57"/>
        <v>48</v>
      </c>
      <c r="N1258" t="str">
        <f t="shared" si="59"/>
        <v>FI</v>
      </c>
      <c r="O1258" t="str">
        <f>VLOOKUP(E1258,Code!$A$8:$B$11,2,FALSE)</f>
        <v>Lehrabschluss</v>
      </c>
      <c r="P1258" t="str">
        <f>VLOOKUP(I1258,Code!$A$29:$B$33,2,TRUE)</f>
        <v>weniger als 50000</v>
      </c>
      <c r="Q1258" t="str">
        <f>VLOOKUP(B1258,Code!$A$2:$B$3,2,0)</f>
        <v>weiblich</v>
      </c>
    </row>
    <row r="1259" spans="1:17" x14ac:dyDescent="0.25">
      <c r="A1259">
        <v>1145</v>
      </c>
      <c r="B1259">
        <v>1</v>
      </c>
      <c r="C1259" s="1">
        <v>23977</v>
      </c>
      <c r="D1259">
        <v>1</v>
      </c>
      <c r="E1259">
        <v>3</v>
      </c>
      <c r="F1259">
        <v>4</v>
      </c>
      <c r="G1259" t="s">
        <v>14</v>
      </c>
      <c r="H1259">
        <v>39</v>
      </c>
      <c r="I1259">
        <v>14640</v>
      </c>
      <c r="J1259">
        <v>0</v>
      </c>
      <c r="K1259" s="3">
        <f>I1259*Code!$F$1</f>
        <v>15811.2</v>
      </c>
      <c r="L1259" s="2">
        <f t="shared" si="58"/>
        <v>7.8205128205128203</v>
      </c>
      <c r="M1259">
        <f t="shared" ca="1" si="57"/>
        <v>50</v>
      </c>
      <c r="N1259" t="str">
        <f t="shared" si="59"/>
        <v>CO</v>
      </c>
      <c r="O1259" t="str">
        <f>VLOOKUP(E1259,Code!$A$8:$B$11,2,FALSE)</f>
        <v>Meister</v>
      </c>
      <c r="P1259" t="str">
        <f>VLOOKUP(I1259,Code!$A$29:$B$33,2,TRUE)</f>
        <v>weniger als 50000</v>
      </c>
      <c r="Q1259" t="str">
        <f>VLOOKUP(B1259,Code!$A$2:$B$3,2,0)</f>
        <v>maennlich</v>
      </c>
    </row>
    <row r="1260" spans="1:17" x14ac:dyDescent="0.25">
      <c r="A1260">
        <v>126</v>
      </c>
      <c r="B1260">
        <v>1</v>
      </c>
      <c r="C1260" s="1">
        <v>29524</v>
      </c>
      <c r="D1260">
        <v>1</v>
      </c>
      <c r="E1260">
        <v>4</v>
      </c>
      <c r="F1260">
        <v>2</v>
      </c>
      <c r="G1260" t="s">
        <v>19</v>
      </c>
      <c r="H1260">
        <v>45</v>
      </c>
      <c r="I1260">
        <v>14636</v>
      </c>
      <c r="J1260">
        <v>0</v>
      </c>
      <c r="K1260" s="3">
        <f>I1260*Code!$F$1</f>
        <v>15806.880000000001</v>
      </c>
      <c r="L1260" s="2">
        <f t="shared" si="58"/>
        <v>6.7759259259259261</v>
      </c>
      <c r="M1260">
        <f t="shared" ca="1" si="57"/>
        <v>35</v>
      </c>
      <c r="N1260" t="str">
        <f t="shared" si="59"/>
        <v>FI</v>
      </c>
      <c r="O1260" t="str">
        <f>VLOOKUP(E1260,Code!$A$8:$B$11,2,FALSE)</f>
        <v>Lehrabschluss</v>
      </c>
      <c r="P1260" t="str">
        <f>VLOOKUP(I1260,Code!$A$29:$B$33,2,TRUE)</f>
        <v>weniger als 50000</v>
      </c>
      <c r="Q1260" t="str">
        <f>VLOOKUP(B1260,Code!$A$2:$B$3,2,0)</f>
        <v>maennlich</v>
      </c>
    </row>
    <row r="1261" spans="1:17" x14ac:dyDescent="0.25">
      <c r="A1261">
        <v>431</v>
      </c>
      <c r="B1261">
        <v>2</v>
      </c>
      <c r="C1261" s="1">
        <v>32635</v>
      </c>
      <c r="D1261">
        <v>1</v>
      </c>
      <c r="E1261">
        <v>4</v>
      </c>
      <c r="F1261">
        <v>4</v>
      </c>
      <c r="G1261" t="s">
        <v>20</v>
      </c>
      <c r="H1261">
        <v>40</v>
      </c>
      <c r="I1261">
        <v>14620</v>
      </c>
      <c r="J1261">
        <v>431</v>
      </c>
      <c r="K1261" s="3">
        <f>I1261*Code!$F$1</f>
        <v>15789.6</v>
      </c>
      <c r="L1261" s="2">
        <f t="shared" si="58"/>
        <v>7.614583333333333</v>
      </c>
      <c r="M1261">
        <f t="shared" ca="1" si="57"/>
        <v>26</v>
      </c>
      <c r="N1261" t="str">
        <f t="shared" si="59"/>
        <v>IT</v>
      </c>
      <c r="O1261" t="str">
        <f>VLOOKUP(E1261,Code!$A$8:$B$11,2,FALSE)</f>
        <v>Lehrabschluss</v>
      </c>
      <c r="P1261" t="str">
        <f>VLOOKUP(I1261,Code!$A$29:$B$33,2,TRUE)</f>
        <v>weniger als 50000</v>
      </c>
      <c r="Q1261" t="str">
        <f>VLOOKUP(B1261,Code!$A$2:$B$3,2,0)</f>
        <v>weiblich</v>
      </c>
    </row>
    <row r="1262" spans="1:17" x14ac:dyDescent="0.25">
      <c r="A1262">
        <v>1138</v>
      </c>
      <c r="B1262">
        <v>1</v>
      </c>
      <c r="C1262" s="1">
        <v>21061</v>
      </c>
      <c r="D1262">
        <v>1</v>
      </c>
      <c r="E1262">
        <v>3</v>
      </c>
      <c r="F1262">
        <v>5</v>
      </c>
      <c r="G1262" t="s">
        <v>13</v>
      </c>
      <c r="H1262">
        <v>40</v>
      </c>
      <c r="I1262">
        <v>14592</v>
      </c>
      <c r="J1262">
        <v>3000</v>
      </c>
      <c r="K1262" s="3">
        <f>I1262*Code!$F$1</f>
        <v>15759.36</v>
      </c>
      <c r="L1262" s="2">
        <f t="shared" si="58"/>
        <v>7.6</v>
      </c>
      <c r="M1262">
        <f t="shared" ca="1" si="57"/>
        <v>58</v>
      </c>
      <c r="N1262" t="str">
        <f t="shared" si="59"/>
        <v>IN</v>
      </c>
      <c r="O1262" t="str">
        <f>VLOOKUP(E1262,Code!$A$8:$B$11,2,FALSE)</f>
        <v>Meister</v>
      </c>
      <c r="P1262" t="str">
        <f>VLOOKUP(I1262,Code!$A$29:$B$33,2,TRUE)</f>
        <v>weniger als 50000</v>
      </c>
      <c r="Q1262" t="str">
        <f>VLOOKUP(B1262,Code!$A$2:$B$3,2,0)</f>
        <v>maennlich</v>
      </c>
    </row>
    <row r="1263" spans="1:17" x14ac:dyDescent="0.25">
      <c r="A1263">
        <v>954</v>
      </c>
      <c r="B1263">
        <v>2</v>
      </c>
      <c r="C1263" s="1">
        <v>32737</v>
      </c>
      <c r="D1263">
        <v>1</v>
      </c>
      <c r="E1263">
        <v>4</v>
      </c>
      <c r="F1263">
        <v>4</v>
      </c>
      <c r="G1263" t="s">
        <v>15</v>
      </c>
      <c r="H1263">
        <v>39</v>
      </c>
      <c r="I1263">
        <v>14532</v>
      </c>
      <c r="J1263">
        <v>834</v>
      </c>
      <c r="K1263" s="3">
        <f>I1263*Code!$F$1</f>
        <v>15694.560000000001</v>
      </c>
      <c r="L1263" s="2">
        <f t="shared" si="58"/>
        <v>7.7628205128205128</v>
      </c>
      <c r="M1263">
        <f t="shared" ca="1" si="57"/>
        <v>26</v>
      </c>
      <c r="N1263" t="str">
        <f t="shared" si="59"/>
        <v>FI</v>
      </c>
      <c r="O1263" t="str">
        <f>VLOOKUP(E1263,Code!$A$8:$B$11,2,FALSE)</f>
        <v>Lehrabschluss</v>
      </c>
      <c r="P1263" t="str">
        <f>VLOOKUP(I1263,Code!$A$29:$B$33,2,TRUE)</f>
        <v>weniger als 50000</v>
      </c>
      <c r="Q1263" t="str">
        <f>VLOOKUP(B1263,Code!$A$2:$B$3,2,0)</f>
        <v>weiblich</v>
      </c>
    </row>
    <row r="1264" spans="1:17" x14ac:dyDescent="0.25">
      <c r="A1264">
        <v>641</v>
      </c>
      <c r="B1264">
        <v>2</v>
      </c>
      <c r="C1264" s="1">
        <v>29135</v>
      </c>
      <c r="D1264">
        <v>1</v>
      </c>
      <c r="E1264">
        <v>1</v>
      </c>
      <c r="F1264">
        <v>4</v>
      </c>
      <c r="G1264" t="s">
        <v>15</v>
      </c>
      <c r="H1264">
        <v>35</v>
      </c>
      <c r="I1264">
        <v>14404</v>
      </c>
      <c r="J1264">
        <v>20400</v>
      </c>
      <c r="K1264" s="3">
        <f>I1264*Code!$F$1</f>
        <v>15556.320000000002</v>
      </c>
      <c r="L1264" s="2">
        <f t="shared" si="58"/>
        <v>8.5738095238095244</v>
      </c>
      <c r="M1264">
        <f t="shared" ca="1" si="57"/>
        <v>36</v>
      </c>
      <c r="N1264" t="str">
        <f t="shared" si="59"/>
        <v>FI</v>
      </c>
      <c r="O1264" t="str">
        <f>VLOOKUP(E1264,Code!$A$8:$B$11,2,FALSE)</f>
        <v>Hochschulabschluss</v>
      </c>
      <c r="P1264" t="str">
        <f>VLOOKUP(I1264,Code!$A$29:$B$33,2,TRUE)</f>
        <v>weniger als 50000</v>
      </c>
      <c r="Q1264" t="str">
        <f>VLOOKUP(B1264,Code!$A$2:$B$3,2,0)</f>
        <v>weiblich</v>
      </c>
    </row>
    <row r="1265" spans="1:17" x14ac:dyDescent="0.25">
      <c r="A1265">
        <v>179</v>
      </c>
      <c r="B1265">
        <v>2</v>
      </c>
      <c r="C1265" s="1">
        <v>33910</v>
      </c>
      <c r="D1265">
        <v>1</v>
      </c>
      <c r="E1265">
        <v>4</v>
      </c>
      <c r="F1265">
        <v>4</v>
      </c>
      <c r="G1265" t="s">
        <v>14</v>
      </c>
      <c r="H1265">
        <v>39</v>
      </c>
      <c r="I1265">
        <v>14284</v>
      </c>
      <c r="J1265">
        <v>1700</v>
      </c>
      <c r="K1265" s="3">
        <f>I1265*Code!$F$1</f>
        <v>15426.720000000001</v>
      </c>
      <c r="L1265" s="2">
        <f t="shared" si="58"/>
        <v>7.6303418803418808</v>
      </c>
      <c r="M1265">
        <f t="shared" ca="1" si="57"/>
        <v>23</v>
      </c>
      <c r="N1265" t="str">
        <f t="shared" si="59"/>
        <v>CO</v>
      </c>
      <c r="O1265" t="str">
        <f>VLOOKUP(E1265,Code!$A$8:$B$11,2,FALSE)</f>
        <v>Lehrabschluss</v>
      </c>
      <c r="P1265" t="str">
        <f>VLOOKUP(I1265,Code!$A$29:$B$33,2,TRUE)</f>
        <v>weniger als 50000</v>
      </c>
      <c r="Q1265" t="str">
        <f>VLOOKUP(B1265,Code!$A$2:$B$3,2,0)</f>
        <v>weiblich</v>
      </c>
    </row>
    <row r="1266" spans="1:17" x14ac:dyDescent="0.25">
      <c r="A1266">
        <v>447</v>
      </c>
      <c r="B1266">
        <v>2</v>
      </c>
      <c r="C1266" s="1">
        <v>27803</v>
      </c>
      <c r="D1266">
        <v>1</v>
      </c>
      <c r="E1266">
        <v>4</v>
      </c>
      <c r="F1266">
        <v>4</v>
      </c>
      <c r="G1266" t="s">
        <v>14</v>
      </c>
      <c r="H1266">
        <v>15</v>
      </c>
      <c r="I1266">
        <v>14280</v>
      </c>
      <c r="J1266">
        <v>347986</v>
      </c>
      <c r="K1266" s="3">
        <f>I1266*Code!$F$1</f>
        <v>15422.400000000001</v>
      </c>
      <c r="L1266" s="2">
        <f t="shared" si="58"/>
        <v>19.833333333333332</v>
      </c>
      <c r="M1266">
        <f t="shared" ca="1" si="57"/>
        <v>40</v>
      </c>
      <c r="N1266" t="str">
        <f t="shared" si="59"/>
        <v>CO</v>
      </c>
      <c r="O1266" t="str">
        <f>VLOOKUP(E1266,Code!$A$8:$B$11,2,FALSE)</f>
        <v>Lehrabschluss</v>
      </c>
      <c r="P1266" t="str">
        <f>VLOOKUP(I1266,Code!$A$29:$B$33,2,TRUE)</f>
        <v>weniger als 50000</v>
      </c>
      <c r="Q1266" t="str">
        <f>VLOOKUP(B1266,Code!$A$2:$B$3,2,0)</f>
        <v>weiblich</v>
      </c>
    </row>
    <row r="1267" spans="1:17" x14ac:dyDescent="0.25">
      <c r="A1267">
        <v>225</v>
      </c>
      <c r="B1267">
        <v>2</v>
      </c>
      <c r="C1267" s="1">
        <v>20801</v>
      </c>
      <c r="D1267">
        <v>2</v>
      </c>
      <c r="E1267">
        <v>4</v>
      </c>
      <c r="F1267">
        <v>4</v>
      </c>
      <c r="G1267" t="s">
        <v>14</v>
      </c>
      <c r="H1267">
        <v>15</v>
      </c>
      <c r="I1267">
        <v>14260</v>
      </c>
      <c r="J1267">
        <v>5081</v>
      </c>
      <c r="K1267" s="3">
        <f>I1267*Code!$F$1</f>
        <v>15400.800000000001</v>
      </c>
      <c r="L1267" s="2">
        <f t="shared" si="58"/>
        <v>19.805555555555557</v>
      </c>
      <c r="M1267">
        <f t="shared" ca="1" si="57"/>
        <v>59</v>
      </c>
      <c r="N1267" t="str">
        <f t="shared" si="59"/>
        <v>CO</v>
      </c>
      <c r="O1267" t="str">
        <f>VLOOKUP(E1267,Code!$A$8:$B$11,2,FALSE)</f>
        <v>Lehrabschluss</v>
      </c>
      <c r="P1267" t="str">
        <f>VLOOKUP(I1267,Code!$A$29:$B$33,2,TRUE)</f>
        <v>weniger als 50000</v>
      </c>
      <c r="Q1267" t="str">
        <f>VLOOKUP(B1267,Code!$A$2:$B$3,2,0)</f>
        <v>weiblich</v>
      </c>
    </row>
    <row r="1268" spans="1:17" x14ac:dyDescent="0.25">
      <c r="A1268">
        <v>906</v>
      </c>
      <c r="B1268">
        <v>1</v>
      </c>
      <c r="C1268" s="1">
        <v>32937</v>
      </c>
      <c r="D1268">
        <v>1</v>
      </c>
      <c r="E1268">
        <v>4</v>
      </c>
      <c r="F1268">
        <v>2</v>
      </c>
      <c r="G1268" t="s">
        <v>14</v>
      </c>
      <c r="H1268">
        <v>45</v>
      </c>
      <c r="I1268">
        <v>14252</v>
      </c>
      <c r="J1268">
        <v>1234</v>
      </c>
      <c r="K1268" s="3">
        <f>I1268*Code!$F$1</f>
        <v>15392.160000000002</v>
      </c>
      <c r="L1268" s="2">
        <f t="shared" si="58"/>
        <v>6.5981481481481481</v>
      </c>
      <c r="M1268">
        <f t="shared" ca="1" si="57"/>
        <v>26</v>
      </c>
      <c r="N1268" t="str">
        <f t="shared" si="59"/>
        <v>CO</v>
      </c>
      <c r="O1268" t="str">
        <f>VLOOKUP(E1268,Code!$A$8:$B$11,2,FALSE)</f>
        <v>Lehrabschluss</v>
      </c>
      <c r="P1268" t="str">
        <f>VLOOKUP(I1268,Code!$A$29:$B$33,2,TRUE)</f>
        <v>weniger als 50000</v>
      </c>
      <c r="Q1268" t="str">
        <f>VLOOKUP(B1268,Code!$A$2:$B$3,2,0)</f>
        <v>maennlich</v>
      </c>
    </row>
    <row r="1269" spans="1:17" x14ac:dyDescent="0.25">
      <c r="A1269">
        <v>945</v>
      </c>
      <c r="B1269">
        <v>1</v>
      </c>
      <c r="C1269" s="1">
        <v>26600</v>
      </c>
      <c r="D1269">
        <v>1</v>
      </c>
      <c r="E1269">
        <v>4</v>
      </c>
      <c r="F1269">
        <v>5</v>
      </c>
      <c r="G1269" t="s">
        <v>13</v>
      </c>
      <c r="H1269">
        <v>38</v>
      </c>
      <c r="I1269">
        <v>14252</v>
      </c>
      <c r="J1269">
        <v>0</v>
      </c>
      <c r="K1269" s="3">
        <f>I1269*Code!$F$1</f>
        <v>15392.160000000002</v>
      </c>
      <c r="L1269" s="2">
        <f t="shared" si="58"/>
        <v>7.8135964912280702</v>
      </c>
      <c r="M1269">
        <f t="shared" ca="1" si="57"/>
        <v>43</v>
      </c>
      <c r="N1269" t="str">
        <f t="shared" si="59"/>
        <v>IN</v>
      </c>
      <c r="O1269" t="str">
        <f>VLOOKUP(E1269,Code!$A$8:$B$11,2,FALSE)</f>
        <v>Lehrabschluss</v>
      </c>
      <c r="P1269" t="str">
        <f>VLOOKUP(I1269,Code!$A$29:$B$33,2,TRUE)</f>
        <v>weniger als 50000</v>
      </c>
      <c r="Q1269" t="str">
        <f>VLOOKUP(B1269,Code!$A$2:$B$3,2,0)</f>
        <v>maennlich</v>
      </c>
    </row>
    <row r="1270" spans="1:17" x14ac:dyDescent="0.25">
      <c r="A1270">
        <v>1037</v>
      </c>
      <c r="B1270">
        <v>2</v>
      </c>
      <c r="C1270" s="1">
        <v>23565</v>
      </c>
      <c r="D1270">
        <v>1</v>
      </c>
      <c r="E1270">
        <v>1</v>
      </c>
      <c r="F1270">
        <v>4</v>
      </c>
      <c r="G1270" t="s">
        <v>12</v>
      </c>
      <c r="H1270">
        <v>31</v>
      </c>
      <c r="I1270">
        <v>14240</v>
      </c>
      <c r="J1270">
        <v>706</v>
      </c>
      <c r="K1270" s="3">
        <f>I1270*Code!$F$1</f>
        <v>15379.2</v>
      </c>
      <c r="L1270" s="2">
        <f t="shared" si="58"/>
        <v>9.56989247311828</v>
      </c>
      <c r="M1270">
        <f t="shared" ca="1" si="57"/>
        <v>51</v>
      </c>
      <c r="N1270" t="str">
        <f t="shared" si="59"/>
        <v>SO</v>
      </c>
      <c r="O1270" t="str">
        <f>VLOOKUP(E1270,Code!$A$8:$B$11,2,FALSE)</f>
        <v>Hochschulabschluss</v>
      </c>
      <c r="P1270" t="str">
        <f>VLOOKUP(I1270,Code!$A$29:$B$33,2,TRUE)</f>
        <v>weniger als 50000</v>
      </c>
      <c r="Q1270" t="str">
        <f>VLOOKUP(B1270,Code!$A$2:$B$3,2,0)</f>
        <v>weiblich</v>
      </c>
    </row>
    <row r="1271" spans="1:17" x14ac:dyDescent="0.25">
      <c r="A1271">
        <v>1232</v>
      </c>
      <c r="B1271">
        <v>1</v>
      </c>
      <c r="C1271" s="1">
        <v>26531</v>
      </c>
      <c r="D1271">
        <v>1</v>
      </c>
      <c r="E1271">
        <v>4</v>
      </c>
      <c r="F1271">
        <v>3</v>
      </c>
      <c r="G1271" t="s">
        <v>10</v>
      </c>
      <c r="H1271">
        <v>40</v>
      </c>
      <c r="I1271">
        <v>14232</v>
      </c>
      <c r="J1271">
        <v>9530</v>
      </c>
      <c r="K1271" s="3">
        <f>I1271*Code!$F$1</f>
        <v>15370.560000000001</v>
      </c>
      <c r="L1271" s="2">
        <f t="shared" si="58"/>
        <v>7.4124999999999996</v>
      </c>
      <c r="M1271">
        <f t="shared" ca="1" si="57"/>
        <v>43</v>
      </c>
      <c r="N1271" t="str">
        <f t="shared" si="59"/>
        <v>ÖF</v>
      </c>
      <c r="O1271" t="str">
        <f>VLOOKUP(E1271,Code!$A$8:$B$11,2,FALSE)</f>
        <v>Lehrabschluss</v>
      </c>
      <c r="P1271" t="str">
        <f>VLOOKUP(I1271,Code!$A$29:$B$33,2,TRUE)</f>
        <v>weniger als 50000</v>
      </c>
      <c r="Q1271" t="str">
        <f>VLOOKUP(B1271,Code!$A$2:$B$3,2,0)</f>
        <v>maennlich</v>
      </c>
    </row>
    <row r="1272" spans="1:17" x14ac:dyDescent="0.25">
      <c r="A1272">
        <v>1202</v>
      </c>
      <c r="B1272">
        <v>1</v>
      </c>
      <c r="C1272" s="1">
        <v>31981</v>
      </c>
      <c r="D1272">
        <v>1</v>
      </c>
      <c r="E1272">
        <v>4</v>
      </c>
      <c r="F1272">
        <v>4</v>
      </c>
      <c r="G1272" t="s">
        <v>11</v>
      </c>
      <c r="H1272">
        <v>40</v>
      </c>
      <c r="I1272">
        <v>14136</v>
      </c>
      <c r="J1272">
        <v>0</v>
      </c>
      <c r="K1272" s="3">
        <f>I1272*Code!$F$1</f>
        <v>15266.880000000001</v>
      </c>
      <c r="L1272" s="2">
        <f t="shared" si="58"/>
        <v>7.3624999999999998</v>
      </c>
      <c r="M1272">
        <f t="shared" ca="1" si="57"/>
        <v>28</v>
      </c>
      <c r="N1272" t="str">
        <f t="shared" si="59"/>
        <v>IT</v>
      </c>
      <c r="O1272" t="str">
        <f>VLOOKUP(E1272,Code!$A$8:$B$11,2,FALSE)</f>
        <v>Lehrabschluss</v>
      </c>
      <c r="P1272" t="str">
        <f>VLOOKUP(I1272,Code!$A$29:$B$33,2,TRUE)</f>
        <v>weniger als 50000</v>
      </c>
      <c r="Q1272" t="str">
        <f>VLOOKUP(B1272,Code!$A$2:$B$3,2,0)</f>
        <v>maennlich</v>
      </c>
    </row>
    <row r="1273" spans="1:17" x14ac:dyDescent="0.25">
      <c r="A1273">
        <v>1041</v>
      </c>
      <c r="B1273">
        <v>2</v>
      </c>
      <c r="C1273" s="1">
        <v>27691</v>
      </c>
      <c r="D1273">
        <v>1</v>
      </c>
      <c r="E1273">
        <v>4</v>
      </c>
      <c r="F1273">
        <v>4</v>
      </c>
      <c r="G1273" t="s">
        <v>19</v>
      </c>
      <c r="H1273">
        <v>39</v>
      </c>
      <c r="I1273">
        <v>14128</v>
      </c>
      <c r="J1273">
        <v>2196</v>
      </c>
      <c r="K1273" s="3">
        <f>I1273*Code!$F$1</f>
        <v>15258.240000000002</v>
      </c>
      <c r="L1273" s="2">
        <f t="shared" si="58"/>
        <v>7.5470085470085468</v>
      </c>
      <c r="M1273">
        <f t="shared" ca="1" si="57"/>
        <v>40</v>
      </c>
      <c r="N1273" t="str">
        <f t="shared" si="59"/>
        <v>FI</v>
      </c>
      <c r="O1273" t="str">
        <f>VLOOKUP(E1273,Code!$A$8:$B$11,2,FALSE)</f>
        <v>Lehrabschluss</v>
      </c>
      <c r="P1273" t="str">
        <f>VLOOKUP(I1273,Code!$A$29:$B$33,2,TRUE)</f>
        <v>weniger als 50000</v>
      </c>
      <c r="Q1273" t="str">
        <f>VLOOKUP(B1273,Code!$A$2:$B$3,2,0)</f>
        <v>weiblich</v>
      </c>
    </row>
    <row r="1274" spans="1:17" x14ac:dyDescent="0.25">
      <c r="A1274">
        <v>1317</v>
      </c>
      <c r="B1274">
        <v>1</v>
      </c>
      <c r="C1274" s="1">
        <v>30476</v>
      </c>
      <c r="D1274">
        <v>1</v>
      </c>
      <c r="E1274">
        <v>4</v>
      </c>
      <c r="F1274">
        <v>5</v>
      </c>
      <c r="G1274" t="s">
        <v>13</v>
      </c>
      <c r="H1274">
        <v>40</v>
      </c>
      <c r="I1274">
        <v>13992</v>
      </c>
      <c r="J1274">
        <v>0</v>
      </c>
      <c r="K1274" s="3">
        <f>I1274*Code!$F$1</f>
        <v>15111.36</v>
      </c>
      <c r="L1274" s="2">
        <f t="shared" si="58"/>
        <v>7.2874999999999996</v>
      </c>
      <c r="M1274">
        <f t="shared" ca="1" si="57"/>
        <v>32</v>
      </c>
      <c r="N1274" t="str">
        <f t="shared" si="59"/>
        <v>IN</v>
      </c>
      <c r="O1274" t="str">
        <f>VLOOKUP(E1274,Code!$A$8:$B$11,2,FALSE)</f>
        <v>Lehrabschluss</v>
      </c>
      <c r="P1274" t="str">
        <f>VLOOKUP(I1274,Code!$A$29:$B$33,2,TRUE)</f>
        <v>weniger als 50000</v>
      </c>
      <c r="Q1274" t="str">
        <f>VLOOKUP(B1274,Code!$A$2:$B$3,2,0)</f>
        <v>maennlich</v>
      </c>
    </row>
    <row r="1275" spans="1:17" x14ac:dyDescent="0.25">
      <c r="A1275">
        <v>790</v>
      </c>
      <c r="B1275">
        <v>2</v>
      </c>
      <c r="C1275" s="1">
        <v>32076</v>
      </c>
      <c r="D1275">
        <v>1</v>
      </c>
      <c r="E1275">
        <v>4</v>
      </c>
      <c r="F1275">
        <v>4</v>
      </c>
      <c r="G1275" t="s">
        <v>21</v>
      </c>
      <c r="H1275">
        <v>40</v>
      </c>
      <c r="I1275">
        <v>13984</v>
      </c>
      <c r="J1275">
        <v>0</v>
      </c>
      <c r="K1275" s="3">
        <f>I1275*Code!$F$1</f>
        <v>15102.720000000001</v>
      </c>
      <c r="L1275" s="2">
        <f t="shared" si="58"/>
        <v>7.2833333333333332</v>
      </c>
      <c r="M1275">
        <f t="shared" ca="1" si="57"/>
        <v>28</v>
      </c>
      <c r="N1275" t="str">
        <f t="shared" si="59"/>
        <v>CO</v>
      </c>
      <c r="O1275" t="str">
        <f>VLOOKUP(E1275,Code!$A$8:$B$11,2,FALSE)</f>
        <v>Lehrabschluss</v>
      </c>
      <c r="P1275" t="str">
        <f>VLOOKUP(I1275,Code!$A$29:$B$33,2,TRUE)</f>
        <v>weniger als 50000</v>
      </c>
      <c r="Q1275" t="str">
        <f>VLOOKUP(B1275,Code!$A$2:$B$3,2,0)</f>
        <v>weiblich</v>
      </c>
    </row>
    <row r="1276" spans="1:17" x14ac:dyDescent="0.25">
      <c r="A1276">
        <v>575</v>
      </c>
      <c r="B1276">
        <v>1</v>
      </c>
      <c r="C1276" s="1">
        <v>21666</v>
      </c>
      <c r="D1276">
        <v>1</v>
      </c>
      <c r="E1276">
        <v>4</v>
      </c>
      <c r="F1276">
        <v>4</v>
      </c>
      <c r="G1276" t="s">
        <v>19</v>
      </c>
      <c r="H1276">
        <v>40</v>
      </c>
      <c r="I1276">
        <v>13952</v>
      </c>
      <c r="J1276">
        <v>0</v>
      </c>
      <c r="K1276" s="3">
        <f>I1276*Code!$F$1</f>
        <v>15068.160000000002</v>
      </c>
      <c r="L1276" s="2">
        <f t="shared" si="58"/>
        <v>7.2666666666666666</v>
      </c>
      <c r="M1276">
        <f t="shared" ca="1" si="57"/>
        <v>56</v>
      </c>
      <c r="N1276" t="str">
        <f t="shared" si="59"/>
        <v>FI</v>
      </c>
      <c r="O1276" t="str">
        <f>VLOOKUP(E1276,Code!$A$8:$B$11,2,FALSE)</f>
        <v>Lehrabschluss</v>
      </c>
      <c r="P1276" t="str">
        <f>VLOOKUP(I1276,Code!$A$29:$B$33,2,TRUE)</f>
        <v>weniger als 50000</v>
      </c>
      <c r="Q1276" t="str">
        <f>VLOOKUP(B1276,Code!$A$2:$B$3,2,0)</f>
        <v>maennlich</v>
      </c>
    </row>
    <row r="1277" spans="1:17" x14ac:dyDescent="0.25">
      <c r="A1277">
        <v>102</v>
      </c>
      <c r="B1277">
        <v>2</v>
      </c>
      <c r="C1277" s="1">
        <v>28561</v>
      </c>
      <c r="D1277">
        <v>1</v>
      </c>
      <c r="E1277">
        <v>4</v>
      </c>
      <c r="F1277">
        <v>4</v>
      </c>
      <c r="G1277" t="s">
        <v>21</v>
      </c>
      <c r="H1277">
        <v>40</v>
      </c>
      <c r="I1277">
        <v>13752</v>
      </c>
      <c r="J1277">
        <v>20</v>
      </c>
      <c r="K1277" s="3">
        <f>I1277*Code!$F$1</f>
        <v>14852.160000000002</v>
      </c>
      <c r="L1277" s="2">
        <f t="shared" si="58"/>
        <v>7.1624999999999996</v>
      </c>
      <c r="M1277">
        <f t="shared" ca="1" si="57"/>
        <v>37</v>
      </c>
      <c r="N1277" t="str">
        <f t="shared" si="59"/>
        <v>CO</v>
      </c>
      <c r="O1277" t="str">
        <f>VLOOKUP(E1277,Code!$A$8:$B$11,2,FALSE)</f>
        <v>Lehrabschluss</v>
      </c>
      <c r="P1277" t="str">
        <f>VLOOKUP(I1277,Code!$A$29:$B$33,2,TRUE)</f>
        <v>weniger als 50000</v>
      </c>
      <c r="Q1277" t="str">
        <f>VLOOKUP(B1277,Code!$A$2:$B$3,2,0)</f>
        <v>weiblich</v>
      </c>
    </row>
    <row r="1278" spans="1:17" x14ac:dyDescent="0.25">
      <c r="A1278">
        <v>948</v>
      </c>
      <c r="B1278">
        <v>2</v>
      </c>
      <c r="C1278" s="1">
        <v>26799</v>
      </c>
      <c r="D1278">
        <v>1</v>
      </c>
      <c r="E1278">
        <v>4</v>
      </c>
      <c r="F1278">
        <v>5</v>
      </c>
      <c r="G1278" t="s">
        <v>16</v>
      </c>
      <c r="H1278">
        <v>38</v>
      </c>
      <c r="I1278">
        <v>13740</v>
      </c>
      <c r="J1278">
        <v>0</v>
      </c>
      <c r="K1278" s="3">
        <f>I1278*Code!$F$1</f>
        <v>14839.2</v>
      </c>
      <c r="L1278" s="2">
        <f t="shared" si="58"/>
        <v>7.5328947368421053</v>
      </c>
      <c r="M1278">
        <f t="shared" ca="1" si="57"/>
        <v>42</v>
      </c>
      <c r="N1278" t="str">
        <f t="shared" si="59"/>
        <v>IN</v>
      </c>
      <c r="O1278" t="str">
        <f>VLOOKUP(E1278,Code!$A$8:$B$11,2,FALSE)</f>
        <v>Lehrabschluss</v>
      </c>
      <c r="P1278" t="str">
        <f>VLOOKUP(I1278,Code!$A$29:$B$33,2,TRUE)</f>
        <v>weniger als 50000</v>
      </c>
      <c r="Q1278" t="str">
        <f>VLOOKUP(B1278,Code!$A$2:$B$3,2,0)</f>
        <v>weiblich</v>
      </c>
    </row>
    <row r="1279" spans="1:17" x14ac:dyDescent="0.25">
      <c r="A1279">
        <v>377</v>
      </c>
      <c r="B1279">
        <v>1</v>
      </c>
      <c r="C1279" s="1">
        <v>20224</v>
      </c>
      <c r="D1279">
        <v>1</v>
      </c>
      <c r="E1279">
        <v>4</v>
      </c>
      <c r="F1279">
        <v>5</v>
      </c>
      <c r="G1279" t="s">
        <v>13</v>
      </c>
      <c r="H1279">
        <v>34</v>
      </c>
      <c r="I1279">
        <v>13656</v>
      </c>
      <c r="J1279">
        <v>45089</v>
      </c>
      <c r="K1279" s="3">
        <f>I1279*Code!$F$1</f>
        <v>14748.480000000001</v>
      </c>
      <c r="L1279" s="2">
        <f t="shared" si="58"/>
        <v>8.367647058823529</v>
      </c>
      <c r="M1279">
        <f t="shared" ca="1" si="57"/>
        <v>60</v>
      </c>
      <c r="N1279" t="str">
        <f t="shared" si="59"/>
        <v>IN</v>
      </c>
      <c r="O1279" t="str">
        <f>VLOOKUP(E1279,Code!$A$8:$B$11,2,FALSE)</f>
        <v>Lehrabschluss</v>
      </c>
      <c r="P1279" t="str">
        <f>VLOOKUP(I1279,Code!$A$29:$B$33,2,TRUE)</f>
        <v>weniger als 50000</v>
      </c>
      <c r="Q1279" t="str">
        <f>VLOOKUP(B1279,Code!$A$2:$B$3,2,0)</f>
        <v>maennlich</v>
      </c>
    </row>
    <row r="1280" spans="1:17" x14ac:dyDescent="0.25">
      <c r="A1280">
        <v>730</v>
      </c>
      <c r="B1280">
        <v>1</v>
      </c>
      <c r="C1280" s="1">
        <v>31844</v>
      </c>
      <c r="D1280">
        <v>1</v>
      </c>
      <c r="E1280">
        <v>1</v>
      </c>
      <c r="F1280">
        <v>4</v>
      </c>
      <c r="G1280" t="s">
        <v>9</v>
      </c>
      <c r="H1280">
        <v>25</v>
      </c>
      <c r="I1280">
        <v>13632</v>
      </c>
      <c r="J1280">
        <v>55000</v>
      </c>
      <c r="K1280" s="3">
        <f>I1280*Code!$F$1</f>
        <v>14722.560000000001</v>
      </c>
      <c r="L1280" s="2">
        <f t="shared" si="58"/>
        <v>11.36</v>
      </c>
      <c r="M1280">
        <f t="shared" ca="1" si="57"/>
        <v>29</v>
      </c>
      <c r="N1280" t="str">
        <f t="shared" si="59"/>
        <v>SO</v>
      </c>
      <c r="O1280" t="str">
        <f>VLOOKUP(E1280,Code!$A$8:$B$11,2,FALSE)</f>
        <v>Hochschulabschluss</v>
      </c>
      <c r="P1280" t="str">
        <f>VLOOKUP(I1280,Code!$A$29:$B$33,2,TRUE)</f>
        <v>weniger als 50000</v>
      </c>
      <c r="Q1280" t="str">
        <f>VLOOKUP(B1280,Code!$A$2:$B$3,2,0)</f>
        <v>maennlich</v>
      </c>
    </row>
    <row r="1281" spans="1:17" x14ac:dyDescent="0.25">
      <c r="A1281">
        <v>283</v>
      </c>
      <c r="B1281">
        <v>2</v>
      </c>
      <c r="C1281" s="1">
        <v>28174</v>
      </c>
      <c r="D1281">
        <v>1</v>
      </c>
      <c r="E1281">
        <v>3</v>
      </c>
      <c r="F1281">
        <v>5</v>
      </c>
      <c r="G1281" t="s">
        <v>16</v>
      </c>
      <c r="H1281">
        <v>15</v>
      </c>
      <c r="I1281">
        <v>13628</v>
      </c>
      <c r="J1281">
        <v>1204</v>
      </c>
      <c r="K1281" s="3">
        <f>I1281*Code!$F$1</f>
        <v>14718.240000000002</v>
      </c>
      <c r="L1281" s="2">
        <f t="shared" si="58"/>
        <v>18.927777777777777</v>
      </c>
      <c r="M1281">
        <f t="shared" ca="1" si="57"/>
        <v>39</v>
      </c>
      <c r="N1281" t="str">
        <f t="shared" si="59"/>
        <v>IN</v>
      </c>
      <c r="O1281" t="str">
        <f>VLOOKUP(E1281,Code!$A$8:$B$11,2,FALSE)</f>
        <v>Meister</v>
      </c>
      <c r="P1281" t="str">
        <f>VLOOKUP(I1281,Code!$A$29:$B$33,2,TRUE)</f>
        <v>weniger als 50000</v>
      </c>
      <c r="Q1281" t="str">
        <f>VLOOKUP(B1281,Code!$A$2:$B$3,2,0)</f>
        <v>weiblich</v>
      </c>
    </row>
    <row r="1282" spans="1:17" x14ac:dyDescent="0.25">
      <c r="A1282">
        <v>1308</v>
      </c>
      <c r="B1282">
        <v>2</v>
      </c>
      <c r="C1282" s="1">
        <v>22646</v>
      </c>
      <c r="D1282">
        <v>1</v>
      </c>
      <c r="E1282">
        <v>2</v>
      </c>
      <c r="F1282">
        <v>4</v>
      </c>
      <c r="G1282" t="s">
        <v>12</v>
      </c>
      <c r="H1282">
        <v>40</v>
      </c>
      <c r="I1282">
        <v>13588</v>
      </c>
      <c r="J1282">
        <v>68900</v>
      </c>
      <c r="K1282" s="3">
        <f>I1282*Code!$F$1</f>
        <v>14675.04</v>
      </c>
      <c r="L1282" s="2">
        <f t="shared" si="58"/>
        <v>7.0770833333333334</v>
      </c>
      <c r="M1282">
        <f t="shared" ref="M1282:M1343" ca="1" si="60">ROUNDDOWN(YEARFRAC(C1282,TODAY(),1),0)</f>
        <v>54</v>
      </c>
      <c r="N1282" t="str">
        <f t="shared" si="59"/>
        <v>SO</v>
      </c>
      <c r="O1282" t="str">
        <f>VLOOKUP(E1282,Code!$A$8:$B$11,2,FALSE)</f>
        <v>Fachhochschulabschluss</v>
      </c>
      <c r="P1282" t="str">
        <f>VLOOKUP(I1282,Code!$A$29:$B$33,2,TRUE)</f>
        <v>weniger als 50000</v>
      </c>
      <c r="Q1282" t="str">
        <f>VLOOKUP(B1282,Code!$A$2:$B$3,2,0)</f>
        <v>weiblich</v>
      </c>
    </row>
    <row r="1283" spans="1:17" x14ac:dyDescent="0.25">
      <c r="A1283">
        <v>992</v>
      </c>
      <c r="B1283">
        <v>2</v>
      </c>
      <c r="C1283" s="1">
        <v>27068</v>
      </c>
      <c r="D1283">
        <v>1</v>
      </c>
      <c r="E1283">
        <v>4</v>
      </c>
      <c r="F1283">
        <v>4</v>
      </c>
      <c r="G1283" t="s">
        <v>15</v>
      </c>
      <c r="H1283">
        <v>38</v>
      </c>
      <c r="I1283">
        <v>13584</v>
      </c>
      <c r="J1283">
        <v>0</v>
      </c>
      <c r="K1283" s="3">
        <f>I1283*Code!$F$1</f>
        <v>14670.720000000001</v>
      </c>
      <c r="L1283" s="2">
        <f t="shared" ref="L1283:L1343" si="61">IF(H1283&gt;0,I1283/(12*4*H1283),0)</f>
        <v>7.4473684210526319</v>
      </c>
      <c r="M1283">
        <f t="shared" ca="1" si="60"/>
        <v>42</v>
      </c>
      <c r="N1283" t="str">
        <f t="shared" ref="N1283:N1343" si="62">MID(G1283,2,2)</f>
        <v>FI</v>
      </c>
      <c r="O1283" t="str">
        <f>VLOOKUP(E1283,Code!$A$8:$B$11,2,FALSE)</f>
        <v>Lehrabschluss</v>
      </c>
      <c r="P1283" t="str">
        <f>VLOOKUP(I1283,Code!$A$29:$B$33,2,TRUE)</f>
        <v>weniger als 50000</v>
      </c>
      <c r="Q1283" t="str">
        <f>VLOOKUP(B1283,Code!$A$2:$B$3,2,0)</f>
        <v>weiblich</v>
      </c>
    </row>
    <row r="1284" spans="1:17" x14ac:dyDescent="0.25">
      <c r="A1284">
        <v>1224</v>
      </c>
      <c r="B1284">
        <v>1</v>
      </c>
      <c r="C1284" s="1">
        <v>33601</v>
      </c>
      <c r="D1284">
        <v>1</v>
      </c>
      <c r="E1284">
        <v>1</v>
      </c>
      <c r="F1284">
        <v>4</v>
      </c>
      <c r="G1284" t="s">
        <v>21</v>
      </c>
      <c r="H1284">
        <v>19</v>
      </c>
      <c r="I1284">
        <v>13584</v>
      </c>
      <c r="J1284">
        <v>18230</v>
      </c>
      <c r="K1284" s="3">
        <f>I1284*Code!$F$1</f>
        <v>14670.720000000001</v>
      </c>
      <c r="L1284" s="2">
        <f t="shared" si="61"/>
        <v>14.894736842105264</v>
      </c>
      <c r="M1284">
        <f t="shared" ca="1" si="60"/>
        <v>24</v>
      </c>
      <c r="N1284" t="str">
        <f t="shared" si="62"/>
        <v>CO</v>
      </c>
      <c r="O1284" t="str">
        <f>VLOOKUP(E1284,Code!$A$8:$B$11,2,FALSE)</f>
        <v>Hochschulabschluss</v>
      </c>
      <c r="P1284" t="str">
        <f>VLOOKUP(I1284,Code!$A$29:$B$33,2,TRUE)</f>
        <v>weniger als 50000</v>
      </c>
      <c r="Q1284" t="str">
        <f>VLOOKUP(B1284,Code!$A$2:$B$3,2,0)</f>
        <v>maennlich</v>
      </c>
    </row>
    <row r="1285" spans="1:17" x14ac:dyDescent="0.25">
      <c r="A1285">
        <v>1151</v>
      </c>
      <c r="B1285">
        <v>1</v>
      </c>
      <c r="C1285" s="1">
        <v>25794</v>
      </c>
      <c r="D1285">
        <v>1</v>
      </c>
      <c r="E1285">
        <v>4</v>
      </c>
      <c r="F1285">
        <v>5</v>
      </c>
      <c r="G1285" t="s">
        <v>13</v>
      </c>
      <c r="H1285">
        <v>40</v>
      </c>
      <c r="I1285">
        <v>13512</v>
      </c>
      <c r="J1285">
        <v>3000</v>
      </c>
      <c r="K1285" s="3">
        <f>I1285*Code!$F$1</f>
        <v>14592.960000000001</v>
      </c>
      <c r="L1285" s="2">
        <f t="shared" si="61"/>
        <v>7.0374999999999996</v>
      </c>
      <c r="M1285">
        <f t="shared" ca="1" si="60"/>
        <v>45</v>
      </c>
      <c r="N1285" t="str">
        <f t="shared" si="62"/>
        <v>IN</v>
      </c>
      <c r="O1285" t="str">
        <f>VLOOKUP(E1285,Code!$A$8:$B$11,2,FALSE)</f>
        <v>Lehrabschluss</v>
      </c>
      <c r="P1285" t="str">
        <f>VLOOKUP(I1285,Code!$A$29:$B$33,2,TRUE)</f>
        <v>weniger als 50000</v>
      </c>
      <c r="Q1285" t="str">
        <f>VLOOKUP(B1285,Code!$A$2:$B$3,2,0)</f>
        <v>maennlich</v>
      </c>
    </row>
    <row r="1286" spans="1:17" x14ac:dyDescent="0.25">
      <c r="A1286">
        <v>1323</v>
      </c>
      <c r="B1286">
        <v>2</v>
      </c>
      <c r="C1286" s="1">
        <v>21187</v>
      </c>
      <c r="D1286">
        <v>1</v>
      </c>
      <c r="E1286">
        <v>4</v>
      </c>
      <c r="F1286">
        <v>5</v>
      </c>
      <c r="G1286" t="s">
        <v>13</v>
      </c>
      <c r="H1286">
        <v>20</v>
      </c>
      <c r="I1286">
        <v>13508</v>
      </c>
      <c r="J1286">
        <v>22150</v>
      </c>
      <c r="K1286" s="3">
        <f>I1286*Code!$F$1</f>
        <v>14588.640000000001</v>
      </c>
      <c r="L1286" s="2">
        <f t="shared" si="61"/>
        <v>14.070833333333333</v>
      </c>
      <c r="M1286">
        <f t="shared" ca="1" si="60"/>
        <v>58</v>
      </c>
      <c r="N1286" t="str">
        <f t="shared" si="62"/>
        <v>IN</v>
      </c>
      <c r="O1286" t="str">
        <f>VLOOKUP(E1286,Code!$A$8:$B$11,2,FALSE)</f>
        <v>Lehrabschluss</v>
      </c>
      <c r="P1286" t="str">
        <f>VLOOKUP(I1286,Code!$A$29:$B$33,2,TRUE)</f>
        <v>weniger als 50000</v>
      </c>
      <c r="Q1286" t="str">
        <f>VLOOKUP(B1286,Code!$A$2:$B$3,2,0)</f>
        <v>weiblich</v>
      </c>
    </row>
    <row r="1287" spans="1:17" x14ac:dyDescent="0.25">
      <c r="A1287">
        <v>776</v>
      </c>
      <c r="B1287">
        <v>2</v>
      </c>
      <c r="C1287" s="1">
        <v>30045</v>
      </c>
      <c r="D1287">
        <v>1</v>
      </c>
      <c r="E1287">
        <v>4</v>
      </c>
      <c r="F1287">
        <v>4</v>
      </c>
      <c r="G1287" t="s">
        <v>20</v>
      </c>
      <c r="H1287">
        <v>18</v>
      </c>
      <c r="I1287">
        <v>13440</v>
      </c>
      <c r="J1287">
        <v>61</v>
      </c>
      <c r="K1287" s="3">
        <f>I1287*Code!$F$1</f>
        <v>14515.2</v>
      </c>
      <c r="L1287" s="2">
        <f t="shared" si="61"/>
        <v>15.555555555555555</v>
      </c>
      <c r="M1287">
        <f t="shared" ca="1" si="60"/>
        <v>33</v>
      </c>
      <c r="N1287" t="str">
        <f t="shared" si="62"/>
        <v>IT</v>
      </c>
      <c r="O1287" t="str">
        <f>VLOOKUP(E1287,Code!$A$8:$B$11,2,FALSE)</f>
        <v>Lehrabschluss</v>
      </c>
      <c r="P1287" t="str">
        <f>VLOOKUP(I1287,Code!$A$29:$B$33,2,TRUE)</f>
        <v>weniger als 50000</v>
      </c>
      <c r="Q1287" t="str">
        <f>VLOOKUP(B1287,Code!$A$2:$B$3,2,0)</f>
        <v>weiblich</v>
      </c>
    </row>
    <row r="1288" spans="1:17" x14ac:dyDescent="0.25">
      <c r="A1288">
        <v>1314</v>
      </c>
      <c r="B1288">
        <v>1</v>
      </c>
      <c r="C1288" s="1">
        <v>26287</v>
      </c>
      <c r="D1288">
        <v>1</v>
      </c>
      <c r="E1288">
        <v>3</v>
      </c>
      <c r="F1288">
        <v>5</v>
      </c>
      <c r="G1288" t="s">
        <v>16</v>
      </c>
      <c r="H1288">
        <v>40</v>
      </c>
      <c r="I1288">
        <v>13428</v>
      </c>
      <c r="J1288">
        <v>7112</v>
      </c>
      <c r="K1288" s="3">
        <f>I1288*Code!$F$1</f>
        <v>14502.240000000002</v>
      </c>
      <c r="L1288" s="2">
        <f t="shared" si="61"/>
        <v>6.9937500000000004</v>
      </c>
      <c r="M1288">
        <f t="shared" ca="1" si="60"/>
        <v>44</v>
      </c>
      <c r="N1288" t="str">
        <f t="shared" si="62"/>
        <v>IN</v>
      </c>
      <c r="O1288" t="str">
        <f>VLOOKUP(E1288,Code!$A$8:$B$11,2,FALSE)</f>
        <v>Meister</v>
      </c>
      <c r="P1288" t="str">
        <f>VLOOKUP(I1288,Code!$A$29:$B$33,2,TRUE)</f>
        <v>weniger als 50000</v>
      </c>
      <c r="Q1288" t="str">
        <f>VLOOKUP(B1288,Code!$A$2:$B$3,2,0)</f>
        <v>maennlich</v>
      </c>
    </row>
    <row r="1289" spans="1:17" x14ac:dyDescent="0.25">
      <c r="A1289">
        <v>142</v>
      </c>
      <c r="B1289">
        <v>2</v>
      </c>
      <c r="C1289" s="1">
        <v>32976</v>
      </c>
      <c r="D1289">
        <v>1</v>
      </c>
      <c r="E1289">
        <v>1</v>
      </c>
      <c r="F1289">
        <v>3</v>
      </c>
      <c r="G1289" t="s">
        <v>10</v>
      </c>
      <c r="H1289">
        <v>38</v>
      </c>
      <c r="I1289">
        <v>13356</v>
      </c>
      <c r="J1289">
        <v>514</v>
      </c>
      <c r="K1289" s="3">
        <f>I1289*Code!$F$1</f>
        <v>14424.480000000001</v>
      </c>
      <c r="L1289" s="2">
        <f t="shared" si="61"/>
        <v>7.3223684210526319</v>
      </c>
      <c r="M1289">
        <f t="shared" ca="1" si="60"/>
        <v>25</v>
      </c>
      <c r="N1289" t="str">
        <f t="shared" si="62"/>
        <v>ÖF</v>
      </c>
      <c r="O1289" t="str">
        <f>VLOOKUP(E1289,Code!$A$8:$B$11,2,FALSE)</f>
        <v>Hochschulabschluss</v>
      </c>
      <c r="P1289" t="str">
        <f>VLOOKUP(I1289,Code!$A$29:$B$33,2,TRUE)</f>
        <v>weniger als 50000</v>
      </c>
      <c r="Q1289" t="str">
        <f>VLOOKUP(B1289,Code!$A$2:$B$3,2,0)</f>
        <v>weiblich</v>
      </c>
    </row>
    <row r="1290" spans="1:17" x14ac:dyDescent="0.25">
      <c r="A1290">
        <v>934</v>
      </c>
      <c r="B1290">
        <v>1</v>
      </c>
      <c r="C1290" s="1">
        <v>26372</v>
      </c>
      <c r="D1290">
        <v>1</v>
      </c>
      <c r="E1290">
        <v>4</v>
      </c>
      <c r="F1290">
        <v>5</v>
      </c>
      <c r="G1290" t="s">
        <v>13</v>
      </c>
      <c r="H1290">
        <v>41</v>
      </c>
      <c r="I1290">
        <v>13324</v>
      </c>
      <c r="J1290">
        <v>32</v>
      </c>
      <c r="K1290" s="3">
        <f>I1290*Code!$F$1</f>
        <v>14389.92</v>
      </c>
      <c r="L1290" s="2">
        <f t="shared" si="61"/>
        <v>6.7703252032520327</v>
      </c>
      <c r="M1290">
        <f t="shared" ca="1" si="60"/>
        <v>43</v>
      </c>
      <c r="N1290" t="str">
        <f t="shared" si="62"/>
        <v>IN</v>
      </c>
      <c r="O1290" t="str">
        <f>VLOOKUP(E1290,Code!$A$8:$B$11,2,FALSE)</f>
        <v>Lehrabschluss</v>
      </c>
      <c r="P1290" t="str">
        <f>VLOOKUP(I1290,Code!$A$29:$B$33,2,TRUE)</f>
        <v>weniger als 50000</v>
      </c>
      <c r="Q1290" t="str">
        <f>VLOOKUP(B1290,Code!$A$2:$B$3,2,0)</f>
        <v>maennlich</v>
      </c>
    </row>
    <row r="1291" spans="1:17" x14ac:dyDescent="0.25">
      <c r="A1291">
        <v>618</v>
      </c>
      <c r="B1291">
        <v>1</v>
      </c>
      <c r="C1291" s="1">
        <v>28576</v>
      </c>
      <c r="D1291">
        <v>1</v>
      </c>
      <c r="E1291">
        <v>1</v>
      </c>
      <c r="F1291">
        <v>2</v>
      </c>
      <c r="G1291" t="s">
        <v>9</v>
      </c>
      <c r="H1291">
        <v>60</v>
      </c>
      <c r="I1291">
        <v>13308</v>
      </c>
      <c r="J1291">
        <v>0</v>
      </c>
      <c r="K1291" s="3">
        <f>I1291*Code!$F$1</f>
        <v>14372.640000000001</v>
      </c>
      <c r="L1291" s="2">
        <f t="shared" si="61"/>
        <v>4.6208333333333336</v>
      </c>
      <c r="M1291">
        <f t="shared" ca="1" si="60"/>
        <v>37</v>
      </c>
      <c r="N1291" t="str">
        <f t="shared" si="62"/>
        <v>SO</v>
      </c>
      <c r="O1291" t="str">
        <f>VLOOKUP(E1291,Code!$A$8:$B$11,2,FALSE)</f>
        <v>Hochschulabschluss</v>
      </c>
      <c r="P1291" t="str">
        <f>VLOOKUP(I1291,Code!$A$29:$B$33,2,TRUE)</f>
        <v>weniger als 50000</v>
      </c>
      <c r="Q1291" t="str">
        <f>VLOOKUP(B1291,Code!$A$2:$B$3,2,0)</f>
        <v>maennlich</v>
      </c>
    </row>
    <row r="1292" spans="1:17" x14ac:dyDescent="0.25">
      <c r="A1292">
        <v>290</v>
      </c>
      <c r="B1292">
        <v>2</v>
      </c>
      <c r="C1292" s="1">
        <v>21158</v>
      </c>
      <c r="D1292">
        <v>1</v>
      </c>
      <c r="E1292">
        <v>1</v>
      </c>
      <c r="F1292">
        <v>4</v>
      </c>
      <c r="G1292" t="s">
        <v>21</v>
      </c>
      <c r="H1292">
        <v>25</v>
      </c>
      <c r="I1292">
        <v>13188</v>
      </c>
      <c r="J1292">
        <v>110100</v>
      </c>
      <c r="K1292" s="3">
        <f>I1292*Code!$F$1</f>
        <v>14243.04</v>
      </c>
      <c r="L1292" s="2">
        <f t="shared" si="61"/>
        <v>10.99</v>
      </c>
      <c r="M1292">
        <f t="shared" ca="1" si="60"/>
        <v>58</v>
      </c>
      <c r="N1292" t="str">
        <f t="shared" si="62"/>
        <v>CO</v>
      </c>
      <c r="O1292" t="str">
        <f>VLOOKUP(E1292,Code!$A$8:$B$11,2,FALSE)</f>
        <v>Hochschulabschluss</v>
      </c>
      <c r="P1292" t="str">
        <f>VLOOKUP(I1292,Code!$A$29:$B$33,2,TRUE)</f>
        <v>weniger als 50000</v>
      </c>
      <c r="Q1292" t="str">
        <f>VLOOKUP(B1292,Code!$A$2:$B$3,2,0)</f>
        <v>weiblich</v>
      </c>
    </row>
    <row r="1293" spans="1:17" x14ac:dyDescent="0.25">
      <c r="A1293">
        <v>937</v>
      </c>
      <c r="B1293">
        <v>2</v>
      </c>
      <c r="C1293" s="1">
        <v>26064</v>
      </c>
      <c r="D1293">
        <v>1</v>
      </c>
      <c r="E1293">
        <v>4</v>
      </c>
      <c r="F1293">
        <v>4</v>
      </c>
      <c r="G1293" t="s">
        <v>9</v>
      </c>
      <c r="H1293">
        <v>35</v>
      </c>
      <c r="I1293">
        <v>13180</v>
      </c>
      <c r="J1293">
        <v>26883</v>
      </c>
      <c r="K1293" s="3">
        <f>I1293*Code!$F$1</f>
        <v>14234.400000000001</v>
      </c>
      <c r="L1293" s="2">
        <f t="shared" si="61"/>
        <v>7.8452380952380949</v>
      </c>
      <c r="M1293">
        <f t="shared" ca="1" si="60"/>
        <v>44</v>
      </c>
      <c r="N1293" t="str">
        <f t="shared" si="62"/>
        <v>SO</v>
      </c>
      <c r="O1293" t="str">
        <f>VLOOKUP(E1293,Code!$A$8:$B$11,2,FALSE)</f>
        <v>Lehrabschluss</v>
      </c>
      <c r="P1293" t="str">
        <f>VLOOKUP(I1293,Code!$A$29:$B$33,2,TRUE)</f>
        <v>weniger als 50000</v>
      </c>
      <c r="Q1293" t="str">
        <f>VLOOKUP(B1293,Code!$A$2:$B$3,2,0)</f>
        <v>weiblich</v>
      </c>
    </row>
    <row r="1294" spans="1:17" x14ac:dyDescent="0.25">
      <c r="A1294">
        <v>505</v>
      </c>
      <c r="B1294">
        <v>2</v>
      </c>
      <c r="C1294" s="1">
        <v>23269</v>
      </c>
      <c r="D1294">
        <v>1</v>
      </c>
      <c r="E1294">
        <v>4</v>
      </c>
      <c r="F1294">
        <v>4</v>
      </c>
      <c r="G1294" t="s">
        <v>12</v>
      </c>
      <c r="H1294">
        <v>24</v>
      </c>
      <c r="I1294">
        <v>13172</v>
      </c>
      <c r="J1294">
        <v>10800</v>
      </c>
      <c r="K1294" s="3">
        <f>I1294*Code!$F$1</f>
        <v>14225.76</v>
      </c>
      <c r="L1294" s="2">
        <f t="shared" si="61"/>
        <v>11.434027777777779</v>
      </c>
      <c r="M1294">
        <f t="shared" ca="1" si="60"/>
        <v>52</v>
      </c>
      <c r="N1294" t="str">
        <f t="shared" si="62"/>
        <v>SO</v>
      </c>
      <c r="O1294" t="str">
        <f>VLOOKUP(E1294,Code!$A$8:$B$11,2,FALSE)</f>
        <v>Lehrabschluss</v>
      </c>
      <c r="P1294" t="str">
        <f>VLOOKUP(I1294,Code!$A$29:$B$33,2,TRUE)</f>
        <v>weniger als 50000</v>
      </c>
      <c r="Q1294" t="str">
        <f>VLOOKUP(B1294,Code!$A$2:$B$3,2,0)</f>
        <v>weiblich</v>
      </c>
    </row>
    <row r="1295" spans="1:17" x14ac:dyDescent="0.25">
      <c r="A1295">
        <v>356</v>
      </c>
      <c r="B1295">
        <v>2</v>
      </c>
      <c r="C1295" s="1">
        <v>29713</v>
      </c>
      <c r="D1295">
        <v>1</v>
      </c>
      <c r="E1295">
        <v>2</v>
      </c>
      <c r="F1295">
        <v>2</v>
      </c>
      <c r="G1295" t="s">
        <v>11</v>
      </c>
      <c r="H1295">
        <v>48</v>
      </c>
      <c r="I1295">
        <v>13140</v>
      </c>
      <c r="J1295">
        <v>317</v>
      </c>
      <c r="K1295" s="3">
        <f>I1295*Code!$F$1</f>
        <v>14191.2</v>
      </c>
      <c r="L1295" s="2">
        <f t="shared" si="61"/>
        <v>5.703125</v>
      </c>
      <c r="M1295">
        <f t="shared" ca="1" si="60"/>
        <v>34</v>
      </c>
      <c r="N1295" t="str">
        <f t="shared" si="62"/>
        <v>IT</v>
      </c>
      <c r="O1295" t="str">
        <f>VLOOKUP(E1295,Code!$A$8:$B$11,2,FALSE)</f>
        <v>Fachhochschulabschluss</v>
      </c>
      <c r="P1295" t="str">
        <f>VLOOKUP(I1295,Code!$A$29:$B$33,2,TRUE)</f>
        <v>weniger als 50000</v>
      </c>
      <c r="Q1295" t="str">
        <f>VLOOKUP(B1295,Code!$A$2:$B$3,2,0)</f>
        <v>weiblich</v>
      </c>
    </row>
    <row r="1296" spans="1:17" x14ac:dyDescent="0.25">
      <c r="A1296">
        <v>1074</v>
      </c>
      <c r="B1296">
        <v>2</v>
      </c>
      <c r="C1296" s="1">
        <v>20158</v>
      </c>
      <c r="D1296">
        <v>1</v>
      </c>
      <c r="E1296">
        <v>4</v>
      </c>
      <c r="F1296">
        <v>4</v>
      </c>
      <c r="G1296" t="s">
        <v>21</v>
      </c>
      <c r="H1296">
        <v>20</v>
      </c>
      <c r="I1296">
        <v>13116</v>
      </c>
      <c r="J1296">
        <v>0</v>
      </c>
      <c r="K1296" s="3">
        <f>I1296*Code!$F$1</f>
        <v>14165.28</v>
      </c>
      <c r="L1296" s="2">
        <f t="shared" si="61"/>
        <v>13.6625</v>
      </c>
      <c r="M1296">
        <f t="shared" ca="1" si="60"/>
        <v>60</v>
      </c>
      <c r="N1296" t="str">
        <f t="shared" si="62"/>
        <v>CO</v>
      </c>
      <c r="O1296" t="str">
        <f>VLOOKUP(E1296,Code!$A$8:$B$11,2,FALSE)</f>
        <v>Lehrabschluss</v>
      </c>
      <c r="P1296" t="str">
        <f>VLOOKUP(I1296,Code!$A$29:$B$33,2,TRUE)</f>
        <v>weniger als 50000</v>
      </c>
      <c r="Q1296" t="str">
        <f>VLOOKUP(B1296,Code!$A$2:$B$3,2,0)</f>
        <v>weiblich</v>
      </c>
    </row>
    <row r="1297" spans="1:17" x14ac:dyDescent="0.25">
      <c r="A1297">
        <v>1007</v>
      </c>
      <c r="B1297">
        <v>2</v>
      </c>
      <c r="C1297" s="1">
        <v>19884</v>
      </c>
      <c r="D1297">
        <v>1</v>
      </c>
      <c r="E1297">
        <v>4</v>
      </c>
      <c r="F1297">
        <v>4</v>
      </c>
      <c r="G1297" t="s">
        <v>21</v>
      </c>
      <c r="H1297">
        <v>25</v>
      </c>
      <c r="I1297">
        <v>13108</v>
      </c>
      <c r="J1297">
        <v>0</v>
      </c>
      <c r="K1297" s="3">
        <f>I1297*Code!$F$1</f>
        <v>14156.640000000001</v>
      </c>
      <c r="L1297" s="2">
        <f t="shared" si="61"/>
        <v>10.923333333333334</v>
      </c>
      <c r="M1297">
        <f t="shared" ca="1" si="60"/>
        <v>61</v>
      </c>
      <c r="N1297" t="str">
        <f t="shared" si="62"/>
        <v>CO</v>
      </c>
      <c r="O1297" t="str">
        <f>VLOOKUP(E1297,Code!$A$8:$B$11,2,FALSE)</f>
        <v>Lehrabschluss</v>
      </c>
      <c r="P1297" t="str">
        <f>VLOOKUP(I1297,Code!$A$29:$B$33,2,TRUE)</f>
        <v>weniger als 50000</v>
      </c>
      <c r="Q1297" t="str">
        <f>VLOOKUP(B1297,Code!$A$2:$B$3,2,0)</f>
        <v>weiblich</v>
      </c>
    </row>
    <row r="1298" spans="1:17" x14ac:dyDescent="0.25">
      <c r="A1298">
        <v>105</v>
      </c>
      <c r="B1298">
        <v>1</v>
      </c>
      <c r="C1298" s="1">
        <v>23923</v>
      </c>
      <c r="D1298">
        <v>1</v>
      </c>
      <c r="E1298">
        <v>4</v>
      </c>
      <c r="F1298">
        <v>2</v>
      </c>
      <c r="G1298" t="s">
        <v>21</v>
      </c>
      <c r="H1298">
        <v>30</v>
      </c>
      <c r="I1298">
        <v>13048</v>
      </c>
      <c r="J1298">
        <v>500</v>
      </c>
      <c r="K1298" s="3">
        <f>I1298*Code!$F$1</f>
        <v>14091.84</v>
      </c>
      <c r="L1298" s="2">
        <f t="shared" si="61"/>
        <v>9.0611111111111118</v>
      </c>
      <c r="M1298">
        <f t="shared" ca="1" si="60"/>
        <v>50</v>
      </c>
      <c r="N1298" t="str">
        <f t="shared" si="62"/>
        <v>CO</v>
      </c>
      <c r="O1298" t="str">
        <f>VLOOKUP(E1298,Code!$A$8:$B$11,2,FALSE)</f>
        <v>Lehrabschluss</v>
      </c>
      <c r="P1298" t="str">
        <f>VLOOKUP(I1298,Code!$A$29:$B$33,2,TRUE)</f>
        <v>weniger als 50000</v>
      </c>
      <c r="Q1298" t="str">
        <f>VLOOKUP(B1298,Code!$A$2:$B$3,2,0)</f>
        <v>maennlich</v>
      </c>
    </row>
    <row r="1299" spans="1:17" x14ac:dyDescent="0.25">
      <c r="A1299">
        <v>484</v>
      </c>
      <c r="B1299">
        <v>2</v>
      </c>
      <c r="C1299" s="1">
        <v>21013</v>
      </c>
      <c r="D1299">
        <v>1</v>
      </c>
      <c r="E1299">
        <v>4</v>
      </c>
      <c r="F1299">
        <v>4</v>
      </c>
      <c r="G1299" t="s">
        <v>14</v>
      </c>
      <c r="H1299">
        <v>0</v>
      </c>
      <c r="I1299">
        <v>12976</v>
      </c>
      <c r="J1299">
        <v>0</v>
      </c>
      <c r="K1299" s="3">
        <f>I1299*Code!$F$1</f>
        <v>14014.080000000002</v>
      </c>
      <c r="L1299" s="2">
        <f t="shared" si="61"/>
        <v>0</v>
      </c>
      <c r="M1299">
        <f t="shared" ca="1" si="60"/>
        <v>58</v>
      </c>
      <c r="N1299" t="str">
        <f t="shared" si="62"/>
        <v>CO</v>
      </c>
      <c r="O1299" t="str">
        <f>VLOOKUP(E1299,Code!$A$8:$B$11,2,FALSE)</f>
        <v>Lehrabschluss</v>
      </c>
      <c r="P1299" t="str">
        <f>VLOOKUP(I1299,Code!$A$29:$B$33,2,TRUE)</f>
        <v>weniger als 50000</v>
      </c>
      <c r="Q1299" t="str">
        <f>VLOOKUP(B1299,Code!$A$2:$B$3,2,0)</f>
        <v>weiblich</v>
      </c>
    </row>
    <row r="1300" spans="1:17" x14ac:dyDescent="0.25">
      <c r="A1300">
        <v>781</v>
      </c>
      <c r="B1300">
        <v>1</v>
      </c>
      <c r="C1300" s="1">
        <v>31262</v>
      </c>
      <c r="D1300">
        <v>1</v>
      </c>
      <c r="E1300">
        <v>2</v>
      </c>
      <c r="F1300">
        <v>3</v>
      </c>
      <c r="G1300" t="s">
        <v>10</v>
      </c>
      <c r="H1300">
        <v>41</v>
      </c>
      <c r="I1300">
        <v>12952</v>
      </c>
      <c r="J1300">
        <v>0</v>
      </c>
      <c r="K1300" s="3">
        <f>I1300*Code!$F$1</f>
        <v>13988.160000000002</v>
      </c>
      <c r="L1300" s="2">
        <f t="shared" si="61"/>
        <v>6.5813008130081299</v>
      </c>
      <c r="M1300">
        <f t="shared" ca="1" si="60"/>
        <v>30</v>
      </c>
      <c r="N1300" t="str">
        <f t="shared" si="62"/>
        <v>ÖF</v>
      </c>
      <c r="O1300" t="str">
        <f>VLOOKUP(E1300,Code!$A$8:$B$11,2,FALSE)</f>
        <v>Fachhochschulabschluss</v>
      </c>
      <c r="P1300" t="str">
        <f>VLOOKUP(I1300,Code!$A$29:$B$33,2,TRUE)</f>
        <v>weniger als 50000</v>
      </c>
      <c r="Q1300" t="str">
        <f>VLOOKUP(B1300,Code!$A$2:$B$3,2,0)</f>
        <v>maennlich</v>
      </c>
    </row>
    <row r="1301" spans="1:17" x14ac:dyDescent="0.25">
      <c r="A1301">
        <v>1266</v>
      </c>
      <c r="B1301">
        <v>2</v>
      </c>
      <c r="C1301" s="1">
        <v>30530</v>
      </c>
      <c r="D1301">
        <v>1</v>
      </c>
      <c r="E1301">
        <v>4</v>
      </c>
      <c r="F1301">
        <v>4</v>
      </c>
      <c r="G1301" t="s">
        <v>9</v>
      </c>
      <c r="H1301">
        <v>40</v>
      </c>
      <c r="I1301">
        <v>12952</v>
      </c>
      <c r="J1301">
        <v>128</v>
      </c>
      <c r="K1301" s="3">
        <f>I1301*Code!$F$1</f>
        <v>13988.160000000002</v>
      </c>
      <c r="L1301" s="2">
        <f t="shared" si="61"/>
        <v>6.7458333333333336</v>
      </c>
      <c r="M1301">
        <f t="shared" ca="1" si="60"/>
        <v>32</v>
      </c>
      <c r="N1301" t="str">
        <f t="shared" si="62"/>
        <v>SO</v>
      </c>
      <c r="O1301" t="str">
        <f>VLOOKUP(E1301,Code!$A$8:$B$11,2,FALSE)</f>
        <v>Lehrabschluss</v>
      </c>
      <c r="P1301" t="str">
        <f>VLOOKUP(I1301,Code!$A$29:$B$33,2,TRUE)</f>
        <v>weniger als 50000</v>
      </c>
      <c r="Q1301" t="str">
        <f>VLOOKUP(B1301,Code!$A$2:$B$3,2,0)</f>
        <v>weiblich</v>
      </c>
    </row>
    <row r="1302" spans="1:17" x14ac:dyDescent="0.25">
      <c r="A1302">
        <v>842</v>
      </c>
      <c r="B1302">
        <v>2</v>
      </c>
      <c r="C1302" s="1">
        <v>29548</v>
      </c>
      <c r="D1302">
        <v>1</v>
      </c>
      <c r="E1302">
        <v>1</v>
      </c>
      <c r="F1302">
        <v>4</v>
      </c>
      <c r="G1302" t="s">
        <v>20</v>
      </c>
      <c r="H1302">
        <v>29</v>
      </c>
      <c r="I1302">
        <v>12904</v>
      </c>
      <c r="J1302">
        <v>10000</v>
      </c>
      <c r="K1302" s="3">
        <f>I1302*Code!$F$1</f>
        <v>13936.320000000002</v>
      </c>
      <c r="L1302" s="2">
        <f t="shared" si="61"/>
        <v>9.2701149425287355</v>
      </c>
      <c r="M1302">
        <f t="shared" ca="1" si="60"/>
        <v>35</v>
      </c>
      <c r="N1302" t="str">
        <f t="shared" si="62"/>
        <v>IT</v>
      </c>
      <c r="O1302" t="str">
        <f>VLOOKUP(E1302,Code!$A$8:$B$11,2,FALSE)</f>
        <v>Hochschulabschluss</v>
      </c>
      <c r="P1302" t="str">
        <f>VLOOKUP(I1302,Code!$A$29:$B$33,2,TRUE)</f>
        <v>weniger als 50000</v>
      </c>
      <c r="Q1302" t="str">
        <f>VLOOKUP(B1302,Code!$A$2:$B$3,2,0)</f>
        <v>weiblich</v>
      </c>
    </row>
    <row r="1303" spans="1:17" x14ac:dyDescent="0.25">
      <c r="A1303">
        <v>375</v>
      </c>
      <c r="B1303">
        <v>2</v>
      </c>
      <c r="C1303" s="1">
        <v>25892</v>
      </c>
      <c r="D1303">
        <v>1</v>
      </c>
      <c r="E1303">
        <v>2</v>
      </c>
      <c r="F1303">
        <v>5</v>
      </c>
      <c r="G1303" t="s">
        <v>13</v>
      </c>
      <c r="H1303">
        <v>19</v>
      </c>
      <c r="I1303">
        <v>12900</v>
      </c>
      <c r="J1303">
        <v>5595</v>
      </c>
      <c r="K1303" s="3">
        <f>I1303*Code!$F$1</f>
        <v>13932.000000000002</v>
      </c>
      <c r="L1303" s="2">
        <f t="shared" si="61"/>
        <v>14.144736842105264</v>
      </c>
      <c r="M1303">
        <f t="shared" ca="1" si="60"/>
        <v>45</v>
      </c>
      <c r="N1303" t="str">
        <f t="shared" si="62"/>
        <v>IN</v>
      </c>
      <c r="O1303" t="str">
        <f>VLOOKUP(E1303,Code!$A$8:$B$11,2,FALSE)</f>
        <v>Fachhochschulabschluss</v>
      </c>
      <c r="P1303" t="str">
        <f>VLOOKUP(I1303,Code!$A$29:$B$33,2,TRUE)</f>
        <v>weniger als 50000</v>
      </c>
      <c r="Q1303" t="str">
        <f>VLOOKUP(B1303,Code!$A$2:$B$3,2,0)</f>
        <v>weiblich</v>
      </c>
    </row>
    <row r="1304" spans="1:17" x14ac:dyDescent="0.25">
      <c r="A1304">
        <v>646</v>
      </c>
      <c r="B1304">
        <v>2</v>
      </c>
      <c r="C1304" s="1">
        <v>32672</v>
      </c>
      <c r="D1304">
        <v>1</v>
      </c>
      <c r="E1304">
        <v>4</v>
      </c>
      <c r="F1304">
        <v>4</v>
      </c>
      <c r="G1304" t="s">
        <v>9</v>
      </c>
      <c r="H1304">
        <v>39</v>
      </c>
      <c r="I1304">
        <v>12872</v>
      </c>
      <c r="J1304">
        <v>0</v>
      </c>
      <c r="K1304" s="3">
        <f>I1304*Code!$F$1</f>
        <v>13901.76</v>
      </c>
      <c r="L1304" s="2">
        <f t="shared" si="61"/>
        <v>6.8760683760683765</v>
      </c>
      <c r="M1304">
        <f t="shared" ca="1" si="60"/>
        <v>26</v>
      </c>
      <c r="N1304" t="str">
        <f t="shared" si="62"/>
        <v>SO</v>
      </c>
      <c r="O1304" t="str">
        <f>VLOOKUP(E1304,Code!$A$8:$B$11,2,FALSE)</f>
        <v>Lehrabschluss</v>
      </c>
      <c r="P1304" t="str">
        <f>VLOOKUP(I1304,Code!$A$29:$B$33,2,TRUE)</f>
        <v>weniger als 50000</v>
      </c>
      <c r="Q1304" t="str">
        <f>VLOOKUP(B1304,Code!$A$2:$B$3,2,0)</f>
        <v>weiblich</v>
      </c>
    </row>
    <row r="1305" spans="1:17" x14ac:dyDescent="0.25">
      <c r="A1305">
        <v>1142</v>
      </c>
      <c r="B1305">
        <v>1</v>
      </c>
      <c r="C1305" s="1">
        <v>22537</v>
      </c>
      <c r="D1305">
        <v>1</v>
      </c>
      <c r="E1305">
        <v>2</v>
      </c>
      <c r="F1305">
        <v>4</v>
      </c>
      <c r="G1305" t="s">
        <v>14</v>
      </c>
      <c r="H1305">
        <v>39</v>
      </c>
      <c r="I1305">
        <v>12852</v>
      </c>
      <c r="J1305">
        <v>8512</v>
      </c>
      <c r="K1305" s="3">
        <f>I1305*Code!$F$1</f>
        <v>13880.160000000002</v>
      </c>
      <c r="L1305" s="2">
        <f t="shared" si="61"/>
        <v>6.865384615384615</v>
      </c>
      <c r="M1305">
        <f t="shared" ca="1" si="60"/>
        <v>54</v>
      </c>
      <c r="N1305" t="str">
        <f t="shared" si="62"/>
        <v>CO</v>
      </c>
      <c r="O1305" t="str">
        <f>VLOOKUP(E1305,Code!$A$8:$B$11,2,FALSE)</f>
        <v>Fachhochschulabschluss</v>
      </c>
      <c r="P1305" t="str">
        <f>VLOOKUP(I1305,Code!$A$29:$B$33,2,TRUE)</f>
        <v>weniger als 50000</v>
      </c>
      <c r="Q1305" t="str">
        <f>VLOOKUP(B1305,Code!$A$2:$B$3,2,0)</f>
        <v>maennlich</v>
      </c>
    </row>
    <row r="1306" spans="1:17" x14ac:dyDescent="0.25">
      <c r="A1306">
        <v>1330</v>
      </c>
      <c r="B1306">
        <v>2</v>
      </c>
      <c r="C1306" s="1">
        <v>32918</v>
      </c>
      <c r="D1306">
        <v>1</v>
      </c>
      <c r="E1306">
        <v>1</v>
      </c>
      <c r="F1306">
        <v>3</v>
      </c>
      <c r="G1306" t="s">
        <v>10</v>
      </c>
      <c r="H1306">
        <v>40</v>
      </c>
      <c r="I1306">
        <v>12804</v>
      </c>
      <c r="J1306">
        <v>3713</v>
      </c>
      <c r="K1306" s="3">
        <f>I1306*Code!$F$1</f>
        <v>13828.320000000002</v>
      </c>
      <c r="L1306" s="2">
        <f t="shared" si="61"/>
        <v>6.6687500000000002</v>
      </c>
      <c r="M1306">
        <f t="shared" ca="1" si="60"/>
        <v>26</v>
      </c>
      <c r="N1306" t="str">
        <f t="shared" si="62"/>
        <v>ÖF</v>
      </c>
      <c r="O1306" t="str">
        <f>VLOOKUP(E1306,Code!$A$8:$B$11,2,FALSE)</f>
        <v>Hochschulabschluss</v>
      </c>
      <c r="P1306" t="str">
        <f>VLOOKUP(I1306,Code!$A$29:$B$33,2,TRUE)</f>
        <v>weniger als 50000</v>
      </c>
      <c r="Q1306" t="str">
        <f>VLOOKUP(B1306,Code!$A$2:$B$3,2,0)</f>
        <v>weiblich</v>
      </c>
    </row>
    <row r="1307" spans="1:17" x14ac:dyDescent="0.25">
      <c r="A1307">
        <v>643</v>
      </c>
      <c r="B1307">
        <v>2</v>
      </c>
      <c r="C1307" s="1">
        <v>30867</v>
      </c>
      <c r="D1307">
        <v>1</v>
      </c>
      <c r="E1307">
        <v>2</v>
      </c>
      <c r="F1307">
        <v>3</v>
      </c>
      <c r="G1307" t="s">
        <v>10</v>
      </c>
      <c r="H1307">
        <v>39</v>
      </c>
      <c r="I1307">
        <v>12496</v>
      </c>
      <c r="J1307">
        <v>2000</v>
      </c>
      <c r="K1307" s="3">
        <f>I1307*Code!$F$1</f>
        <v>13495.68</v>
      </c>
      <c r="L1307" s="2">
        <f t="shared" si="61"/>
        <v>6.6752136752136755</v>
      </c>
      <c r="M1307">
        <f t="shared" ca="1" si="60"/>
        <v>31</v>
      </c>
      <c r="N1307" t="str">
        <f t="shared" si="62"/>
        <v>ÖF</v>
      </c>
      <c r="O1307" t="str">
        <f>VLOOKUP(E1307,Code!$A$8:$B$11,2,FALSE)</f>
        <v>Fachhochschulabschluss</v>
      </c>
      <c r="P1307" t="str">
        <f>VLOOKUP(I1307,Code!$A$29:$B$33,2,TRUE)</f>
        <v>weniger als 50000</v>
      </c>
      <c r="Q1307" t="str">
        <f>VLOOKUP(B1307,Code!$A$2:$B$3,2,0)</f>
        <v>weiblich</v>
      </c>
    </row>
    <row r="1308" spans="1:17" x14ac:dyDescent="0.25">
      <c r="A1308">
        <v>282</v>
      </c>
      <c r="B1308">
        <v>2</v>
      </c>
      <c r="C1308" s="1">
        <v>30756</v>
      </c>
      <c r="D1308">
        <v>1</v>
      </c>
      <c r="E1308">
        <v>4</v>
      </c>
      <c r="F1308">
        <v>4</v>
      </c>
      <c r="G1308" t="s">
        <v>19</v>
      </c>
      <c r="H1308">
        <v>40</v>
      </c>
      <c r="I1308">
        <v>12444</v>
      </c>
      <c r="J1308">
        <v>459</v>
      </c>
      <c r="K1308" s="3">
        <f>I1308*Code!$F$1</f>
        <v>13439.52</v>
      </c>
      <c r="L1308" s="2">
        <f t="shared" si="61"/>
        <v>6.4812500000000002</v>
      </c>
      <c r="M1308">
        <f t="shared" ca="1" si="60"/>
        <v>31</v>
      </c>
      <c r="N1308" t="str">
        <f t="shared" si="62"/>
        <v>FI</v>
      </c>
      <c r="O1308" t="str">
        <f>VLOOKUP(E1308,Code!$A$8:$B$11,2,FALSE)</f>
        <v>Lehrabschluss</v>
      </c>
      <c r="P1308" t="str">
        <f>VLOOKUP(I1308,Code!$A$29:$B$33,2,TRUE)</f>
        <v>weniger als 50000</v>
      </c>
      <c r="Q1308" t="str">
        <f>VLOOKUP(B1308,Code!$A$2:$B$3,2,0)</f>
        <v>weiblich</v>
      </c>
    </row>
    <row r="1309" spans="1:17" x14ac:dyDescent="0.25">
      <c r="A1309">
        <v>644</v>
      </c>
      <c r="B1309">
        <v>2</v>
      </c>
      <c r="C1309" s="1">
        <v>31228</v>
      </c>
      <c r="D1309">
        <v>1</v>
      </c>
      <c r="E1309">
        <v>1</v>
      </c>
      <c r="F1309">
        <v>4</v>
      </c>
      <c r="G1309" t="s">
        <v>11</v>
      </c>
      <c r="H1309">
        <v>19</v>
      </c>
      <c r="I1309">
        <v>12256</v>
      </c>
      <c r="J1309">
        <v>0</v>
      </c>
      <c r="K1309" s="3">
        <f>I1309*Code!$F$1</f>
        <v>13236.480000000001</v>
      </c>
      <c r="L1309" s="2">
        <f t="shared" si="61"/>
        <v>13.43859649122807</v>
      </c>
      <c r="M1309">
        <f t="shared" ca="1" si="60"/>
        <v>30</v>
      </c>
      <c r="N1309" t="str">
        <f t="shared" si="62"/>
        <v>IT</v>
      </c>
      <c r="O1309" t="str">
        <f>VLOOKUP(E1309,Code!$A$8:$B$11,2,FALSE)</f>
        <v>Hochschulabschluss</v>
      </c>
      <c r="P1309" t="str">
        <f>VLOOKUP(I1309,Code!$A$29:$B$33,2,TRUE)</f>
        <v>weniger als 50000</v>
      </c>
      <c r="Q1309" t="str">
        <f>VLOOKUP(B1309,Code!$A$2:$B$3,2,0)</f>
        <v>weiblich</v>
      </c>
    </row>
    <row r="1310" spans="1:17" x14ac:dyDescent="0.25">
      <c r="A1310">
        <v>64</v>
      </c>
      <c r="B1310">
        <v>1</v>
      </c>
      <c r="C1310" s="1">
        <v>24543</v>
      </c>
      <c r="D1310">
        <v>2</v>
      </c>
      <c r="E1310">
        <v>3</v>
      </c>
      <c r="F1310">
        <v>4</v>
      </c>
      <c r="G1310" t="s">
        <v>9</v>
      </c>
      <c r="H1310">
        <v>35</v>
      </c>
      <c r="I1310">
        <v>12212</v>
      </c>
      <c r="J1310">
        <v>0</v>
      </c>
      <c r="K1310" s="3">
        <f>I1310*Code!$F$1</f>
        <v>13188.960000000001</v>
      </c>
      <c r="L1310" s="2">
        <f t="shared" si="61"/>
        <v>7.269047619047619</v>
      </c>
      <c r="M1310">
        <f t="shared" ca="1" si="60"/>
        <v>48</v>
      </c>
      <c r="N1310" t="str">
        <f t="shared" si="62"/>
        <v>SO</v>
      </c>
      <c r="O1310" t="str">
        <f>VLOOKUP(E1310,Code!$A$8:$B$11,2,FALSE)</f>
        <v>Meister</v>
      </c>
      <c r="P1310" t="str">
        <f>VLOOKUP(I1310,Code!$A$29:$B$33,2,TRUE)</f>
        <v>weniger als 50000</v>
      </c>
      <c r="Q1310" t="str">
        <f>VLOOKUP(B1310,Code!$A$2:$B$3,2,0)</f>
        <v>maennlich</v>
      </c>
    </row>
    <row r="1311" spans="1:17" x14ac:dyDescent="0.25">
      <c r="A1311">
        <v>961</v>
      </c>
      <c r="B1311">
        <v>2</v>
      </c>
      <c r="C1311" s="1">
        <v>32119</v>
      </c>
      <c r="D1311">
        <v>1</v>
      </c>
      <c r="E1311">
        <v>4</v>
      </c>
      <c r="F1311">
        <v>2</v>
      </c>
      <c r="G1311" t="s">
        <v>15</v>
      </c>
      <c r="H1311">
        <v>55</v>
      </c>
      <c r="I1311">
        <v>12200</v>
      </c>
      <c r="J1311">
        <v>52</v>
      </c>
      <c r="K1311" s="3">
        <f>I1311*Code!$F$1</f>
        <v>13176</v>
      </c>
      <c r="L1311" s="2">
        <f t="shared" si="61"/>
        <v>4.6212121212121211</v>
      </c>
      <c r="M1311">
        <f t="shared" ca="1" si="60"/>
        <v>28</v>
      </c>
      <c r="N1311" t="str">
        <f t="shared" si="62"/>
        <v>FI</v>
      </c>
      <c r="O1311" t="str">
        <f>VLOOKUP(E1311,Code!$A$8:$B$11,2,FALSE)</f>
        <v>Lehrabschluss</v>
      </c>
      <c r="P1311" t="str">
        <f>VLOOKUP(I1311,Code!$A$29:$B$33,2,TRUE)</f>
        <v>weniger als 50000</v>
      </c>
      <c r="Q1311" t="str">
        <f>VLOOKUP(B1311,Code!$A$2:$B$3,2,0)</f>
        <v>weiblich</v>
      </c>
    </row>
    <row r="1312" spans="1:17" x14ac:dyDescent="0.25">
      <c r="A1312">
        <v>904</v>
      </c>
      <c r="B1312">
        <v>1</v>
      </c>
      <c r="C1312" s="1">
        <v>27624</v>
      </c>
      <c r="D1312">
        <v>1</v>
      </c>
      <c r="E1312">
        <v>4</v>
      </c>
      <c r="F1312">
        <v>1</v>
      </c>
      <c r="G1312" t="s">
        <v>25</v>
      </c>
      <c r="H1312">
        <v>70</v>
      </c>
      <c r="I1312">
        <v>12148</v>
      </c>
      <c r="J1312">
        <v>378496</v>
      </c>
      <c r="K1312" s="3">
        <f>I1312*Code!$F$1</f>
        <v>13119.84</v>
      </c>
      <c r="L1312" s="2">
        <f t="shared" si="61"/>
        <v>3.6154761904761905</v>
      </c>
      <c r="M1312">
        <f t="shared" ca="1" si="60"/>
        <v>40</v>
      </c>
      <c r="N1312" t="str">
        <f t="shared" si="62"/>
        <v>LW</v>
      </c>
      <c r="O1312" t="str">
        <f>VLOOKUP(E1312,Code!$A$8:$B$11,2,FALSE)</f>
        <v>Lehrabschluss</v>
      </c>
      <c r="P1312" t="str">
        <f>VLOOKUP(I1312,Code!$A$29:$B$33,2,TRUE)</f>
        <v>weniger als 50000</v>
      </c>
      <c r="Q1312" t="str">
        <f>VLOOKUP(B1312,Code!$A$2:$B$3,2,0)</f>
        <v>maennlich</v>
      </c>
    </row>
    <row r="1313" spans="1:17" x14ac:dyDescent="0.25">
      <c r="A1313">
        <v>1256</v>
      </c>
      <c r="B1313">
        <v>2</v>
      </c>
      <c r="C1313" s="1">
        <v>31513</v>
      </c>
      <c r="D1313">
        <v>1</v>
      </c>
      <c r="E1313">
        <v>4</v>
      </c>
      <c r="F1313">
        <v>5</v>
      </c>
      <c r="G1313" t="s">
        <v>13</v>
      </c>
      <c r="H1313">
        <v>40</v>
      </c>
      <c r="I1313">
        <v>11964</v>
      </c>
      <c r="J1313">
        <v>5100</v>
      </c>
      <c r="K1313" s="3">
        <f>I1313*Code!$F$1</f>
        <v>12921.12</v>
      </c>
      <c r="L1313" s="2">
        <f t="shared" si="61"/>
        <v>6.2312500000000002</v>
      </c>
      <c r="M1313">
        <f t="shared" ca="1" si="60"/>
        <v>29</v>
      </c>
      <c r="N1313" t="str">
        <f t="shared" si="62"/>
        <v>IN</v>
      </c>
      <c r="O1313" t="str">
        <f>VLOOKUP(E1313,Code!$A$8:$B$11,2,FALSE)</f>
        <v>Lehrabschluss</v>
      </c>
      <c r="P1313" t="str">
        <f>VLOOKUP(I1313,Code!$A$29:$B$33,2,TRUE)</f>
        <v>weniger als 50000</v>
      </c>
      <c r="Q1313" t="str">
        <f>VLOOKUP(B1313,Code!$A$2:$B$3,2,0)</f>
        <v>weiblich</v>
      </c>
    </row>
    <row r="1314" spans="1:17" x14ac:dyDescent="0.25">
      <c r="A1314">
        <v>763</v>
      </c>
      <c r="B1314">
        <v>2</v>
      </c>
      <c r="C1314" s="1">
        <v>34070</v>
      </c>
      <c r="D1314">
        <v>1</v>
      </c>
      <c r="E1314">
        <v>4</v>
      </c>
      <c r="F1314">
        <v>4</v>
      </c>
      <c r="G1314" t="s">
        <v>21</v>
      </c>
      <c r="H1314">
        <v>40</v>
      </c>
      <c r="I1314">
        <v>11844</v>
      </c>
      <c r="J1314">
        <v>1562</v>
      </c>
      <c r="K1314" s="3">
        <f>I1314*Code!$F$1</f>
        <v>12791.52</v>
      </c>
      <c r="L1314" s="2">
        <f t="shared" si="61"/>
        <v>6.1687500000000002</v>
      </c>
      <c r="M1314">
        <f t="shared" ca="1" si="60"/>
        <v>22</v>
      </c>
      <c r="N1314" t="str">
        <f t="shared" si="62"/>
        <v>CO</v>
      </c>
      <c r="O1314" t="str">
        <f>VLOOKUP(E1314,Code!$A$8:$B$11,2,FALSE)</f>
        <v>Lehrabschluss</v>
      </c>
      <c r="P1314" t="str">
        <f>VLOOKUP(I1314,Code!$A$29:$B$33,2,TRUE)</f>
        <v>weniger als 50000</v>
      </c>
      <c r="Q1314" t="str">
        <f>VLOOKUP(B1314,Code!$A$2:$B$3,2,0)</f>
        <v>weiblich</v>
      </c>
    </row>
    <row r="1315" spans="1:17" x14ac:dyDescent="0.25">
      <c r="A1315">
        <v>617</v>
      </c>
      <c r="B1315">
        <v>2</v>
      </c>
      <c r="C1315" s="1">
        <v>33771</v>
      </c>
      <c r="D1315">
        <v>1</v>
      </c>
      <c r="E1315">
        <v>4</v>
      </c>
      <c r="F1315">
        <v>4</v>
      </c>
      <c r="G1315" t="s">
        <v>19</v>
      </c>
      <c r="H1315">
        <v>36</v>
      </c>
      <c r="I1315">
        <v>11676</v>
      </c>
      <c r="J1315">
        <v>3485</v>
      </c>
      <c r="K1315" s="3">
        <f>I1315*Code!$F$1</f>
        <v>12610.08</v>
      </c>
      <c r="L1315" s="2">
        <f t="shared" si="61"/>
        <v>6.7569444444444446</v>
      </c>
      <c r="M1315">
        <f t="shared" ca="1" si="60"/>
        <v>23</v>
      </c>
      <c r="N1315" t="str">
        <f t="shared" si="62"/>
        <v>FI</v>
      </c>
      <c r="O1315" t="str">
        <f>VLOOKUP(E1315,Code!$A$8:$B$11,2,FALSE)</f>
        <v>Lehrabschluss</v>
      </c>
      <c r="P1315" t="str">
        <f>VLOOKUP(I1315,Code!$A$29:$B$33,2,TRUE)</f>
        <v>weniger als 50000</v>
      </c>
      <c r="Q1315" t="str">
        <f>VLOOKUP(B1315,Code!$A$2:$B$3,2,0)</f>
        <v>weiblich</v>
      </c>
    </row>
    <row r="1316" spans="1:17" x14ac:dyDescent="0.25">
      <c r="A1316">
        <v>1164</v>
      </c>
      <c r="B1316">
        <v>2</v>
      </c>
      <c r="C1316" s="1">
        <v>24425</v>
      </c>
      <c r="D1316">
        <v>1</v>
      </c>
      <c r="E1316">
        <v>4</v>
      </c>
      <c r="F1316">
        <v>4</v>
      </c>
      <c r="G1316" t="s">
        <v>21</v>
      </c>
      <c r="H1316">
        <v>24</v>
      </c>
      <c r="I1316">
        <v>11532</v>
      </c>
      <c r="J1316">
        <v>0</v>
      </c>
      <c r="K1316" s="3">
        <f>I1316*Code!$F$1</f>
        <v>12454.560000000001</v>
      </c>
      <c r="L1316" s="2">
        <f t="shared" si="61"/>
        <v>10.010416666666666</v>
      </c>
      <c r="M1316">
        <f t="shared" ca="1" si="60"/>
        <v>49</v>
      </c>
      <c r="N1316" t="str">
        <f t="shared" si="62"/>
        <v>CO</v>
      </c>
      <c r="O1316" t="str">
        <f>VLOOKUP(E1316,Code!$A$8:$B$11,2,FALSE)</f>
        <v>Lehrabschluss</v>
      </c>
      <c r="P1316" t="str">
        <f>VLOOKUP(I1316,Code!$A$29:$B$33,2,TRUE)</f>
        <v>weniger als 50000</v>
      </c>
      <c r="Q1316" t="str">
        <f>VLOOKUP(B1316,Code!$A$2:$B$3,2,0)</f>
        <v>weiblich</v>
      </c>
    </row>
    <row r="1317" spans="1:17" x14ac:dyDescent="0.25">
      <c r="A1317">
        <v>212</v>
      </c>
      <c r="B1317">
        <v>1</v>
      </c>
      <c r="C1317" s="1">
        <v>34370</v>
      </c>
      <c r="D1317">
        <v>1</v>
      </c>
      <c r="E1317">
        <v>1</v>
      </c>
      <c r="F1317">
        <v>3</v>
      </c>
      <c r="G1317" t="s">
        <v>10</v>
      </c>
      <c r="H1317">
        <v>40</v>
      </c>
      <c r="I1317">
        <v>11516</v>
      </c>
      <c r="J1317">
        <v>0</v>
      </c>
      <c r="K1317" s="3">
        <f>I1317*Code!$F$1</f>
        <v>12437.28</v>
      </c>
      <c r="L1317" s="2">
        <f t="shared" si="61"/>
        <v>5.9979166666666668</v>
      </c>
      <c r="M1317">
        <f t="shared" ca="1" si="60"/>
        <v>22</v>
      </c>
      <c r="N1317" t="str">
        <f t="shared" si="62"/>
        <v>ÖF</v>
      </c>
      <c r="O1317" t="str">
        <f>VLOOKUP(E1317,Code!$A$8:$B$11,2,FALSE)</f>
        <v>Hochschulabschluss</v>
      </c>
      <c r="P1317" t="str">
        <f>VLOOKUP(I1317,Code!$A$29:$B$33,2,TRUE)</f>
        <v>weniger als 50000</v>
      </c>
      <c r="Q1317" t="str">
        <f>VLOOKUP(B1317,Code!$A$2:$B$3,2,0)</f>
        <v>maennlich</v>
      </c>
    </row>
    <row r="1318" spans="1:17" x14ac:dyDescent="0.25">
      <c r="A1318">
        <v>419</v>
      </c>
      <c r="B1318">
        <v>2</v>
      </c>
      <c r="C1318" s="1">
        <v>32099</v>
      </c>
      <c r="D1318">
        <v>1</v>
      </c>
      <c r="E1318">
        <v>1</v>
      </c>
      <c r="F1318">
        <v>3</v>
      </c>
      <c r="G1318" t="s">
        <v>10</v>
      </c>
      <c r="H1318">
        <v>19</v>
      </c>
      <c r="I1318">
        <v>11420</v>
      </c>
      <c r="J1318">
        <v>0</v>
      </c>
      <c r="K1318" s="3">
        <f>I1318*Code!$F$1</f>
        <v>12333.6</v>
      </c>
      <c r="L1318" s="2">
        <f t="shared" si="61"/>
        <v>12.521929824561404</v>
      </c>
      <c r="M1318">
        <f t="shared" ca="1" si="60"/>
        <v>28</v>
      </c>
      <c r="N1318" t="str">
        <f t="shared" si="62"/>
        <v>ÖF</v>
      </c>
      <c r="O1318" t="str">
        <f>VLOOKUP(E1318,Code!$A$8:$B$11,2,FALSE)</f>
        <v>Hochschulabschluss</v>
      </c>
      <c r="P1318" t="str">
        <f>VLOOKUP(I1318,Code!$A$29:$B$33,2,TRUE)</f>
        <v>weniger als 50000</v>
      </c>
      <c r="Q1318" t="str">
        <f>VLOOKUP(B1318,Code!$A$2:$B$3,2,0)</f>
        <v>weiblich</v>
      </c>
    </row>
    <row r="1319" spans="1:17" x14ac:dyDescent="0.25">
      <c r="A1319">
        <v>1154</v>
      </c>
      <c r="B1319">
        <v>2</v>
      </c>
      <c r="C1319" s="1">
        <v>23836</v>
      </c>
      <c r="D1319">
        <v>2</v>
      </c>
      <c r="E1319">
        <v>1</v>
      </c>
      <c r="F1319">
        <v>4</v>
      </c>
      <c r="G1319" t="s">
        <v>19</v>
      </c>
      <c r="H1319">
        <v>40</v>
      </c>
      <c r="I1319">
        <v>11312</v>
      </c>
      <c r="J1319">
        <v>0</v>
      </c>
      <c r="K1319" s="3">
        <f>I1319*Code!$F$1</f>
        <v>12216.960000000001</v>
      </c>
      <c r="L1319" s="2">
        <f t="shared" si="61"/>
        <v>5.8916666666666666</v>
      </c>
      <c r="M1319">
        <f t="shared" ca="1" si="60"/>
        <v>50</v>
      </c>
      <c r="N1319" t="str">
        <f t="shared" si="62"/>
        <v>FI</v>
      </c>
      <c r="O1319" t="str">
        <f>VLOOKUP(E1319,Code!$A$8:$B$11,2,FALSE)</f>
        <v>Hochschulabschluss</v>
      </c>
      <c r="P1319" t="str">
        <f>VLOOKUP(I1319,Code!$A$29:$B$33,2,TRUE)</f>
        <v>weniger als 50000</v>
      </c>
      <c r="Q1319" t="str">
        <f>VLOOKUP(B1319,Code!$A$2:$B$3,2,0)</f>
        <v>weiblich</v>
      </c>
    </row>
    <row r="1320" spans="1:17" x14ac:dyDescent="0.25">
      <c r="A1320">
        <v>1208</v>
      </c>
      <c r="B1320">
        <v>2</v>
      </c>
      <c r="C1320" s="1">
        <v>27096</v>
      </c>
      <c r="D1320">
        <v>1</v>
      </c>
      <c r="E1320">
        <v>2</v>
      </c>
      <c r="F1320">
        <v>4</v>
      </c>
      <c r="G1320" t="s">
        <v>12</v>
      </c>
      <c r="H1320">
        <v>40</v>
      </c>
      <c r="I1320">
        <v>11288</v>
      </c>
      <c r="J1320">
        <v>0</v>
      </c>
      <c r="K1320" s="3">
        <f>I1320*Code!$F$1</f>
        <v>12191.04</v>
      </c>
      <c r="L1320" s="2">
        <f t="shared" si="61"/>
        <v>5.8791666666666664</v>
      </c>
      <c r="M1320">
        <f t="shared" ca="1" si="60"/>
        <v>42</v>
      </c>
      <c r="N1320" t="str">
        <f t="shared" si="62"/>
        <v>SO</v>
      </c>
      <c r="O1320" t="str">
        <f>VLOOKUP(E1320,Code!$A$8:$B$11,2,FALSE)</f>
        <v>Fachhochschulabschluss</v>
      </c>
      <c r="P1320" t="str">
        <f>VLOOKUP(I1320,Code!$A$29:$B$33,2,TRUE)</f>
        <v>weniger als 50000</v>
      </c>
      <c r="Q1320" t="str">
        <f>VLOOKUP(B1320,Code!$A$2:$B$3,2,0)</f>
        <v>weiblich</v>
      </c>
    </row>
    <row r="1321" spans="1:17" x14ac:dyDescent="0.25">
      <c r="A1321">
        <v>649</v>
      </c>
      <c r="B1321">
        <v>2</v>
      </c>
      <c r="C1321" s="1">
        <v>27429</v>
      </c>
      <c r="D1321">
        <v>1</v>
      </c>
      <c r="E1321">
        <v>3</v>
      </c>
      <c r="F1321">
        <v>4</v>
      </c>
      <c r="G1321" t="s">
        <v>11</v>
      </c>
      <c r="H1321">
        <v>35</v>
      </c>
      <c r="I1321">
        <v>11252</v>
      </c>
      <c r="J1321">
        <v>0</v>
      </c>
      <c r="K1321" s="3">
        <f>I1321*Code!$F$1</f>
        <v>12152.160000000002</v>
      </c>
      <c r="L1321" s="2">
        <f t="shared" si="61"/>
        <v>6.6976190476190478</v>
      </c>
      <c r="M1321">
        <f t="shared" ca="1" si="60"/>
        <v>41</v>
      </c>
      <c r="N1321" t="str">
        <f t="shared" si="62"/>
        <v>IT</v>
      </c>
      <c r="O1321" t="str">
        <f>VLOOKUP(E1321,Code!$A$8:$B$11,2,FALSE)</f>
        <v>Meister</v>
      </c>
      <c r="P1321" t="str">
        <f>VLOOKUP(I1321,Code!$A$29:$B$33,2,TRUE)</f>
        <v>weniger als 50000</v>
      </c>
      <c r="Q1321" t="str">
        <f>VLOOKUP(B1321,Code!$A$2:$B$3,2,0)</f>
        <v>weiblich</v>
      </c>
    </row>
    <row r="1322" spans="1:17" x14ac:dyDescent="0.25">
      <c r="A1322">
        <v>623</v>
      </c>
      <c r="B1322">
        <v>2</v>
      </c>
      <c r="C1322" s="1">
        <v>29531</v>
      </c>
      <c r="D1322">
        <v>1</v>
      </c>
      <c r="E1322">
        <v>1</v>
      </c>
      <c r="F1322">
        <v>4</v>
      </c>
      <c r="G1322" t="s">
        <v>19</v>
      </c>
      <c r="H1322">
        <v>38</v>
      </c>
      <c r="I1322">
        <v>11148</v>
      </c>
      <c r="J1322">
        <v>5000</v>
      </c>
      <c r="K1322" s="3">
        <f>I1322*Code!$F$1</f>
        <v>12039.84</v>
      </c>
      <c r="L1322" s="2">
        <f t="shared" si="61"/>
        <v>6.1118421052631575</v>
      </c>
      <c r="M1322">
        <f t="shared" ca="1" si="60"/>
        <v>35</v>
      </c>
      <c r="N1322" t="str">
        <f t="shared" si="62"/>
        <v>FI</v>
      </c>
      <c r="O1322" t="str">
        <f>VLOOKUP(E1322,Code!$A$8:$B$11,2,FALSE)</f>
        <v>Hochschulabschluss</v>
      </c>
      <c r="P1322" t="str">
        <f>VLOOKUP(I1322,Code!$A$29:$B$33,2,TRUE)</f>
        <v>weniger als 50000</v>
      </c>
      <c r="Q1322" t="str">
        <f>VLOOKUP(B1322,Code!$A$2:$B$3,2,0)</f>
        <v>weiblich</v>
      </c>
    </row>
    <row r="1323" spans="1:17" x14ac:dyDescent="0.25">
      <c r="A1323">
        <v>1320</v>
      </c>
      <c r="B1323">
        <v>2</v>
      </c>
      <c r="C1323" s="1">
        <v>27010</v>
      </c>
      <c r="D1323">
        <v>1</v>
      </c>
      <c r="E1323">
        <v>4</v>
      </c>
      <c r="F1323">
        <v>5</v>
      </c>
      <c r="G1323" t="s">
        <v>13</v>
      </c>
      <c r="H1323">
        <v>40</v>
      </c>
      <c r="I1323">
        <v>11112</v>
      </c>
      <c r="J1323">
        <v>8028</v>
      </c>
      <c r="K1323" s="3">
        <f>I1323*Code!$F$1</f>
        <v>12000.960000000001</v>
      </c>
      <c r="L1323" s="2">
        <f t="shared" si="61"/>
        <v>5.7874999999999996</v>
      </c>
      <c r="M1323">
        <f t="shared" ca="1" si="60"/>
        <v>42</v>
      </c>
      <c r="N1323" t="str">
        <f t="shared" si="62"/>
        <v>IN</v>
      </c>
      <c r="O1323" t="str">
        <f>VLOOKUP(E1323,Code!$A$8:$B$11,2,FALSE)</f>
        <v>Lehrabschluss</v>
      </c>
      <c r="P1323" t="str">
        <f>VLOOKUP(I1323,Code!$A$29:$B$33,2,TRUE)</f>
        <v>weniger als 50000</v>
      </c>
      <c r="Q1323" t="str">
        <f>VLOOKUP(B1323,Code!$A$2:$B$3,2,0)</f>
        <v>weiblich</v>
      </c>
    </row>
    <row r="1324" spans="1:17" x14ac:dyDescent="0.25">
      <c r="A1324">
        <v>965</v>
      </c>
      <c r="B1324">
        <v>2</v>
      </c>
      <c r="C1324" s="1">
        <v>32245</v>
      </c>
      <c r="D1324">
        <v>1</v>
      </c>
      <c r="E1324">
        <v>1</v>
      </c>
      <c r="F1324">
        <v>3</v>
      </c>
      <c r="G1324" t="s">
        <v>10</v>
      </c>
      <c r="H1324">
        <v>35</v>
      </c>
      <c r="I1324">
        <v>11072</v>
      </c>
      <c r="J1324">
        <v>2413</v>
      </c>
      <c r="K1324" s="3">
        <f>I1324*Code!$F$1</f>
        <v>11957.76</v>
      </c>
      <c r="L1324" s="2">
        <f t="shared" si="61"/>
        <v>6.5904761904761902</v>
      </c>
      <c r="M1324">
        <f t="shared" ca="1" si="60"/>
        <v>27</v>
      </c>
      <c r="N1324" t="str">
        <f t="shared" si="62"/>
        <v>ÖF</v>
      </c>
      <c r="O1324" t="str">
        <f>VLOOKUP(E1324,Code!$A$8:$B$11,2,FALSE)</f>
        <v>Hochschulabschluss</v>
      </c>
      <c r="P1324" t="str">
        <f>VLOOKUP(I1324,Code!$A$29:$B$33,2,TRUE)</f>
        <v>weniger als 50000</v>
      </c>
      <c r="Q1324" t="str">
        <f>VLOOKUP(B1324,Code!$A$2:$B$3,2,0)</f>
        <v>weiblich</v>
      </c>
    </row>
    <row r="1325" spans="1:17" x14ac:dyDescent="0.25">
      <c r="A1325">
        <v>1097</v>
      </c>
      <c r="B1325">
        <v>1</v>
      </c>
      <c r="C1325" s="1">
        <v>25861</v>
      </c>
      <c r="D1325">
        <v>1</v>
      </c>
      <c r="E1325">
        <v>4</v>
      </c>
      <c r="F1325">
        <v>5</v>
      </c>
      <c r="G1325" t="s">
        <v>13</v>
      </c>
      <c r="H1325">
        <v>40</v>
      </c>
      <c r="I1325">
        <v>11008</v>
      </c>
      <c r="J1325">
        <v>450</v>
      </c>
      <c r="K1325" s="3">
        <f>I1325*Code!$F$1</f>
        <v>11888.640000000001</v>
      </c>
      <c r="L1325" s="2">
        <f t="shared" si="61"/>
        <v>5.7333333333333334</v>
      </c>
      <c r="M1325">
        <f t="shared" ca="1" si="60"/>
        <v>45</v>
      </c>
      <c r="N1325" t="str">
        <f t="shared" si="62"/>
        <v>IN</v>
      </c>
      <c r="O1325" t="str">
        <f>VLOOKUP(E1325,Code!$A$8:$B$11,2,FALSE)</f>
        <v>Lehrabschluss</v>
      </c>
      <c r="P1325" t="str">
        <f>VLOOKUP(I1325,Code!$A$29:$B$33,2,TRUE)</f>
        <v>weniger als 50000</v>
      </c>
      <c r="Q1325" t="str">
        <f>VLOOKUP(B1325,Code!$A$2:$B$3,2,0)</f>
        <v>maennlich</v>
      </c>
    </row>
    <row r="1326" spans="1:17" x14ac:dyDescent="0.25">
      <c r="A1326">
        <v>1075</v>
      </c>
      <c r="B1326">
        <v>2</v>
      </c>
      <c r="C1326" s="1">
        <v>32904</v>
      </c>
      <c r="D1326">
        <v>1</v>
      </c>
      <c r="E1326">
        <v>4</v>
      </c>
      <c r="F1326">
        <v>4</v>
      </c>
      <c r="G1326" t="s">
        <v>9</v>
      </c>
      <c r="H1326">
        <v>39</v>
      </c>
      <c r="I1326">
        <v>10964</v>
      </c>
      <c r="J1326">
        <v>3800</v>
      </c>
      <c r="K1326" s="3">
        <f>I1326*Code!$F$1</f>
        <v>11841.12</v>
      </c>
      <c r="L1326" s="2">
        <f t="shared" si="61"/>
        <v>5.8568376068376065</v>
      </c>
      <c r="M1326">
        <f t="shared" ca="1" si="60"/>
        <v>26</v>
      </c>
      <c r="N1326" t="str">
        <f t="shared" si="62"/>
        <v>SO</v>
      </c>
      <c r="O1326" t="str">
        <f>VLOOKUP(E1326,Code!$A$8:$B$11,2,FALSE)</f>
        <v>Lehrabschluss</v>
      </c>
      <c r="P1326" t="str">
        <f>VLOOKUP(I1326,Code!$A$29:$B$33,2,TRUE)</f>
        <v>weniger als 50000</v>
      </c>
      <c r="Q1326" t="str">
        <f>VLOOKUP(B1326,Code!$A$2:$B$3,2,0)</f>
        <v>weiblich</v>
      </c>
    </row>
    <row r="1327" spans="1:17" x14ac:dyDescent="0.25">
      <c r="A1327">
        <v>760</v>
      </c>
      <c r="B1327">
        <v>2</v>
      </c>
      <c r="C1327" s="1">
        <v>32462</v>
      </c>
      <c r="D1327">
        <v>1</v>
      </c>
      <c r="E1327">
        <v>1</v>
      </c>
      <c r="F1327">
        <v>4</v>
      </c>
      <c r="G1327" t="s">
        <v>19</v>
      </c>
      <c r="H1327">
        <v>19</v>
      </c>
      <c r="I1327">
        <v>10884</v>
      </c>
      <c r="J1327">
        <v>0</v>
      </c>
      <c r="K1327" s="3">
        <f>I1327*Code!$F$1</f>
        <v>11754.720000000001</v>
      </c>
      <c r="L1327" s="2">
        <f t="shared" si="61"/>
        <v>11.934210526315789</v>
      </c>
      <c r="M1327">
        <f t="shared" ca="1" si="60"/>
        <v>27</v>
      </c>
      <c r="N1327" t="str">
        <f t="shared" si="62"/>
        <v>FI</v>
      </c>
      <c r="O1327" t="str">
        <f>VLOOKUP(E1327,Code!$A$8:$B$11,2,FALSE)</f>
        <v>Hochschulabschluss</v>
      </c>
      <c r="P1327" t="str">
        <f>VLOOKUP(I1327,Code!$A$29:$B$33,2,TRUE)</f>
        <v>weniger als 50000</v>
      </c>
      <c r="Q1327" t="str">
        <f>VLOOKUP(B1327,Code!$A$2:$B$3,2,0)</f>
        <v>weiblich</v>
      </c>
    </row>
    <row r="1328" spans="1:17" x14ac:dyDescent="0.25">
      <c r="A1328">
        <v>1254</v>
      </c>
      <c r="B1328">
        <v>2</v>
      </c>
      <c r="C1328" s="1">
        <v>33221</v>
      </c>
      <c r="D1328">
        <v>1</v>
      </c>
      <c r="E1328">
        <v>4</v>
      </c>
      <c r="F1328">
        <v>4</v>
      </c>
      <c r="G1328" t="s">
        <v>21</v>
      </c>
      <c r="H1328">
        <v>40</v>
      </c>
      <c r="I1328">
        <v>10664</v>
      </c>
      <c r="J1328">
        <v>15822</v>
      </c>
      <c r="K1328" s="3">
        <f>I1328*Code!$F$1</f>
        <v>11517.12</v>
      </c>
      <c r="L1328" s="2">
        <f t="shared" si="61"/>
        <v>5.5541666666666663</v>
      </c>
      <c r="M1328">
        <f t="shared" ca="1" si="60"/>
        <v>25</v>
      </c>
      <c r="N1328" t="str">
        <f t="shared" si="62"/>
        <v>CO</v>
      </c>
      <c r="O1328" t="str">
        <f>VLOOKUP(E1328,Code!$A$8:$B$11,2,FALSE)</f>
        <v>Lehrabschluss</v>
      </c>
      <c r="P1328" t="str">
        <f>VLOOKUP(I1328,Code!$A$29:$B$33,2,TRUE)</f>
        <v>weniger als 50000</v>
      </c>
      <c r="Q1328" t="str">
        <f>VLOOKUP(B1328,Code!$A$2:$B$3,2,0)</f>
        <v>weiblich</v>
      </c>
    </row>
    <row r="1329" spans="1:17" x14ac:dyDescent="0.25">
      <c r="A1329">
        <v>1186</v>
      </c>
      <c r="B1329">
        <v>2</v>
      </c>
      <c r="C1329" s="1">
        <v>26683</v>
      </c>
      <c r="D1329">
        <v>1</v>
      </c>
      <c r="E1329">
        <v>1</v>
      </c>
      <c r="F1329">
        <v>4</v>
      </c>
      <c r="G1329" t="s">
        <v>9</v>
      </c>
      <c r="H1329">
        <v>36</v>
      </c>
      <c r="I1329">
        <v>10520</v>
      </c>
      <c r="J1329">
        <v>213</v>
      </c>
      <c r="K1329" s="3">
        <f>I1329*Code!$F$1</f>
        <v>11361.6</v>
      </c>
      <c r="L1329" s="2">
        <f t="shared" si="61"/>
        <v>6.0879629629629628</v>
      </c>
      <c r="M1329">
        <f t="shared" ca="1" si="60"/>
        <v>43</v>
      </c>
      <c r="N1329" t="str">
        <f t="shared" si="62"/>
        <v>SO</v>
      </c>
      <c r="O1329" t="str">
        <f>VLOOKUP(E1329,Code!$A$8:$B$11,2,FALSE)</f>
        <v>Hochschulabschluss</v>
      </c>
      <c r="P1329" t="str">
        <f>VLOOKUP(I1329,Code!$A$29:$B$33,2,TRUE)</f>
        <v>weniger als 50000</v>
      </c>
      <c r="Q1329" t="str">
        <f>VLOOKUP(B1329,Code!$A$2:$B$3,2,0)</f>
        <v>weiblich</v>
      </c>
    </row>
    <row r="1330" spans="1:17" x14ac:dyDescent="0.25">
      <c r="A1330">
        <v>746</v>
      </c>
      <c r="B1330">
        <v>2</v>
      </c>
      <c r="C1330" s="1">
        <v>32975</v>
      </c>
      <c r="D1330">
        <v>1</v>
      </c>
      <c r="E1330">
        <v>4</v>
      </c>
      <c r="F1330">
        <v>3</v>
      </c>
      <c r="G1330" t="s">
        <v>10</v>
      </c>
      <c r="H1330">
        <v>35</v>
      </c>
      <c r="I1330">
        <v>10328</v>
      </c>
      <c r="J1330">
        <v>651</v>
      </c>
      <c r="K1330" s="3">
        <f>I1330*Code!$F$1</f>
        <v>11154.240000000002</v>
      </c>
      <c r="L1330" s="2">
        <f t="shared" si="61"/>
        <v>6.147619047619048</v>
      </c>
      <c r="M1330">
        <f t="shared" ca="1" si="60"/>
        <v>25</v>
      </c>
      <c r="N1330" t="str">
        <f t="shared" si="62"/>
        <v>ÖF</v>
      </c>
      <c r="O1330" t="str">
        <f>VLOOKUP(E1330,Code!$A$8:$B$11,2,FALSE)</f>
        <v>Lehrabschluss</v>
      </c>
      <c r="P1330" t="str">
        <f>VLOOKUP(I1330,Code!$A$29:$B$33,2,TRUE)</f>
        <v>weniger als 50000</v>
      </c>
      <c r="Q1330" t="str">
        <f>VLOOKUP(B1330,Code!$A$2:$B$3,2,0)</f>
        <v>weiblich</v>
      </c>
    </row>
    <row r="1331" spans="1:17" x14ac:dyDescent="0.25">
      <c r="A1331">
        <v>1123</v>
      </c>
      <c r="B1331">
        <v>2</v>
      </c>
      <c r="C1331" s="1">
        <v>24633</v>
      </c>
      <c r="D1331">
        <v>1</v>
      </c>
      <c r="E1331">
        <v>4</v>
      </c>
      <c r="F1331">
        <v>4</v>
      </c>
      <c r="G1331" t="s">
        <v>19</v>
      </c>
      <c r="H1331">
        <v>40</v>
      </c>
      <c r="I1331">
        <v>9952</v>
      </c>
      <c r="J1331">
        <v>1800</v>
      </c>
      <c r="K1331" s="3">
        <f>I1331*Code!$F$1</f>
        <v>10748.16</v>
      </c>
      <c r="L1331" s="2">
        <f t="shared" si="61"/>
        <v>5.1833333333333336</v>
      </c>
      <c r="M1331">
        <f t="shared" ca="1" si="60"/>
        <v>48</v>
      </c>
      <c r="N1331" t="str">
        <f t="shared" si="62"/>
        <v>FI</v>
      </c>
      <c r="O1331" t="str">
        <f>VLOOKUP(E1331,Code!$A$8:$B$11,2,FALSE)</f>
        <v>Lehrabschluss</v>
      </c>
      <c r="P1331" t="str">
        <f>VLOOKUP(I1331,Code!$A$29:$B$33,2,TRUE)</f>
        <v>weniger als 50000</v>
      </c>
      <c r="Q1331" t="str">
        <f>VLOOKUP(B1331,Code!$A$2:$B$3,2,0)</f>
        <v>weiblich</v>
      </c>
    </row>
    <row r="1332" spans="1:17" x14ac:dyDescent="0.25">
      <c r="A1332">
        <v>1284</v>
      </c>
      <c r="B1332">
        <v>2</v>
      </c>
      <c r="C1332" s="1">
        <v>32896</v>
      </c>
      <c r="D1332">
        <v>1</v>
      </c>
      <c r="E1332">
        <v>1</v>
      </c>
      <c r="F1332">
        <v>4</v>
      </c>
      <c r="G1332" t="s">
        <v>11</v>
      </c>
      <c r="H1332">
        <v>40</v>
      </c>
      <c r="I1332">
        <v>9944</v>
      </c>
      <c r="J1332">
        <v>10314</v>
      </c>
      <c r="K1332" s="3">
        <f>I1332*Code!$F$1</f>
        <v>10739.52</v>
      </c>
      <c r="L1332" s="2">
        <f t="shared" si="61"/>
        <v>5.1791666666666663</v>
      </c>
      <c r="M1332">
        <f t="shared" ca="1" si="60"/>
        <v>26</v>
      </c>
      <c r="N1332" t="str">
        <f t="shared" si="62"/>
        <v>IT</v>
      </c>
      <c r="O1332" t="str">
        <f>VLOOKUP(E1332,Code!$A$8:$B$11,2,FALSE)</f>
        <v>Hochschulabschluss</v>
      </c>
      <c r="P1332" t="str">
        <f>VLOOKUP(I1332,Code!$A$29:$B$33,2,TRUE)</f>
        <v>weniger als 50000</v>
      </c>
      <c r="Q1332" t="str">
        <f>VLOOKUP(B1332,Code!$A$2:$B$3,2,0)</f>
        <v>weiblich</v>
      </c>
    </row>
    <row r="1333" spans="1:17" x14ac:dyDescent="0.25">
      <c r="A1333">
        <v>370</v>
      </c>
      <c r="B1333">
        <v>2</v>
      </c>
      <c r="C1333" s="1">
        <v>33761</v>
      </c>
      <c r="D1333">
        <v>1</v>
      </c>
      <c r="E1333">
        <v>4</v>
      </c>
      <c r="F1333">
        <v>5</v>
      </c>
      <c r="G1333" t="s">
        <v>13</v>
      </c>
      <c r="H1333">
        <v>25</v>
      </c>
      <c r="I1333">
        <v>9524</v>
      </c>
      <c r="J1333">
        <v>0</v>
      </c>
      <c r="K1333" s="3">
        <f>I1333*Code!$F$1</f>
        <v>10285.92</v>
      </c>
      <c r="L1333" s="2">
        <f t="shared" si="61"/>
        <v>7.9366666666666665</v>
      </c>
      <c r="M1333">
        <f t="shared" ca="1" si="60"/>
        <v>23</v>
      </c>
      <c r="N1333" t="str">
        <f t="shared" si="62"/>
        <v>IN</v>
      </c>
      <c r="O1333" t="str">
        <f>VLOOKUP(E1333,Code!$A$8:$B$11,2,FALSE)</f>
        <v>Lehrabschluss</v>
      </c>
      <c r="P1333" t="str">
        <f>VLOOKUP(I1333,Code!$A$29:$B$33,2,TRUE)</f>
        <v>weniger als 50000</v>
      </c>
      <c r="Q1333" t="str">
        <f>VLOOKUP(B1333,Code!$A$2:$B$3,2,0)</f>
        <v>weiblich</v>
      </c>
    </row>
    <row r="1334" spans="1:17" x14ac:dyDescent="0.25">
      <c r="A1334">
        <v>451</v>
      </c>
      <c r="B1334">
        <v>2</v>
      </c>
      <c r="C1334" s="1">
        <v>26579</v>
      </c>
      <c r="D1334">
        <v>1</v>
      </c>
      <c r="E1334">
        <v>4</v>
      </c>
      <c r="F1334">
        <v>5</v>
      </c>
      <c r="G1334" t="s">
        <v>13</v>
      </c>
      <c r="H1334">
        <v>20</v>
      </c>
      <c r="I1334">
        <v>9452</v>
      </c>
      <c r="J1334">
        <v>184</v>
      </c>
      <c r="K1334" s="3">
        <f>I1334*Code!$F$1</f>
        <v>10208.16</v>
      </c>
      <c r="L1334" s="2">
        <f t="shared" si="61"/>
        <v>9.8458333333333332</v>
      </c>
      <c r="M1334">
        <f t="shared" ca="1" si="60"/>
        <v>43</v>
      </c>
      <c r="N1334" t="str">
        <f t="shared" si="62"/>
        <v>IN</v>
      </c>
      <c r="O1334" t="str">
        <f>VLOOKUP(E1334,Code!$A$8:$B$11,2,FALSE)</f>
        <v>Lehrabschluss</v>
      </c>
      <c r="P1334" t="str">
        <f>VLOOKUP(I1334,Code!$A$29:$B$33,2,TRUE)</f>
        <v>weniger als 50000</v>
      </c>
      <c r="Q1334" t="str">
        <f>VLOOKUP(B1334,Code!$A$2:$B$3,2,0)</f>
        <v>weiblich</v>
      </c>
    </row>
    <row r="1335" spans="1:17" x14ac:dyDescent="0.25">
      <c r="A1335">
        <v>1285</v>
      </c>
      <c r="B1335">
        <v>2</v>
      </c>
      <c r="C1335" s="1">
        <v>22996</v>
      </c>
      <c r="D1335">
        <v>1</v>
      </c>
      <c r="E1335">
        <v>4</v>
      </c>
      <c r="F1335">
        <v>5</v>
      </c>
      <c r="G1335" t="s">
        <v>13</v>
      </c>
      <c r="H1335">
        <v>30</v>
      </c>
      <c r="I1335">
        <v>9156</v>
      </c>
      <c r="J1335">
        <v>0</v>
      </c>
      <c r="K1335" s="3">
        <f>I1335*Code!$F$1</f>
        <v>9888.4800000000014</v>
      </c>
      <c r="L1335" s="2">
        <f t="shared" si="61"/>
        <v>6.3583333333333334</v>
      </c>
      <c r="M1335">
        <f t="shared" ca="1" si="60"/>
        <v>53</v>
      </c>
      <c r="N1335" t="str">
        <f t="shared" si="62"/>
        <v>IN</v>
      </c>
      <c r="O1335" t="str">
        <f>VLOOKUP(E1335,Code!$A$8:$B$11,2,FALSE)</f>
        <v>Lehrabschluss</v>
      </c>
      <c r="P1335" t="str">
        <f>VLOOKUP(I1335,Code!$A$29:$B$33,2,TRUE)</f>
        <v>weniger als 50000</v>
      </c>
      <c r="Q1335" t="str">
        <f>VLOOKUP(B1335,Code!$A$2:$B$3,2,0)</f>
        <v>weiblich</v>
      </c>
    </row>
    <row r="1336" spans="1:17" x14ac:dyDescent="0.25">
      <c r="A1336">
        <v>1283</v>
      </c>
      <c r="B1336">
        <v>2</v>
      </c>
      <c r="C1336" s="1">
        <v>33252</v>
      </c>
      <c r="D1336">
        <v>1</v>
      </c>
      <c r="E1336">
        <v>4</v>
      </c>
      <c r="F1336">
        <v>4</v>
      </c>
      <c r="G1336" t="s">
        <v>12</v>
      </c>
      <c r="H1336">
        <v>40</v>
      </c>
      <c r="I1336">
        <v>8516</v>
      </c>
      <c r="J1336">
        <v>2200</v>
      </c>
      <c r="K1336" s="3">
        <f>I1336*Code!$F$1</f>
        <v>9197.2800000000007</v>
      </c>
      <c r="L1336" s="2">
        <f t="shared" si="61"/>
        <v>4.4354166666666668</v>
      </c>
      <c r="M1336">
        <f t="shared" ca="1" si="60"/>
        <v>25</v>
      </c>
      <c r="N1336" t="str">
        <f t="shared" si="62"/>
        <v>SO</v>
      </c>
      <c r="O1336" t="str">
        <f>VLOOKUP(E1336,Code!$A$8:$B$11,2,FALSE)</f>
        <v>Lehrabschluss</v>
      </c>
      <c r="P1336" t="str">
        <f>VLOOKUP(I1336,Code!$A$29:$B$33,2,TRUE)</f>
        <v>weniger als 50000</v>
      </c>
      <c r="Q1336" t="str">
        <f>VLOOKUP(B1336,Code!$A$2:$B$3,2,0)</f>
        <v>weiblich</v>
      </c>
    </row>
    <row r="1337" spans="1:17" x14ac:dyDescent="0.25">
      <c r="A1337">
        <v>1167</v>
      </c>
      <c r="B1337">
        <v>1</v>
      </c>
      <c r="C1337" s="1">
        <v>33686</v>
      </c>
      <c r="D1337">
        <v>1</v>
      </c>
      <c r="E1337">
        <v>3</v>
      </c>
      <c r="F1337">
        <v>5</v>
      </c>
      <c r="G1337" t="s">
        <v>13</v>
      </c>
      <c r="H1337">
        <v>25</v>
      </c>
      <c r="I1337">
        <v>8096</v>
      </c>
      <c r="J1337">
        <v>0</v>
      </c>
      <c r="K1337" s="3">
        <f>I1337*Code!$F$1</f>
        <v>8743.68</v>
      </c>
      <c r="L1337" s="2">
        <f t="shared" si="61"/>
        <v>6.746666666666667</v>
      </c>
      <c r="M1337">
        <f t="shared" ca="1" si="60"/>
        <v>23</v>
      </c>
      <c r="N1337" t="str">
        <f t="shared" si="62"/>
        <v>IN</v>
      </c>
      <c r="O1337" t="str">
        <f>VLOOKUP(E1337,Code!$A$8:$B$11,2,FALSE)</f>
        <v>Meister</v>
      </c>
      <c r="P1337" t="str">
        <f>VLOOKUP(I1337,Code!$A$29:$B$33,2,TRUE)</f>
        <v>weniger als 50000</v>
      </c>
      <c r="Q1337" t="str">
        <f>VLOOKUP(B1337,Code!$A$2:$B$3,2,0)</f>
        <v>maennlich</v>
      </c>
    </row>
    <row r="1338" spans="1:17" x14ac:dyDescent="0.25">
      <c r="A1338">
        <v>83</v>
      </c>
      <c r="B1338">
        <v>2</v>
      </c>
      <c r="C1338" s="1">
        <v>35183</v>
      </c>
      <c r="D1338">
        <v>1</v>
      </c>
      <c r="E1338">
        <v>4</v>
      </c>
      <c r="F1338">
        <v>4</v>
      </c>
      <c r="G1338" t="s">
        <v>14</v>
      </c>
      <c r="H1338">
        <v>38</v>
      </c>
      <c r="I1338">
        <v>8036</v>
      </c>
      <c r="J1338">
        <v>640</v>
      </c>
      <c r="K1338" s="3">
        <f>I1338*Code!$F$1</f>
        <v>8678.880000000001</v>
      </c>
      <c r="L1338" s="2">
        <f t="shared" si="61"/>
        <v>4.4057017543859649</v>
      </c>
      <c r="M1338">
        <f t="shared" ca="1" si="60"/>
        <v>19</v>
      </c>
      <c r="N1338" t="str">
        <f t="shared" si="62"/>
        <v>CO</v>
      </c>
      <c r="O1338" t="str">
        <f>VLOOKUP(E1338,Code!$A$8:$B$11,2,FALSE)</f>
        <v>Lehrabschluss</v>
      </c>
      <c r="P1338" t="str">
        <f>VLOOKUP(I1338,Code!$A$29:$B$33,2,TRUE)</f>
        <v>weniger als 50000</v>
      </c>
      <c r="Q1338" t="str">
        <f>VLOOKUP(B1338,Code!$A$2:$B$3,2,0)</f>
        <v>weiblich</v>
      </c>
    </row>
    <row r="1339" spans="1:17" x14ac:dyDescent="0.25">
      <c r="A1339">
        <v>1329</v>
      </c>
      <c r="B1339">
        <v>1</v>
      </c>
      <c r="C1339" s="1">
        <v>33589</v>
      </c>
      <c r="D1339">
        <v>1</v>
      </c>
      <c r="E1339">
        <v>4</v>
      </c>
      <c r="F1339">
        <v>4</v>
      </c>
      <c r="G1339" t="s">
        <v>9</v>
      </c>
      <c r="H1339">
        <v>40</v>
      </c>
      <c r="I1339">
        <v>7464</v>
      </c>
      <c r="J1339">
        <v>15</v>
      </c>
      <c r="K1339" s="3">
        <f>I1339*Code!$F$1</f>
        <v>8061.1200000000008</v>
      </c>
      <c r="L1339" s="2">
        <f t="shared" si="61"/>
        <v>3.8875000000000002</v>
      </c>
      <c r="M1339">
        <f t="shared" ca="1" si="60"/>
        <v>24</v>
      </c>
      <c r="N1339" t="str">
        <f t="shared" si="62"/>
        <v>SO</v>
      </c>
      <c r="O1339" t="str">
        <f>VLOOKUP(E1339,Code!$A$8:$B$11,2,FALSE)</f>
        <v>Lehrabschluss</v>
      </c>
      <c r="P1339" t="str">
        <f>VLOOKUP(I1339,Code!$A$29:$B$33,2,TRUE)</f>
        <v>weniger als 50000</v>
      </c>
      <c r="Q1339" t="str">
        <f>VLOOKUP(B1339,Code!$A$2:$B$3,2,0)</f>
        <v>maennlich</v>
      </c>
    </row>
    <row r="1340" spans="1:17" x14ac:dyDescent="0.25">
      <c r="A1340">
        <v>515</v>
      </c>
      <c r="B1340">
        <v>2</v>
      </c>
      <c r="C1340" s="1">
        <v>25189</v>
      </c>
      <c r="D1340">
        <v>1</v>
      </c>
      <c r="E1340">
        <v>4</v>
      </c>
      <c r="F1340">
        <v>4</v>
      </c>
      <c r="G1340" t="s">
        <v>12</v>
      </c>
      <c r="H1340">
        <v>39</v>
      </c>
      <c r="I1340">
        <v>7200</v>
      </c>
      <c r="J1340">
        <v>500</v>
      </c>
      <c r="K1340" s="3">
        <f>I1340*Code!$F$1</f>
        <v>7776.0000000000009</v>
      </c>
      <c r="L1340" s="2">
        <f t="shared" si="61"/>
        <v>3.8461538461538463</v>
      </c>
      <c r="M1340">
        <f t="shared" ca="1" si="60"/>
        <v>47</v>
      </c>
      <c r="N1340" t="str">
        <f t="shared" si="62"/>
        <v>SO</v>
      </c>
      <c r="O1340" t="str">
        <f>VLOOKUP(E1340,Code!$A$8:$B$11,2,FALSE)</f>
        <v>Lehrabschluss</v>
      </c>
      <c r="P1340" t="str">
        <f>VLOOKUP(I1340,Code!$A$29:$B$33,2,TRUE)</f>
        <v>weniger als 50000</v>
      </c>
      <c r="Q1340" t="str">
        <f>VLOOKUP(B1340,Code!$A$2:$B$3,2,0)</f>
        <v>weiblich</v>
      </c>
    </row>
    <row r="1341" spans="1:17" x14ac:dyDescent="0.25">
      <c r="A1341">
        <v>793</v>
      </c>
      <c r="B1341">
        <v>1</v>
      </c>
      <c r="C1341" s="1">
        <v>20270</v>
      </c>
      <c r="D1341">
        <v>1</v>
      </c>
      <c r="E1341">
        <v>1</v>
      </c>
      <c r="F1341">
        <v>4</v>
      </c>
      <c r="G1341" t="s">
        <v>14</v>
      </c>
      <c r="H1341">
        <v>9</v>
      </c>
      <c r="I1341">
        <v>7156</v>
      </c>
      <c r="J1341">
        <v>0</v>
      </c>
      <c r="K1341" s="3">
        <f>I1341*Code!$F$1</f>
        <v>7728.4800000000005</v>
      </c>
      <c r="L1341" s="2">
        <f t="shared" si="61"/>
        <v>16.564814814814813</v>
      </c>
      <c r="M1341">
        <f t="shared" ca="1" si="60"/>
        <v>60</v>
      </c>
      <c r="N1341" t="str">
        <f t="shared" si="62"/>
        <v>CO</v>
      </c>
      <c r="O1341" t="str">
        <f>VLOOKUP(E1341,Code!$A$8:$B$11,2,FALSE)</f>
        <v>Hochschulabschluss</v>
      </c>
      <c r="P1341" t="str">
        <f>VLOOKUP(I1341,Code!$A$29:$B$33,2,TRUE)</f>
        <v>weniger als 50000</v>
      </c>
      <c r="Q1341" t="str">
        <f>VLOOKUP(B1341,Code!$A$2:$B$3,2,0)</f>
        <v>maennlich</v>
      </c>
    </row>
    <row r="1342" spans="1:17" x14ac:dyDescent="0.25">
      <c r="A1342">
        <v>380</v>
      </c>
      <c r="B1342">
        <v>1</v>
      </c>
      <c r="C1342" s="1">
        <v>30505</v>
      </c>
      <c r="D1342">
        <v>1</v>
      </c>
      <c r="E1342">
        <v>4</v>
      </c>
      <c r="F1342">
        <v>4</v>
      </c>
      <c r="G1342" t="s">
        <v>21</v>
      </c>
      <c r="H1342">
        <v>37</v>
      </c>
      <c r="I1342">
        <v>7040</v>
      </c>
      <c r="J1342">
        <v>0</v>
      </c>
      <c r="K1342" s="3">
        <f>I1342*Code!$F$1</f>
        <v>7603.2000000000007</v>
      </c>
      <c r="L1342" s="2">
        <f t="shared" si="61"/>
        <v>3.9639639639639639</v>
      </c>
      <c r="M1342">
        <f t="shared" ca="1" si="60"/>
        <v>32</v>
      </c>
      <c r="N1342" t="str">
        <f t="shared" si="62"/>
        <v>CO</v>
      </c>
      <c r="O1342" t="str">
        <f>VLOOKUP(E1342,Code!$A$8:$B$11,2,FALSE)</f>
        <v>Lehrabschluss</v>
      </c>
      <c r="P1342" t="str">
        <f>VLOOKUP(I1342,Code!$A$29:$B$33,2,TRUE)</f>
        <v>weniger als 50000</v>
      </c>
      <c r="Q1342" t="str">
        <f>VLOOKUP(B1342,Code!$A$2:$B$3,2,0)</f>
        <v>maennlich</v>
      </c>
    </row>
    <row r="1343" spans="1:17" x14ac:dyDescent="0.25">
      <c r="A1343">
        <v>461</v>
      </c>
      <c r="B1343">
        <v>2</v>
      </c>
      <c r="C1343" s="1">
        <v>25579</v>
      </c>
      <c r="D1343">
        <v>1</v>
      </c>
      <c r="E1343">
        <v>4</v>
      </c>
      <c r="F1343">
        <v>4</v>
      </c>
      <c r="G1343" t="s">
        <v>11</v>
      </c>
      <c r="H1343">
        <v>39</v>
      </c>
      <c r="I1343">
        <v>3976</v>
      </c>
      <c r="J1343">
        <v>1795</v>
      </c>
      <c r="K1343" s="3">
        <f>I1343*Code!$F$1</f>
        <v>4294.08</v>
      </c>
      <c r="L1343" s="2">
        <f t="shared" si="61"/>
        <v>2.1239316239316239</v>
      </c>
      <c r="M1343">
        <f t="shared" ca="1" si="60"/>
        <v>46</v>
      </c>
      <c r="N1343" t="str">
        <f t="shared" si="62"/>
        <v>IT</v>
      </c>
      <c r="O1343" t="str">
        <f>VLOOKUP(E1343,Code!$A$8:$B$11,2,FALSE)</f>
        <v>Lehrabschluss</v>
      </c>
      <c r="P1343" t="str">
        <f>VLOOKUP(I1343,Code!$A$29:$B$33,2,TRUE)</f>
        <v>weniger als 50000</v>
      </c>
      <c r="Q1343" t="str">
        <f>VLOOKUP(B1343,Code!$A$2:$B$3,2,0)</f>
        <v>weiblich</v>
      </c>
    </row>
  </sheetData>
  <autoFilter ref="A1:J1343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B10" sqref="B10"/>
    </sheetView>
  </sheetViews>
  <sheetFormatPr baseColWidth="10" defaultRowHeight="15" x14ac:dyDescent="0.25"/>
  <sheetData>
    <row r="1" spans="1:3" x14ac:dyDescent="0.25">
      <c r="A1" s="7" t="s">
        <v>77</v>
      </c>
      <c r="B1" s="7"/>
      <c r="C1" s="7"/>
    </row>
    <row r="2" spans="1:3" x14ac:dyDescent="0.25">
      <c r="B2" t="s">
        <v>74</v>
      </c>
      <c r="C2" t="s">
        <v>75</v>
      </c>
    </row>
    <row r="3" spans="1:3" x14ac:dyDescent="0.25">
      <c r="A3" t="s">
        <v>33</v>
      </c>
      <c r="B3">
        <f>COUNTIFS('3_daten'!O:O,A3)</f>
        <v>293</v>
      </c>
      <c r="C3" s="2">
        <f>AVERAGEIFS('3_daten'!I:I,'3_daten'!O:O,A3)</f>
        <v>48534.866894197956</v>
      </c>
    </row>
    <row r="4" spans="1:3" x14ac:dyDescent="0.25">
      <c r="A4" t="s">
        <v>34</v>
      </c>
      <c r="B4">
        <f>COUNTIFS('3_daten'!O:O,A4)</f>
        <v>219</v>
      </c>
      <c r="C4" s="2">
        <f>AVERAGEIFS('3_daten'!I:I,'3_daten'!O:O,A4)</f>
        <v>46634.429223744293</v>
      </c>
    </row>
    <row r="5" spans="1:3" x14ac:dyDescent="0.25">
      <c r="A5" t="s">
        <v>35</v>
      </c>
      <c r="B5">
        <f>COUNTIFS('3_daten'!O:O,A5)</f>
        <v>235</v>
      </c>
      <c r="C5" s="2">
        <f>AVERAGEIFS('3_daten'!I:I,'3_daten'!O:O,A5)</f>
        <v>39334.076595744678</v>
      </c>
    </row>
    <row r="6" spans="1:3" x14ac:dyDescent="0.25">
      <c r="A6" t="s">
        <v>36</v>
      </c>
      <c r="B6">
        <f>COUNTIFS('3_daten'!O:O,A6)</f>
        <v>595</v>
      </c>
      <c r="C6" s="2">
        <f>AVERAGEIFS('3_daten'!I:I,'3_daten'!O:O,A6)</f>
        <v>31283.315966386555</v>
      </c>
    </row>
    <row r="8" spans="1:3" x14ac:dyDescent="0.25">
      <c r="A8" s="5" t="s">
        <v>76</v>
      </c>
      <c r="B8" s="5"/>
      <c r="C8" s="5"/>
    </row>
    <row r="9" spans="1:3" x14ac:dyDescent="0.25">
      <c r="B9">
        <v>1</v>
      </c>
      <c r="C9">
        <v>2</v>
      </c>
    </row>
    <row r="10" spans="1:3" x14ac:dyDescent="0.25">
      <c r="A10">
        <v>1</v>
      </c>
      <c r="B10" s="2">
        <f>AVERAGEIFS('3_daten'!$I:$I,'3_daten'!$B:$B,B$9,'3_daten'!$E:$E,$A10)</f>
        <v>57232.699453551912</v>
      </c>
      <c r="C10" s="2">
        <f>AVERAGEIFS('3_daten'!$I:$I,'3_daten'!$B:$B,C$9,'3_daten'!$E:$E,$A10)</f>
        <v>34064.836363636365</v>
      </c>
    </row>
    <row r="11" spans="1:3" x14ac:dyDescent="0.25">
      <c r="A11">
        <v>2</v>
      </c>
      <c r="B11" s="2">
        <f>AVERAGEIFS('3_daten'!$I:$I,'3_daten'!$B:$B,B$9,'3_daten'!$E:$E,$A11)</f>
        <v>55165.496183206109</v>
      </c>
      <c r="C11" s="2">
        <f>AVERAGEIFS('3_daten'!$I:$I,'3_daten'!$B:$B,C$9,'3_daten'!$E:$E,$A11)</f>
        <v>33934.772727272728</v>
      </c>
    </row>
    <row r="12" spans="1:3" x14ac:dyDescent="0.25">
      <c r="A12">
        <v>3</v>
      </c>
      <c r="B12" s="2">
        <f>AVERAGEIFS('3_daten'!$I:$I,'3_daten'!$B:$B,B$9,'3_daten'!$E:$E,$A12)</f>
        <v>43345.257861635218</v>
      </c>
      <c r="C12" s="2">
        <f>AVERAGEIFS('3_daten'!$I:$I,'3_daten'!$B:$B,C$9,'3_daten'!$E:$E,$A12)</f>
        <v>30942.263157894737</v>
      </c>
    </row>
    <row r="13" spans="1:3" x14ac:dyDescent="0.25">
      <c r="A13">
        <v>4</v>
      </c>
      <c r="B13" s="2">
        <f>AVERAGEIFS('3_daten'!$I:$I,'3_daten'!$B:$B,B$9,'3_daten'!$E:$E,$A13)</f>
        <v>35512.724770642199</v>
      </c>
      <c r="C13" s="2">
        <f>AVERAGEIFS('3_daten'!$I:$I,'3_daten'!$B:$B,C$9,'3_daten'!$E:$E,$A13)</f>
        <v>26122.805970149253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L8" sqref="L8"/>
    </sheetView>
  </sheetViews>
  <sheetFormatPr baseColWidth="10" defaultRowHeight="15" x14ac:dyDescent="0.25"/>
  <cols>
    <col min="1" max="1" width="22.5703125" bestFit="1" customWidth="1"/>
    <col min="2" max="2" width="12" bestFit="1" customWidth="1"/>
    <col min="3" max="3" width="17.7109375" customWidth="1"/>
  </cols>
  <sheetData>
    <row r="1" spans="1:3" ht="15.75" x14ac:dyDescent="0.25">
      <c r="A1" s="14" t="s">
        <v>7</v>
      </c>
      <c r="B1" s="14"/>
      <c r="C1" s="14"/>
    </row>
    <row r="2" spans="1:3" x14ac:dyDescent="0.25">
      <c r="A2" s="8"/>
      <c r="B2" s="9" t="s">
        <v>74</v>
      </c>
      <c r="C2" s="9" t="s">
        <v>78</v>
      </c>
    </row>
    <row r="3" spans="1:3" x14ac:dyDescent="0.25">
      <c r="A3" s="9" t="s">
        <v>33</v>
      </c>
      <c r="B3" s="8">
        <f>COUNTIFS('3_daten'!O:O,A3)</f>
        <v>293</v>
      </c>
      <c r="C3" s="10">
        <f>AVERAGEIFS('3_daten'!I:I,'3_daten'!O:O,A3)</f>
        <v>48534.866894197956</v>
      </c>
    </row>
    <row r="4" spans="1:3" x14ac:dyDescent="0.25">
      <c r="A4" s="9" t="s">
        <v>34</v>
      </c>
      <c r="B4" s="8">
        <f>COUNTIFS('3_daten'!O:O,A4)</f>
        <v>219</v>
      </c>
      <c r="C4" s="10">
        <f>AVERAGEIFS('3_daten'!I:I,'3_daten'!O:O,A4)</f>
        <v>46634.429223744293</v>
      </c>
    </row>
    <row r="5" spans="1:3" x14ac:dyDescent="0.25">
      <c r="A5" s="9" t="s">
        <v>35</v>
      </c>
      <c r="B5" s="8">
        <f>COUNTIFS('3_daten'!O:O,A5)</f>
        <v>235</v>
      </c>
      <c r="C5" s="10">
        <f>AVERAGEIFS('3_daten'!I:I,'3_daten'!O:O,A5)</f>
        <v>39334.076595744678</v>
      </c>
    </row>
    <row r="6" spans="1:3" x14ac:dyDescent="0.25">
      <c r="A6" s="9" t="s">
        <v>36</v>
      </c>
      <c r="B6" s="8">
        <f>COUNTIFS('3_daten'!O:O,A6)</f>
        <v>595</v>
      </c>
      <c r="C6" s="10">
        <f>AVERAGEIFS('3_daten'!I:I,'3_daten'!O:O,A6)</f>
        <v>31283.315966386555</v>
      </c>
    </row>
    <row r="8" spans="1:3" ht="15.75" x14ac:dyDescent="0.25">
      <c r="A8" s="14" t="s">
        <v>83</v>
      </c>
      <c r="B8" s="14"/>
      <c r="C8" s="14"/>
    </row>
    <row r="9" spans="1:3" x14ac:dyDescent="0.25">
      <c r="A9" s="8"/>
      <c r="B9" s="9" t="s">
        <v>29</v>
      </c>
      <c r="C9" s="9" t="s">
        <v>30</v>
      </c>
    </row>
    <row r="10" spans="1:3" x14ac:dyDescent="0.25">
      <c r="A10" s="9" t="s">
        <v>33</v>
      </c>
      <c r="B10" s="10">
        <f>AVERAGEIFS('3_daten'!$I:$I,'3_daten'!$Q:$Q,B$9,'3_daten'!$O:$O,$A10)</f>
        <v>57232.699453551912</v>
      </c>
      <c r="C10" s="10">
        <f>AVERAGEIFS('3_daten'!$I:$I,'3_daten'!$Q:$Q,C$9,'3_daten'!$O:$O,$A10)</f>
        <v>34064.836363636365</v>
      </c>
    </row>
    <row r="11" spans="1:3" x14ac:dyDescent="0.25">
      <c r="A11" s="9" t="s">
        <v>34</v>
      </c>
      <c r="B11" s="10">
        <f>AVERAGEIFS('3_daten'!$I:$I,'3_daten'!$Q:$Q,B$9,'3_daten'!$O:$O,$A11)</f>
        <v>55165.496183206109</v>
      </c>
      <c r="C11" s="10">
        <f>AVERAGEIFS('3_daten'!$I:$I,'3_daten'!$Q:$Q,C$9,'3_daten'!$O:$O,$A11)</f>
        <v>33934.772727272728</v>
      </c>
    </row>
    <row r="12" spans="1:3" x14ac:dyDescent="0.25">
      <c r="A12" s="9" t="s">
        <v>35</v>
      </c>
      <c r="B12" s="10">
        <f>AVERAGEIFS('3_daten'!$I:$I,'3_daten'!$Q:$Q,B$9,'3_daten'!$O:$O,$A12)</f>
        <v>43345.257861635218</v>
      </c>
      <c r="C12" s="10">
        <f>AVERAGEIFS('3_daten'!$I:$I,'3_daten'!$Q:$Q,C$9,'3_daten'!$O:$O,$A12)</f>
        <v>30942.263157894737</v>
      </c>
    </row>
    <row r="13" spans="1:3" x14ac:dyDescent="0.25">
      <c r="A13" s="9" t="s">
        <v>36</v>
      </c>
      <c r="B13" s="10">
        <f>AVERAGEIFS('3_daten'!$I:$I,'3_daten'!$Q:$Q,B$9,'3_daten'!$O:$O,$A13)</f>
        <v>35512.724770642199</v>
      </c>
      <c r="C13" s="10">
        <f>AVERAGEIFS('3_daten'!$I:$I,'3_daten'!$Q:$Q,C$9,'3_daten'!$O:$O,$A13)</f>
        <v>26122.805970149253</v>
      </c>
    </row>
  </sheetData>
  <mergeCells count="2">
    <mergeCell ref="A1:C1"/>
    <mergeCell ref="A8:C8"/>
  </mergeCells>
  <conditionalFormatting sqref="C3:C6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{E3E378BA-7042-489F-8317-DCA8AEA68ED9}</x14:id>
        </ext>
      </extLst>
    </cfRule>
  </conditionalFormatting>
  <conditionalFormatting sqref="B10:C13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E378BA-7042-489F-8317-DCA8AEA68ED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C3:C6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9"/>
  <sheetViews>
    <sheetView workbookViewId="0">
      <selection activeCell="A3" sqref="A3"/>
    </sheetView>
  </sheetViews>
  <sheetFormatPr baseColWidth="10" defaultRowHeight="15" x14ac:dyDescent="0.25"/>
  <cols>
    <col min="1" max="1" width="25.7109375" customWidth="1"/>
    <col min="2" max="2" width="23.7109375" bestFit="1" customWidth="1"/>
    <col min="3" max="3" width="12" customWidth="1"/>
    <col min="4" max="4" width="15.5703125" bestFit="1" customWidth="1"/>
  </cols>
  <sheetData>
    <row r="3" spans="1:4" x14ac:dyDescent="0.25">
      <c r="A3" s="12" t="s">
        <v>82</v>
      </c>
      <c r="B3" s="12" t="s">
        <v>81</v>
      </c>
    </row>
    <row r="4" spans="1:4" x14ac:dyDescent="0.25">
      <c r="A4" s="12" t="s">
        <v>79</v>
      </c>
      <c r="B4">
        <v>1</v>
      </c>
      <c r="C4">
        <v>2</v>
      </c>
      <c r="D4" t="s">
        <v>80</v>
      </c>
    </row>
    <row r="5" spans="1:4" x14ac:dyDescent="0.25">
      <c r="A5" s="13">
        <v>1</v>
      </c>
      <c r="B5" s="11">
        <v>57232.699453551912</v>
      </c>
      <c r="C5" s="11">
        <v>34064.836363636365</v>
      </c>
      <c r="D5" s="11">
        <v>48534.866894197956</v>
      </c>
    </row>
    <row r="6" spans="1:4" x14ac:dyDescent="0.25">
      <c r="A6" s="13">
        <v>2</v>
      </c>
      <c r="B6" s="11">
        <v>55165.496183206109</v>
      </c>
      <c r="C6" s="11">
        <v>33934.772727272728</v>
      </c>
      <c r="D6" s="11">
        <v>46634.429223744293</v>
      </c>
    </row>
    <row r="7" spans="1:4" x14ac:dyDescent="0.25">
      <c r="A7" s="13">
        <v>3</v>
      </c>
      <c r="B7" s="11">
        <v>43345.257861635218</v>
      </c>
      <c r="C7" s="11">
        <v>30942.263157894737</v>
      </c>
      <c r="D7" s="11">
        <v>39334.076595744678</v>
      </c>
    </row>
    <row r="8" spans="1:4" x14ac:dyDescent="0.25">
      <c r="A8" s="13">
        <v>4</v>
      </c>
      <c r="B8" s="11">
        <v>35512.724770642199</v>
      </c>
      <c r="C8" s="11">
        <v>26122.805970149253</v>
      </c>
      <c r="D8" s="11">
        <v>31283.315966386555</v>
      </c>
    </row>
    <row r="9" spans="1:4" x14ac:dyDescent="0.25">
      <c r="A9" s="13" t="s">
        <v>80</v>
      </c>
      <c r="B9" s="11">
        <v>45256.026250000003</v>
      </c>
      <c r="C9" s="11">
        <v>29678.81180811808</v>
      </c>
      <c r="D9" s="11">
        <v>38964.781669150521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1_importiert</vt:lpstr>
      <vt:lpstr>1_bereinigt</vt:lpstr>
      <vt:lpstr>2a_daten</vt:lpstr>
      <vt:lpstr>2a_Stat</vt:lpstr>
      <vt:lpstr>2b_daten</vt:lpstr>
      <vt:lpstr>3_daten</vt:lpstr>
      <vt:lpstr>3_stat</vt:lpstr>
      <vt:lpstr>4_Stat</vt:lpstr>
      <vt:lpstr>4_Pivot</vt:lpstr>
      <vt:lpstr>Code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vogt</dc:creator>
  <cp:lastModifiedBy>MetricsDefinition</cp:lastModifiedBy>
  <dcterms:created xsi:type="dcterms:W3CDTF">2015-08-12T17:27:51Z</dcterms:created>
  <dcterms:modified xsi:type="dcterms:W3CDTF">2016-03-09T20:14:26Z</dcterms:modified>
</cp:coreProperties>
</file>